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Lg-file\財務課\財政班\05財政指標\03財政状況資料集\R05決算\20250303_【富山県依頼】 令和５年度財政状況資料集の作成・公表について（令和7年３月17日（月）〆切）\県回答\"/>
    </mc:Choice>
  </mc:AlternateContent>
  <xr:revisionPtr revIDLastSave="0" documentId="13_ncr:1_{31324D23-9982-48C6-A1FE-E99BDD90C953}"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O35" i="10"/>
  <c r="BW34" i="10"/>
  <c r="C34" i="10"/>
  <c r="CO34" i="10" l="1"/>
  <c r="BW35" i="10"/>
  <c r="BW36" i="10" s="1"/>
  <c r="BW37" i="10" s="1"/>
  <c r="BW38" i="10" s="1"/>
  <c r="BW39" i="10" s="1"/>
  <c r="BW40" i="10" s="1"/>
  <c r="BW41" i="10" s="1"/>
  <c r="BW42" i="10" s="1"/>
  <c r="BW43"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c r="AM35" i="10" s="1"/>
  <c r="BE34" i="10"/>
  <c r="BE35" i="10" s="1"/>
  <c r="BE36" i="10" s="1"/>
</calcChain>
</file>

<file path=xl/sharedStrings.xml><?xml version="1.0" encoding="utf-8"?>
<sst xmlns="http://schemas.openxmlformats.org/spreadsheetml/2006/main" count="1067" uniqueCount="572">
  <si>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</si>
  <si>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</si>
  <si>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</si>
  <si>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</si>
  <si>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</si>
  <si>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</si>
  <si>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</si>
  <si>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</si>
  <si>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</si>
  <si>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</si>
  <si>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</si>
  <si>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</si>
  <si>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</si>
  <si>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</si>
  <si>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</si>
  <si>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</si>
  <si>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</si>
  <si>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</si>
  <si>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</si>
  <si>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</si>
  <si>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</si>
  <si>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</si>
  <si>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</si>
  <si>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</si>
  <si>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</si>
  <si>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</si>
  <si>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</si>
  <si>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</si>
  <si>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</si>
  <si>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</si>
  <si>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</si>
  <si>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</si>
  <si>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</si>
  <si>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</si>
  <si>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</si>
  <si>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</si>
  <si>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</si>
  <si>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</si>
  <si>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</si>
  <si>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</si>
  <si>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</si>
  <si>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</si>
  <si>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</si>
  <si>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</si>
  <si>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</si>
  <si>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</si>
  <si>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</si>
  <si>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</si>
  <si>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</si>
  <si>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</si>
  <si>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</si>
  <si>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</si>
  <si>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</si>
  <si>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</si>
  <si>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</si>
  <si>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</si>
  <si>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</si>
  <si>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</si>
  <si>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</si>
  <si>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</si>
  <si>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</si>
  <si>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</si>
  <si>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</si>
  <si>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</si>
  <si>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</si>
  <si>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</si>
  <si>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</si>
  <si>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</si>
  <si>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</si>
  <si>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</si>
  <si>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</si>
  <si>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</si>
  <si>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</si>
  <si>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</si>
  <si>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</si>
  <si>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</si>
  <si>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</si>
  <si>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</si>
  <si>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</si>
  <si>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</si>
  <si>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</si>
  <si>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</si>
  <si>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</si>
  <si>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</si>
  <si>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</si>
  <si>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</si>
  <si>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</si>
  <si>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</si>
  <si>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</si>
  <si>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</si>
  <si>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</si>
  <si>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</si>
  <si>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</si>
  <si>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</si>
  <si>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</si>
  <si>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</si>
  <si>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</si>
  <si>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</si>
  <si>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</si>
  <si>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</si>
  <si>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</si>
  <si>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</si>
  <si>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</si>
  <si>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</si>
  <si>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</si>
  <si>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</si>
  <si>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</si>
  <si>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</si>
  <si>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</si>
  <si>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</si>
  <si>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</si>
  <si>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</si>
  <si>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</si>
  <si>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</si>
  <si>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</si>
  <si>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</si>
  <si>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</si>
  <si>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</si>
  <si>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</si>
  <si>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</si>
  <si>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</si>
  <si>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</si>
  <si>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</si>
  <si>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</si>
  <si>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</si>
  <si>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</si>
  <si>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</si>
  <si>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</si>
  <si>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</si>
  <si>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</si>
  <si>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</si>
  <si>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</si>
  <si>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</si>
  <si>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</si>
  <si>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</si>
  <si>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</si>
  <si>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</si>
  <si>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</si>
  <si>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</si>
  <si>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</si>
  <si>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</si>
  <si>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</si>
  <si>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</si>
  <si>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</si>
  <si>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</si>
  <si>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</si>
  <si>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</si>
  <si>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</si>
  <si>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</si>
  <si>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</si>
  <si>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</si>
  <si>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</si>
  <si>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</si>
  <si>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</si>
  <si>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</si>
  <si>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</si>
  <si>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</si>
  <si>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</si>
  <si>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</si>
  <si>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</si>
  <si>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</si>
  <si>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</si>
  <si>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</si>
  <si>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</si>
  <si>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</si>
  <si>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</si>
  <si>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</si>
  <si>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</si>
  <si>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</si>
  <si>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</si>
  <si>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</si>
  <si>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</si>
  <si>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</si>
  <si>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</si>
  <si>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</si>
  <si>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</si>
  <si>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</si>
  <si>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</si>
  <si>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</si>
  <si>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</si>
  <si>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</si>
  <si>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</si>
  <si>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</si>
  <si>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</si>
  <si>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</si>
  <si>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</si>
  <si>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</si>
  <si>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</si>
  <si>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</si>
  <si>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</si>
  <si>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</si>
  <si>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</si>
  <si>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</si>
  <si>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</si>
  <si>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</si>
  <si>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</si>
  <si>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</si>
  <si>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</si>
  <si>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</si>
  <si>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</si>
  <si>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</si>
  <si>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</si>
  <si>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</si>
  <si>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</si>
  <si>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富山県上市町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</si>
  <si>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</si>
  <si>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</si>
  <si>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</si>
  <si>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</si>
  <si>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</si>
  <si>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</si>
  <si>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</si>
  <si>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</si>
  <si>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</si>
  <si>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</si>
  <si>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</si>
  <si>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</si>
  <si>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</si>
  <si>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</si>
  <si>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</si>
  <si>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</si>
  <si>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</si>
  <si>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</si>
  <si>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</si>
  <si>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</si>
  <si>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</si>
  <si>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</si>
  <si>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</si>
  <si>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</si>
  <si>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</si>
  <si>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</si>
  <si>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</si>
  <si>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</si>
  <si>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</si>
  <si>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</si>
  <si>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</si>
  <si>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</si>
  <si>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</si>
  <si>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</si>
  <si>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</si>
  <si>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</si>
  <si>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</si>
  <si>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</si>
  <si>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</si>
  <si>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</si>
  <si>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</si>
  <si>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</si>
  <si>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</si>
  <si>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</si>
  <si>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</si>
  <si>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</si>
  <si>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</si>
  <si>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</si>
  <si>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</si>
  <si>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</si>
  <si>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</si>
  <si>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</si>
  <si>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</si>
  <si>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</si>
  <si>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</si>
  <si>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</si>
  <si>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</si>
  <si>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</si>
  <si>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</si>
  <si>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</si>
  <si>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</si>
  <si>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</si>
  <si>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</si>
  <si>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</si>
  <si>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</si>
  <si>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</si>
  <si>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</si>
  <si>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</si>
  <si>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</si>
  <si>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</si>
  <si>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</si>
  <si>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</si>
  <si>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</si>
  <si>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</si>
  <si>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</si>
  <si>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</si>
  <si>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</si>
  <si>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</si>
  <si>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</si>
  <si>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</si>
  <si>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</si>
  <si>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</si>
  <si>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</si>
  <si>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</si>
  <si>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</si>
  <si>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</si>
  <si>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</si>
  <si>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</si>
  <si>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</si>
  <si>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</si>
  <si>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</si>
  <si>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</si>
  <si>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</si>
  <si>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</si>
  <si>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</si>
  <si>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</si>
  <si>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</si>
  <si>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</si>
  <si>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</si>
  <si>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</si>
  <si>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</si>
  <si>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</si>
  <si>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</si>
  <si>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</si>
  <si>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</si>
  <si>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</si>
  <si>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</si>
  <si>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</si>
  <si>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</si>
  <si>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</si>
  <si>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</si>
  <si>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</si>
  <si>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</si>
  <si>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</si>
  <si>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</si>
  <si>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</si>
  <si>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</si>
  <si>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</si>
  <si>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</si>
  <si>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</si>
  <si>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</si>
  <si>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</si>
  <si>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</si>
  <si>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</si>
  <si>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</si>
  <si>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</si>
  <si>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</si>
  <si>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</si>
  <si>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</si>
  <si>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</si>
  <si>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</si>
  <si>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</si>
  <si>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</si>
  <si>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</si>
  <si>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</si>
  <si>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</si>
  <si>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</si>
  <si>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</si>
  <si>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</si>
  <si>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</si>
  <si>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</si>
  <si>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</si>
  <si>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</si>
  <si>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</si>
  <si>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</si>
  <si>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</si>
  <si>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</si>
  <si>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</si>
  <si>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</si>
  <si>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</si>
  <si>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富山県上市町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</si>
  <si>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</si>
  <si>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</si>
  <si>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</si>
  <si>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</si>
  <si>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</si>
  <si>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</si>
  <si>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</si>
  <si>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</si>
  <si>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</si>
  <si>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</si>
  <si>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</si>
  <si>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</si>
  <si>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</si>
  <si>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</si>
  <si>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</si>
  <si>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</si>
  <si>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</si>
  <si>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</si>
  <si>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</si>
  <si>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</si>
  <si>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</si>
  <si>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</si>
  <si>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</si>
  <si>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</si>
  <si>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</si>
  <si>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</si>
  <si>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</si>
  <si>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</si>
  <si>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</si>
  <si>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</si>
  <si>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</si>
  <si>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</si>
  <si>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</si>
  <si>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</si>
  <si>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</si>
  <si>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</si>
  <si>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</si>
  <si>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</si>
  <si>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</si>
  <si>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</si>
  <si>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</si>
  <si>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</si>
  <si>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下水道事業特別会計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</si>
  <si>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</si>
  <si>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</si>
  <si>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</si>
  <si>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</si>
  <si>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</si>
  <si>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</si>
  <si>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</si>
  <si>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</si>
  <si>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</si>
  <si>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</si>
  <si>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</si>
  <si>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</si>
  <si>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</si>
  <si>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</si>
  <si>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</si>
  <si>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</si>
  <si>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</si>
  <si>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</si>
  <si>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</si>
  <si>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</si>
  <si>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</si>
  <si>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</si>
  <si>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</si>
  <si>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</si>
  <si>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</si>
  <si>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</si>
  <si>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</si>
  <si>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</si>
  <si>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</si>
  <si>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</si>
  <si>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</si>
  <si>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</si>
  <si>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</si>
  <si>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</si>
  <si>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</si>
  <si>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</si>
  <si>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</si>
  <si>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</si>
  <si>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</si>
  <si>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</si>
  <si>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</si>
  <si>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</si>
  <si>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</si>
  <si>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</si>
  <si>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</si>
  <si>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</si>
  <si>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</si>
  <si>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</si>
  <si>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</si>
  <si>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</si>
  <si>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</si>
  <si>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</si>
  <si>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</si>
  <si>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</si>
  <si>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</si>
  <si>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</si>
  <si>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</si>
  <si>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</si>
  <si>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</si>
  <si>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</si>
  <si>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</si>
  <si>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</si>
  <si>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</si>
  <si>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</si>
  <si>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</si>
  <si>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</si>
  <si>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</si>
  <si>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</si>
  <si>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</si>
  <si>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</si>
  <si>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</si>
  <si>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</si>
  <si>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</si>
  <si>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</si>
  <si>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</si>
  <si>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</si>
  <si>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</si>
  <si>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</si>
  <si>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</si>
  <si>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</si>
  <si>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</si>
  <si>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</si>
  <si>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</si>
  <si>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</si>
  <si>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</si>
  <si>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</si>
  <si>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</si>
  <si>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</si>
  <si>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</si>
  <si>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</si>
  <si>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</si>
  <si>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</si>
  <si>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</si>
  <si>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</si>
  <si>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</si>
  <si>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</si>
  <si>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</si>
  <si>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</si>
  <si>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</si>
  <si>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</si>
  <si>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</si>
  <si>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</si>
  <si>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</si>
  <si>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</si>
  <si>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</si>
  <si>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</si>
  <si>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</si>
  <si>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</si>
  <si>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</si>
  <si>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</si>
  <si>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</si>
  <si>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</si>
  <si>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</si>
  <si>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</si>
  <si>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</si>
  <si>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</si>
  <si>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</si>
  <si>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</si>
  <si>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</si>
  <si>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</si>
  <si>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</si>
  <si>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</si>
  <si>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</si>
  <si>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</si>
  <si>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</si>
  <si>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</si>
  <si>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</si>
  <si>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</si>
  <si>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</si>
  <si>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</si>
  <si>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</si>
  <si>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</si>
  <si>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</si>
  <si>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</si>
  <si>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</si>
  <si>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</si>
  <si>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0.73</t>
  </si>
  <si>
    <t>▲ 0.40</t>
  </si>
  <si>
    <t>病院事業会計</t>
  </si>
  <si>
    <t>水道事業会計</t>
  </si>
  <si>
    <t>一般会計</t>
  </si>
  <si>
    <t>下水道事業特別会計</t>
  </si>
  <si>
    <t>国民健康保険事業特別会計</t>
  </si>
  <si>
    <t>農業集落排水事業特別会計</t>
  </si>
  <si>
    <t>墓地公園事業特別会計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</si>
  <si>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</si>
  <si>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</si>
  <si>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</si>
  <si>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</si>
  <si>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</si>
  <si>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</si>
  <si>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</si>
  <si>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</si>
  <si>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株式会社上市まちづくり公社</t>
    <rPh sb="0" eb="4">
      <t>カブシキカイシャ</t>
    </rPh>
    <rPh sb="4" eb="6">
      <t>カミイチ</t>
    </rPh>
    <rPh sb="11" eb="13">
      <t>コウシャ</t>
    </rPh>
    <phoneticPr fontId="10"/>
  </si>
  <si>
    <t>-</t>
    <phoneticPr fontId="10"/>
  </si>
  <si>
    <t>学校教育施設整備基金</t>
  </si>
  <si>
    <t>社会福祉事業基金</t>
  </si>
  <si>
    <t>定住促進住宅基金</t>
  </si>
  <si>
    <t>生涯学習推進基金</t>
  </si>
  <si>
    <t>がんばるかみいち総合病院応援基金</t>
  </si>
  <si>
    <t>-</t>
    <phoneticPr fontId="2"/>
  </si>
  <si>
    <t>富山県市町村会館管理組合（一般会計）</t>
  </si>
  <si>
    <t>富山市町村総合事務組合（一般会計）</t>
  </si>
  <si>
    <t>滑川中新川地区広域情報事務組合（一般会計）</t>
  </si>
  <si>
    <t>富山県後期高齢者医療広域連合（一般会計）</t>
  </si>
  <si>
    <t>富山県後期高齢者医療広域連合（後期高齢者医療事業特別会計）</t>
  </si>
  <si>
    <t>中新川広域行政事務組合（一般会計）</t>
  </si>
  <si>
    <t>中新川広域行政事務組合（介護保険事業特別会計）</t>
    <rPh sb="18" eb="20">
      <t>トクベツ</t>
    </rPh>
    <phoneticPr fontId="24"/>
  </si>
  <si>
    <t>中新川広域行政事務組合（訪問看護事業特別会計）</t>
    <rPh sb="12" eb="14">
      <t>ホウモン</t>
    </rPh>
    <rPh sb="14" eb="16">
      <t>カンゴ</t>
    </rPh>
    <rPh sb="16" eb="18">
      <t>ジギョウ</t>
    </rPh>
    <rPh sb="18" eb="20">
      <t>トクベツ</t>
    </rPh>
    <phoneticPr fontId="24"/>
  </si>
  <si>
    <t>中新川広域行政事務組合（下水道事業会計）</t>
    <rPh sb="15" eb="17">
      <t>ジギョウ</t>
    </rPh>
    <rPh sb="17" eb="19">
      <t>カイケイ</t>
    </rPh>
    <phoneticPr fontId="24"/>
  </si>
  <si>
    <t>富山地区広域圏事務組合（一般会計）</t>
  </si>
  <si>
    <t>富山県東部消防組合（一般会計）</t>
    <rPh sb="2" eb="3">
      <t>ケン</t>
    </rPh>
    <rPh sb="3" eb="5">
      <t>トウブ</t>
    </rPh>
    <rPh sb="5" eb="7">
      <t>ショウボウ</t>
    </rPh>
    <rPh sb="7" eb="9">
      <t>クミアイ</t>
    </rPh>
    <phoneticPr fontId="30"/>
  </si>
  <si>
    <t>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</si>
</sst>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84459</c:v>
                </c:pt>
                <c:pt idx="2">
                  <c:v>74568</c:v>
                </c:pt>
                <c:pt idx="3">
                  <c:v>73693</c:v>
                </c:pt>
                <c:pt idx="4">
                  <c:v>79401</c:v>
                </c:pt>
              </c:numCache>
            </c:numRef>
          </c:val>
          <c:smooth val="0"/>
          <c:extLst>
            <c:ext xmlns:c16="http://schemas.microsoft.com/office/drawing/2014/chart" uri="{C3380CC4-5D6E-409C-BE32-E72D297353CC}">
              <c16:uniqueId val="{00000000-CF66-457D-956C-8EF8CC41F3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44631</c:v>
                </c:pt>
                <c:pt idx="1">
                  <c:v>62543</c:v>
                </c:pt>
                <c:pt idx="2">
                  <c:v>45776</c:v>
                </c:pt>
                <c:pt idx="3">
                  <c:v>56442</c:v>
                </c:pt>
                <c:pt idx="4">
                  <c:v>55643</c:v>
                </c:pt>
              </c:numCache>
            </c:numRef>
          </c:val>
          <c:smooth val="0"/>
          <c:extLst>
            <c:ext xmlns:c16="http://schemas.microsoft.com/office/drawing/2014/chart" uri="{C3380CC4-5D6E-409C-BE32-E72D297353CC}">
              <c16:uniqueId val="{00000001-CF66-457D-956C-8EF8CC41F3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4.1500000000000004</c:v>
                </c:pt>
                <c:pt idx="1">
                  <c:v>4.8899999999999997</c:v>
                </c:pt>
                <c:pt idx="2">
                  <c:v>4.9800000000000004</c:v>
                </c:pt>
                <c:pt idx="3">
                  <c:v>4.41</c:v>
                </c:pt>
                <c:pt idx="4">
                  <c:v>4</c:v>
                </c:pt>
              </c:numCache>
            </c:numRef>
          </c:val>
          <c:extLst>
            <c:ext xmlns:c16="http://schemas.microsoft.com/office/drawing/2014/chart" uri="{C3380CC4-5D6E-409C-BE32-E72D297353CC}">
              <c16:uniqueId val="{00000000-135D-4F6C-8248-4568001B4D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20.56</c:v>
                </c:pt>
                <c:pt idx="1">
                  <c:v>19.97</c:v>
                </c:pt>
                <c:pt idx="2">
                  <c:v>19.28</c:v>
                </c:pt>
                <c:pt idx="3">
                  <c:v>20.059999999999999</c:v>
                </c:pt>
                <c:pt idx="4">
                  <c:v>20</c:v>
                </c:pt>
              </c:numCache>
            </c:numRef>
          </c:val>
          <c:extLst>
            <c:ext xmlns:c16="http://schemas.microsoft.com/office/drawing/2014/chart" uri="{C3380CC4-5D6E-409C-BE32-E72D297353CC}">
              <c16:uniqueId val="{00000001-135D-4F6C-8248-4568001B4D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0.88</c:v>
                </c:pt>
                <c:pt idx="2">
                  <c:v>0.26</c:v>
                </c:pt>
                <c:pt idx="3">
                  <c:v>-0.73</c:v>
                </c:pt>
                <c:pt idx="4">
                  <c:v>-0.4</c:v>
                </c:pt>
              </c:numCache>
            </c:numRef>
          </c:val>
          <c:smooth val="0"/>
          <c:extLst>
            <c:ext xmlns:c16="http://schemas.microsoft.com/office/drawing/2014/chart" uri="{C3380CC4-5D6E-409C-BE32-E72D297353CC}">
              <c16:uniqueId val="{00000002-135D-4F6C-8248-4568001B4D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0-A0D7-4462-8CD4-CA56C84AE2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D7-4462-8CD4-CA56C84AE21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0.06</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2-A0D7-4462-8CD4-CA56C84AE21E}"/>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0.08</c:v>
                </c:pt>
                <c:pt idx="8">
                  <c:v>#N/A</c:v>
                </c:pt>
                <c:pt idx="9">
                  <c:v>0.13</c:v>
                </c:pt>
              </c:numCache>
            </c:numRef>
          </c:val>
          <c:extLst>
            <c:ext xmlns:c16="http://schemas.microsoft.com/office/drawing/2014/chart" uri="{C3380CC4-5D6E-409C-BE32-E72D297353CC}">
              <c16:uniqueId val="{00000003-A0D7-4462-8CD4-CA56C84AE21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7.0000000000000007E-2</c:v>
                </c:pt>
                <c:pt idx="4">
                  <c:v>#N/A</c:v>
                </c:pt>
                <c:pt idx="5">
                  <c:v>0.09</c:v>
                </c:pt>
                <c:pt idx="6">
                  <c:v>#N/A</c:v>
                </c:pt>
                <c:pt idx="7">
                  <c:v>0.11</c:v>
                </c:pt>
                <c:pt idx="8">
                  <c:v>#N/A</c:v>
                </c:pt>
                <c:pt idx="9">
                  <c:v>0.55000000000000004</c:v>
                </c:pt>
              </c:numCache>
            </c:numRef>
          </c:val>
          <c:extLst>
            <c:ext xmlns:c16="http://schemas.microsoft.com/office/drawing/2014/chart" uri="{C3380CC4-5D6E-409C-BE32-E72D297353CC}">
              <c16:uniqueId val="{00000004-A0D7-4462-8CD4-CA56C84AE21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0.46</c:v>
                </c:pt>
                <c:pt idx="2">
                  <c:v>#N/A</c:v>
                </c:pt>
                <c:pt idx="3">
                  <c:v>0.75</c:v>
                </c:pt>
                <c:pt idx="4">
                  <c:v>#N/A</c:v>
                </c:pt>
                <c:pt idx="5">
                  <c:v>0.69</c:v>
                </c:pt>
                <c:pt idx="6">
                  <c:v>#N/A</c:v>
                </c:pt>
                <c:pt idx="7">
                  <c:v>0.74</c:v>
                </c:pt>
                <c:pt idx="8">
                  <c:v>#N/A</c:v>
                </c:pt>
                <c:pt idx="9">
                  <c:v>0.78</c:v>
                </c:pt>
              </c:numCache>
            </c:numRef>
          </c:val>
          <c:extLst>
            <c:ext xmlns:c16="http://schemas.microsoft.com/office/drawing/2014/chart" uri="{C3380CC4-5D6E-409C-BE32-E72D297353CC}">
              <c16:uniqueId val="{00000005-A0D7-4462-8CD4-CA56C84AE21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0.19</c:v>
                </c:pt>
                <c:pt idx="4">
                  <c:v>#N/A</c:v>
                </c:pt>
                <c:pt idx="5">
                  <c:v>0.19</c:v>
                </c:pt>
                <c:pt idx="6">
                  <c:v>#N/A</c:v>
                </c:pt>
                <c:pt idx="7">
                  <c:v>0.1</c:v>
                </c:pt>
                <c:pt idx="8">
                  <c:v>#N/A</c:v>
                </c:pt>
                <c:pt idx="9">
                  <c:v>0.86</c:v>
                </c:pt>
              </c:numCache>
            </c:numRef>
          </c:val>
          <c:extLst>
            <c:ext xmlns:c16="http://schemas.microsoft.com/office/drawing/2014/chart" uri="{C3380CC4-5D6E-409C-BE32-E72D297353CC}">
              <c16:uniqueId val="{00000006-A0D7-4462-8CD4-CA56C84AE21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4.05</c:v>
                </c:pt>
                <c:pt idx="2">
                  <c:v>#N/A</c:v>
                </c:pt>
                <c:pt idx="3">
                  <c:v>4.8</c:v>
                </c:pt>
                <c:pt idx="4">
                  <c:v>#N/A</c:v>
                </c:pt>
                <c:pt idx="5">
                  <c:v>4.8899999999999997</c:v>
                </c:pt>
                <c:pt idx="6">
                  <c:v>#N/A</c:v>
                </c:pt>
                <c:pt idx="7">
                  <c:v>4.28</c:v>
                </c:pt>
                <c:pt idx="8">
                  <c:v>#N/A</c:v>
                </c:pt>
                <c:pt idx="9">
                  <c:v>3.81</c:v>
                </c:pt>
              </c:numCache>
            </c:numRef>
          </c:val>
          <c:extLst>
            <c:ext xmlns:c16="http://schemas.microsoft.com/office/drawing/2014/chart" uri="{C3380CC4-5D6E-409C-BE32-E72D297353CC}">
              <c16:uniqueId val="{00000007-A0D7-4462-8CD4-CA56C84AE21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11.64</c:v>
                </c:pt>
                <c:pt idx="2">
                  <c:v>#N/A</c:v>
                </c:pt>
                <c:pt idx="3">
                  <c:v>10.7</c:v>
                </c:pt>
                <c:pt idx="4">
                  <c:v>#N/A</c:v>
                </c:pt>
                <c:pt idx="5">
                  <c:v>9.2899999999999991</c:v>
                </c:pt>
                <c:pt idx="6">
                  <c:v>#N/A</c:v>
                </c:pt>
                <c:pt idx="7">
                  <c:v>8.89</c:v>
                </c:pt>
                <c:pt idx="8">
                  <c:v>#N/A</c:v>
                </c:pt>
                <c:pt idx="9">
                  <c:v>8.27</c:v>
                </c:pt>
              </c:numCache>
            </c:numRef>
          </c:val>
          <c:extLst>
            <c:ext xmlns:c16="http://schemas.microsoft.com/office/drawing/2014/chart" uri="{C3380CC4-5D6E-409C-BE32-E72D297353CC}">
              <c16:uniqueId val="{00000008-A0D7-4462-8CD4-CA56C84AE21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4.7300000000000004</c:v>
                </c:pt>
                <c:pt idx="2">
                  <c:v>#N/A</c:v>
                </c:pt>
                <c:pt idx="3">
                  <c:v>8.6999999999999993</c:v>
                </c:pt>
                <c:pt idx="4">
                  <c:v>#N/A</c:v>
                </c:pt>
                <c:pt idx="5">
                  <c:v>15.39</c:v>
                </c:pt>
                <c:pt idx="6">
                  <c:v>#N/A</c:v>
                </c:pt>
                <c:pt idx="7">
                  <c:v>19.559999999999999</c:v>
                </c:pt>
                <c:pt idx="8">
                  <c:v>#N/A</c:v>
                </c:pt>
                <c:pt idx="9">
                  <c:v>20.92</c:v>
                </c:pt>
              </c:numCache>
            </c:numRef>
          </c:val>
          <c:extLst>
            <c:ext xmlns:c16="http://schemas.microsoft.com/office/drawing/2014/chart" uri="{C3380CC4-5D6E-409C-BE32-E72D297353CC}">
              <c16:uniqueId val="{00000009-A0D7-4462-8CD4-CA56C84AE2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1249</c:v>
                </c:pt>
                <c:pt idx="5">
                  <c:v>1217</c:v>
                </c:pt>
                <c:pt idx="8">
                  <c:v>1194</c:v>
                </c:pt>
                <c:pt idx="11">
                  <c:v>1135</c:v>
                </c:pt>
                <c:pt idx="14">
                  <c:v>1094</c:v>
                </c:pt>
              </c:numCache>
            </c:numRef>
          </c:val>
          <c:extLst>
            <c:ext xmlns:c16="http://schemas.microsoft.com/office/drawing/2014/chart" uri="{C3380CC4-5D6E-409C-BE32-E72D297353CC}">
              <c16:uniqueId val="{00000000-7699-42FF-97B6-7609D19EF4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99-42FF-97B6-7609D19EF4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11</c:v>
                </c:pt>
                <c:pt idx="6">
                  <c:v>8</c:v>
                </c:pt>
                <c:pt idx="9">
                  <c:v>4</c:v>
                </c:pt>
                <c:pt idx="12">
                  <c:v>4</c:v>
                </c:pt>
              </c:numCache>
            </c:numRef>
          </c:val>
          <c:extLst>
            <c:ext xmlns:c16="http://schemas.microsoft.com/office/drawing/2014/chart" uri="{C3380CC4-5D6E-409C-BE32-E72D297353CC}">
              <c16:uniqueId val="{00000002-7699-42FF-97B6-7609D19EF4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533</c:v>
                </c:pt>
                <c:pt idx="3">
                  <c:v>543</c:v>
                </c:pt>
                <c:pt idx="6">
                  <c:v>528</c:v>
                </c:pt>
                <c:pt idx="9">
                  <c:v>505</c:v>
                </c:pt>
                <c:pt idx="12">
                  <c:v>485</c:v>
                </c:pt>
              </c:numCache>
            </c:numRef>
          </c:val>
          <c:extLst>
            <c:ext xmlns:c16="http://schemas.microsoft.com/office/drawing/2014/chart" uri="{C3380CC4-5D6E-409C-BE32-E72D297353CC}">
              <c16:uniqueId val="{00000003-7699-42FF-97B6-7609D19EF4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496</c:v>
                </c:pt>
                <c:pt idx="3">
                  <c:v>473</c:v>
                </c:pt>
                <c:pt idx="6">
                  <c:v>455</c:v>
                </c:pt>
                <c:pt idx="9">
                  <c:v>451</c:v>
                </c:pt>
                <c:pt idx="12">
                  <c:v>407</c:v>
                </c:pt>
              </c:numCache>
            </c:numRef>
          </c:val>
          <c:extLst>
            <c:ext xmlns:c16="http://schemas.microsoft.com/office/drawing/2014/chart" uri="{C3380CC4-5D6E-409C-BE32-E72D297353CC}">
              <c16:uniqueId val="{00000004-7699-42FF-97B6-7609D19EF4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99-42FF-97B6-7609D19EF4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99-42FF-97B6-7609D19EF4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975</c:v>
                </c:pt>
                <c:pt idx="3">
                  <c:v>991</c:v>
                </c:pt>
                <c:pt idx="6">
                  <c:v>1008</c:v>
                </c:pt>
                <c:pt idx="9">
                  <c:v>974</c:v>
                </c:pt>
                <c:pt idx="12">
                  <c:v>910</c:v>
                </c:pt>
              </c:numCache>
            </c:numRef>
          </c:val>
          <c:extLst>
            <c:ext xmlns:c16="http://schemas.microsoft.com/office/drawing/2014/chart" uri="{C3380CC4-5D6E-409C-BE32-E72D297353CC}">
              <c16:uniqueId val="{00000007-7699-42FF-97B6-7609D19EF4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768</c:v>
                </c:pt>
                <c:pt idx="2">
                  <c:v>#N/A</c:v>
                </c:pt>
                <c:pt idx="3">
                  <c:v>#N/A</c:v>
                </c:pt>
                <c:pt idx="4">
                  <c:v>801</c:v>
                </c:pt>
                <c:pt idx="5">
                  <c:v>#N/A</c:v>
                </c:pt>
                <c:pt idx="6">
                  <c:v>#N/A</c:v>
                </c:pt>
                <c:pt idx="7">
                  <c:v>805</c:v>
                </c:pt>
                <c:pt idx="8">
                  <c:v>#N/A</c:v>
                </c:pt>
                <c:pt idx="9">
                  <c:v>#N/A</c:v>
                </c:pt>
                <c:pt idx="10">
                  <c:v>799</c:v>
                </c:pt>
                <c:pt idx="11">
                  <c:v>#N/A</c:v>
                </c:pt>
                <c:pt idx="12">
                  <c:v>#N/A</c:v>
                </c:pt>
                <c:pt idx="13">
                  <c:v>712</c:v>
                </c:pt>
                <c:pt idx="14">
                  <c:v>#N/A</c:v>
                </c:pt>
              </c:numCache>
            </c:numRef>
          </c:val>
          <c:smooth val="0"/>
          <c:extLst>
            <c:ext xmlns:c16="http://schemas.microsoft.com/office/drawing/2014/chart" uri="{C3380CC4-5D6E-409C-BE32-E72D297353CC}">
              <c16:uniqueId val="{00000008-7699-42FF-97B6-7609D19EF4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11993</c:v>
                </c:pt>
                <c:pt idx="5">
                  <c:v>11519</c:v>
                </c:pt>
                <c:pt idx="8">
                  <c:v>11006</c:v>
                </c:pt>
                <c:pt idx="11">
                  <c:v>10573</c:v>
                </c:pt>
                <c:pt idx="14">
                  <c:v>9950</c:v>
                </c:pt>
              </c:numCache>
            </c:numRef>
          </c:val>
          <c:extLst>
            <c:ext xmlns:c16="http://schemas.microsoft.com/office/drawing/2014/chart" uri="{C3380CC4-5D6E-409C-BE32-E72D297353CC}">
              <c16:uniqueId val="{00000000-37D7-4F10-8D58-AB09E43C23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777</c:v>
                </c:pt>
                <c:pt idx="5">
                  <c:v>672</c:v>
                </c:pt>
                <c:pt idx="8">
                  <c:v>589</c:v>
                </c:pt>
                <c:pt idx="11">
                  <c:v>542</c:v>
                </c:pt>
                <c:pt idx="14">
                  <c:v>496</c:v>
                </c:pt>
              </c:numCache>
            </c:numRef>
          </c:val>
          <c:extLst>
            <c:ext xmlns:c16="http://schemas.microsoft.com/office/drawing/2014/chart" uri="{C3380CC4-5D6E-409C-BE32-E72D297353CC}">
              <c16:uniqueId val="{00000001-37D7-4F10-8D58-AB09E43C23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3081</c:v>
                </c:pt>
                <c:pt idx="5">
                  <c:v>3112</c:v>
                </c:pt>
                <c:pt idx="8">
                  <c:v>3698</c:v>
                </c:pt>
                <c:pt idx="11">
                  <c:v>3963</c:v>
                </c:pt>
                <c:pt idx="14">
                  <c:v>3873</c:v>
                </c:pt>
              </c:numCache>
            </c:numRef>
          </c:val>
          <c:extLst>
            <c:ext xmlns:c16="http://schemas.microsoft.com/office/drawing/2014/chart" uri="{C3380CC4-5D6E-409C-BE32-E72D297353CC}">
              <c16:uniqueId val="{00000002-37D7-4F10-8D58-AB09E43C23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D7-4F10-8D58-AB09E43C23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D7-4F10-8D58-AB09E43C23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D7-4F10-8D58-AB09E43C23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842</c:v>
                </c:pt>
                <c:pt idx="3">
                  <c:v>858</c:v>
                </c:pt>
                <c:pt idx="6">
                  <c:v>863</c:v>
                </c:pt>
                <c:pt idx="9">
                  <c:v>855</c:v>
                </c:pt>
                <c:pt idx="12">
                  <c:v>779</c:v>
                </c:pt>
              </c:numCache>
            </c:numRef>
          </c:val>
          <c:extLst>
            <c:ext xmlns:c16="http://schemas.microsoft.com/office/drawing/2014/chart" uri="{C3380CC4-5D6E-409C-BE32-E72D297353CC}">
              <c16:uniqueId val="{00000006-37D7-4F10-8D58-AB09E43C23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7057</c:v>
                </c:pt>
                <c:pt idx="3">
                  <c:v>6641</c:v>
                </c:pt>
                <c:pt idx="6">
                  <c:v>6229</c:v>
                </c:pt>
                <c:pt idx="9">
                  <c:v>5740</c:v>
                </c:pt>
                <c:pt idx="12">
                  <c:v>5192</c:v>
                </c:pt>
              </c:numCache>
            </c:numRef>
          </c:val>
          <c:extLst>
            <c:ext xmlns:c16="http://schemas.microsoft.com/office/drawing/2014/chart" uri="{C3380CC4-5D6E-409C-BE32-E72D297353CC}">
              <c16:uniqueId val="{00000007-37D7-4F10-8D58-AB09E43C23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4700</c:v>
                </c:pt>
                <c:pt idx="3">
                  <c:v>4325</c:v>
                </c:pt>
                <c:pt idx="6">
                  <c:v>4041</c:v>
                </c:pt>
                <c:pt idx="9">
                  <c:v>3750</c:v>
                </c:pt>
                <c:pt idx="12">
                  <c:v>3915</c:v>
                </c:pt>
              </c:numCache>
            </c:numRef>
          </c:val>
          <c:extLst>
            <c:ext xmlns:c16="http://schemas.microsoft.com/office/drawing/2014/chart" uri="{C3380CC4-5D6E-409C-BE32-E72D297353CC}">
              <c16:uniqueId val="{00000008-37D7-4F10-8D58-AB09E43C23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33</c:v>
                </c:pt>
                <c:pt idx="3">
                  <c:v>21</c:v>
                </c:pt>
                <c:pt idx="6">
                  <c:v>14</c:v>
                </c:pt>
                <c:pt idx="9">
                  <c:v>10</c:v>
                </c:pt>
                <c:pt idx="12">
                  <c:v>7</c:v>
                </c:pt>
              </c:numCache>
            </c:numRef>
          </c:val>
          <c:extLst>
            <c:ext xmlns:c16="http://schemas.microsoft.com/office/drawing/2014/chart" uri="{C3380CC4-5D6E-409C-BE32-E72D297353CC}">
              <c16:uniqueId val="{00000009-37D7-4F10-8D58-AB09E43C23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8330</c:v>
                </c:pt>
                <c:pt idx="3">
                  <c:v>8371</c:v>
                </c:pt>
                <c:pt idx="6">
                  <c:v>8018</c:v>
                </c:pt>
                <c:pt idx="9">
                  <c:v>7714</c:v>
                </c:pt>
                <c:pt idx="12">
                  <c:v>7332</c:v>
                </c:pt>
              </c:numCache>
            </c:numRef>
          </c:val>
          <c:extLst>
            <c:ext xmlns:c16="http://schemas.microsoft.com/office/drawing/2014/chart" uri="{C3380CC4-5D6E-409C-BE32-E72D297353CC}">
              <c16:uniqueId val="{0000000A-37D7-4F10-8D58-AB09E43C23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5110</c:v>
                </c:pt>
                <c:pt idx="2">
                  <c:v>#N/A</c:v>
                </c:pt>
                <c:pt idx="3">
                  <c:v>#N/A</c:v>
                </c:pt>
                <c:pt idx="4">
                  <c:v>4914</c:v>
                </c:pt>
                <c:pt idx="5">
                  <c:v>#N/A</c:v>
                </c:pt>
                <c:pt idx="6">
                  <c:v>#N/A</c:v>
                </c:pt>
                <c:pt idx="7">
                  <c:v>3872</c:v>
                </c:pt>
                <c:pt idx="8">
                  <c:v>#N/A</c:v>
                </c:pt>
                <c:pt idx="9">
                  <c:v>#N/A</c:v>
                </c:pt>
                <c:pt idx="10">
                  <c:v>2992</c:v>
                </c:pt>
                <c:pt idx="11">
                  <c:v>#N/A</c:v>
                </c:pt>
                <c:pt idx="12">
                  <c:v>#N/A</c:v>
                </c:pt>
                <c:pt idx="13">
                  <c:v>2906</c:v>
                </c:pt>
                <c:pt idx="14">
                  <c:v>#N/A</c:v>
                </c:pt>
              </c:numCache>
            </c:numRef>
          </c:val>
          <c:smooth val="0"/>
          <c:extLst>
            <c:ext xmlns:c16="http://schemas.microsoft.com/office/drawing/2014/chart" uri="{C3380CC4-5D6E-409C-BE32-E72D297353CC}">
              <c16:uniqueId val="{0000000B-37D7-4F10-8D58-AB09E43C23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1280</c:v>
                </c:pt>
                <c:pt idx="1">
                  <c:v>1282</c:v>
                </c:pt>
                <c:pt idx="2">
                  <c:v>1283</c:v>
                </c:pt>
              </c:numCache>
            </c:numRef>
          </c:val>
          <c:extLst>
            <c:ext xmlns:c16="http://schemas.microsoft.com/office/drawing/2014/chart" uri="{C3380CC4-5D6E-409C-BE32-E72D297353CC}">
              <c16:uniqueId val="{00000000-7219-44B2-89C8-C9F6147052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806</c:v>
                </c:pt>
                <c:pt idx="1">
                  <c:v>806</c:v>
                </c:pt>
                <c:pt idx="2">
                  <c:v>694</c:v>
                </c:pt>
              </c:numCache>
            </c:numRef>
          </c:val>
          <c:extLst>
            <c:ext xmlns:c16="http://schemas.microsoft.com/office/drawing/2014/chart" uri="{C3380CC4-5D6E-409C-BE32-E72D297353CC}">
              <c16:uniqueId val="{00000001-7219-44B2-89C8-C9F6147052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1191</c:v>
                </c:pt>
                <c:pt idx="1">
                  <c:v>1474</c:v>
                </c:pt>
                <c:pt idx="2">
                  <c:v>1495</c:v>
                </c:pt>
              </c:numCache>
            </c:numRef>
          </c:val>
          <c:extLst>
            <c:ext xmlns:c16="http://schemas.microsoft.com/office/drawing/2014/chart" uri="{C3380CC4-5D6E-409C-BE32-E72D297353CC}">
              <c16:uniqueId val="{00000002-7219-44B2-89C8-C9F6147052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19,027
18,742
236.71
10,926,444
10,569,027
256,372
6,413,795
7,322,652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財政力指数（</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か年平均）は前</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ポイント低下し、</a:t>
          </a:r>
          <a:r>
            <a:rPr kumimoji="1" lang="en-US" altLang="ja-JP" sz="1100" b="0" i="0" baseline="0">
              <a:solidFill>
                <a:schemeClr val="dk1"/>
              </a:solidFill>
              <a:effectLst/>
              <a:latin typeface="+mn-lt"/>
              <a:ea typeface="+mn-ea"/>
              <a:cs typeface="+mn-cs"/>
            </a:rPr>
            <a:t>0.44</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依然として類似団体平均を若干下回る財政状況が続いている。単年度の財政力指数については、令和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0.447</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0.451</a:t>
          </a:r>
          <a:r>
            <a:rPr kumimoji="1" lang="ja-JP" altLang="en-US" sz="1100" b="0" i="0" baseline="0">
              <a:solidFill>
                <a:schemeClr val="dk1"/>
              </a:solidFill>
              <a:effectLst/>
              <a:latin typeface="+mn-lt"/>
              <a:ea typeface="+mn-ea"/>
              <a:cs typeface="+mn-cs"/>
            </a:rPr>
            <a:t>となっている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引き続き、町税収入などの自主財源の確保に努め</a:t>
          </a:r>
          <a:r>
            <a:rPr kumimoji="1" lang="ja-JP" altLang="en-US" sz="1100" b="0" i="0" baseline="0">
              <a:solidFill>
                <a:schemeClr val="dk1"/>
              </a:solidFill>
              <a:effectLst/>
              <a:latin typeface="+mn-lt"/>
              <a:ea typeface="+mn-ea"/>
              <a:cs typeface="+mn-cs"/>
            </a:rPr>
            <a:t>ることにより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財政基盤の強化を図る</a:t>
          </a:r>
          <a:r>
            <a:rPr kumimoji="1" lang="ja-JP" altLang="ja-JP"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経常収支比率は、</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ポイント上昇し</a:t>
          </a:r>
          <a:r>
            <a:rPr kumimoji="1" lang="en-US" altLang="ja-JP" sz="1100" b="0" i="0" baseline="0">
              <a:solidFill>
                <a:schemeClr val="dk1"/>
              </a:solidFill>
              <a:effectLst/>
              <a:latin typeface="+mn-lt"/>
              <a:ea typeface="+mn-ea"/>
              <a:cs typeface="+mn-cs"/>
            </a:rPr>
            <a:t>89.1</a:t>
          </a:r>
          <a:r>
            <a:rPr kumimoji="1" lang="ja-JP" altLang="ja-JP" sz="1100" b="0" i="0" baseline="0">
              <a:solidFill>
                <a:schemeClr val="dk1"/>
              </a:solidFill>
              <a:effectLst/>
              <a:latin typeface="+mn-lt"/>
              <a:ea typeface="+mn-ea"/>
              <a:cs typeface="+mn-cs"/>
            </a:rPr>
            <a:t>％となり、類似団体平均との比較では若干ではあるが高くなっている。分子の歳出については病院事業費補助金や中新川広域行政事務組合下水道事業への負担金などの補助費が例年大きい傾向がある。分子の経常的経費に充当した一般財源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全体で微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り、分母も</a:t>
          </a:r>
          <a:r>
            <a:rPr kumimoji="1" lang="ja-JP" altLang="ja-JP" sz="1100" b="0" i="0" baseline="0">
              <a:solidFill>
                <a:schemeClr val="dk1"/>
              </a:solidFill>
              <a:effectLst/>
              <a:latin typeface="+mn-lt"/>
              <a:ea typeface="+mn-ea"/>
              <a:cs typeface="+mn-cs"/>
            </a:rPr>
            <a:t>臨時財政対策債</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の減に伴い</a:t>
          </a:r>
          <a:r>
            <a:rPr kumimoji="1" lang="ja-JP" altLang="en-US" sz="1100" b="0" i="0" baseline="0">
              <a:solidFill>
                <a:schemeClr val="dk1"/>
              </a:solidFill>
              <a:effectLst/>
              <a:latin typeface="+mn-lt"/>
              <a:ea typeface="+mn-ea"/>
              <a:cs typeface="+mn-cs"/>
            </a:rPr>
            <a:t>減少した</a:t>
          </a:r>
          <a:r>
            <a:rPr kumimoji="1" lang="ja-JP" altLang="ja-JP" sz="1100" b="0" i="0" baseline="0">
              <a:solidFill>
                <a:schemeClr val="dk1"/>
              </a:solidFill>
              <a:effectLst/>
              <a:latin typeface="+mn-lt"/>
              <a:ea typeface="+mn-ea"/>
              <a:cs typeface="+mn-cs"/>
            </a:rPr>
            <a:t>。今後も状況を注視しつつ、歳入の確保に努めるとともに、定員管理適正化計画による人事管理や継続的な事務事業の見直し、病院事業の経営改善等を図り、経常経費の抑制に努めていく。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20066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8804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7569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24892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56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24892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5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人口１人当たりの</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・物件費等決算額</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1,448</a:t>
          </a:r>
          <a:r>
            <a:rPr kumimoji="1" lang="ja-JP" altLang="en-US" sz="1100" b="0" i="0" baseline="0">
              <a:solidFill>
                <a:schemeClr val="dk1"/>
              </a:solidFill>
              <a:effectLst/>
              <a:latin typeface="+mn-lt"/>
              <a:ea typeface="+mn-ea"/>
              <a:cs typeface="+mn-cs"/>
            </a:rPr>
            <a:t>円減</a:t>
          </a:r>
          <a:r>
            <a:rPr kumimoji="1" lang="ja-JP" altLang="ja-JP" sz="1100" b="0" i="0" baseline="0">
              <a:solidFill>
                <a:schemeClr val="dk1"/>
              </a:solidFill>
              <a:effectLst/>
              <a:latin typeface="+mn-lt"/>
              <a:ea typeface="+mn-ea"/>
              <a:cs typeface="+mn-cs"/>
            </a:rPr>
            <a:t>となった。新型コロナワクチン接種委託料</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の減</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、物件費が減</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なった</a:t>
          </a:r>
          <a:r>
            <a:rPr kumimoji="1" lang="ja-JP" altLang="en-US" sz="1100" b="0" i="0" baseline="0">
              <a:solidFill>
                <a:schemeClr val="dk1"/>
              </a:solidFill>
              <a:effectLst/>
              <a:latin typeface="+mn-lt"/>
              <a:ea typeface="+mn-ea"/>
              <a:cs typeface="+mn-cs"/>
            </a:rPr>
            <a:t>ことなどによるものである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類似団体平均との比較においては、大幅に下回っている。今後も、効率的な行財政運営を行い、経費の削減に努めていく。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68866</xdr:rowOff>
    </xdr:from>
    <xdr:to>
      <xdr:col>23</xdr:col>
      <xdr:colOff>133350</xdr:colOff>
      <xdr:row>89</xdr:row>
      <xdr:rowOff>164762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127766"/>
          <a:ext cx="0" cy="1296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136839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164762</xdr:rowOff>
    </xdr:from>
    <xdr:to>
      <xdr:col>24</xdr:col>
      <xdr:colOff>12700</xdr:colOff>
      <xdr:row>89</xdr:row>
      <xdr:rowOff>164762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2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155243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7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68866</xdr:rowOff>
    </xdr:from>
    <xdr:to>
      <xdr:col>24</xdr:col>
      <xdr:colOff>12700</xdr:colOff>
      <xdr:row>82</xdr:row>
      <xdr:rowOff>68866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1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106373</xdr:rowOff>
    </xdr:from>
    <xdr:to>
      <xdr:col>23</xdr:col>
      <xdr:colOff>133350</xdr:colOff>
      <xdr:row>83</xdr:row>
      <xdr:rowOff>118019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36723"/>
          <a:ext cx="8382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165772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67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22245</xdr:rowOff>
    </xdr:from>
    <xdr:to>
      <xdr:col>23</xdr:col>
      <xdr:colOff>184150</xdr:colOff>
      <xdr:row>85</xdr:row>
      <xdr:rowOff>123845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42694</xdr:rowOff>
    </xdr:from>
    <xdr:to>
      <xdr:col>19</xdr:col>
      <xdr:colOff>133350</xdr:colOff>
      <xdr:row>83</xdr:row>
      <xdr:rowOff>118019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73044"/>
          <a:ext cx="889000" cy="7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159767</xdr:rowOff>
    </xdr:from>
    <xdr:to>
      <xdr:col>19</xdr:col>
      <xdr:colOff>184150</xdr:colOff>
      <xdr:row>85</xdr:row>
      <xdr:rowOff>89917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74694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162441</xdr:rowOff>
    </xdr:from>
    <xdr:to>
      <xdr:col>15</xdr:col>
      <xdr:colOff>82550</xdr:colOff>
      <xdr:row>83</xdr:row>
      <xdr:rowOff>42694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21341"/>
          <a:ext cx="889000" cy="5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106200</xdr:rowOff>
    </xdr:from>
    <xdr:to>
      <xdr:col>15</xdr:col>
      <xdr:colOff>133350</xdr:colOff>
      <xdr:row>85</xdr:row>
      <xdr:rowOff>36350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21127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149304</xdr:rowOff>
    </xdr:from>
    <xdr:to>
      <xdr:col>11</xdr:col>
      <xdr:colOff>31750</xdr:colOff>
      <xdr:row>82</xdr:row>
      <xdr:rowOff>162441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6754"/>
          <a:ext cx="889000" cy="18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50000</xdr:rowOff>
    </xdr:from>
    <xdr:to>
      <xdr:col>11</xdr:col>
      <xdr:colOff>82550</xdr:colOff>
      <xdr:row>84</xdr:row>
      <xdr:rowOff>151600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136377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55573</xdr:rowOff>
    </xdr:from>
    <xdr:to>
      <xdr:col>23</xdr:col>
      <xdr:colOff>184150</xdr:colOff>
      <xdr:row>83</xdr:row>
      <xdr:rowOff>157173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72100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3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67219</xdr:rowOff>
    </xdr:from>
    <xdr:to>
      <xdr:col>19</xdr:col>
      <xdr:colOff>184150</xdr:colOff>
      <xdr:row>83</xdr:row>
      <xdr:rowOff>168819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9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7546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6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163344</xdr:rowOff>
    </xdr:from>
    <xdr:to>
      <xdr:col>15</xdr:col>
      <xdr:colOff>133350</xdr:colOff>
      <xdr:row>83</xdr:row>
      <xdr:rowOff>93494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103671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9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111641</xdr:rowOff>
    </xdr:from>
    <xdr:to>
      <xdr:col>11</xdr:col>
      <xdr:colOff>82550</xdr:colOff>
      <xdr:row>83</xdr:row>
      <xdr:rowOff>41791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51968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3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98504</xdr:rowOff>
    </xdr:from>
    <xdr:to>
      <xdr:col>7</xdr:col>
      <xdr:colOff>31750</xdr:colOff>
      <xdr:row>82</xdr:row>
      <xdr:rowOff>28654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38831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定員管理適正化計画に基づく人事管理や給与の適正運用等により、類似団体平均値をここ数年下回っている。今後も、給与</a:t>
          </a:r>
          <a:r>
            <a:rPr kumimoji="1" lang="ja-JP" altLang="en-US" sz="1100" b="0" i="0" baseline="0">
              <a:solidFill>
                <a:schemeClr val="dk1"/>
              </a:solidFill>
              <a:effectLst/>
              <a:latin typeface="+mn-lt"/>
              <a:ea typeface="+mn-ea"/>
              <a:cs typeface="+mn-cs"/>
            </a:rPr>
            <a:t>水準</a:t>
          </a:r>
          <a:r>
            <a:rPr kumimoji="1" lang="ja-JP" altLang="ja-JP" sz="1100" b="0" i="0" baseline="0">
              <a:solidFill>
                <a:schemeClr val="dk1"/>
              </a:solidFill>
              <a:effectLst/>
              <a:latin typeface="+mn-lt"/>
              <a:ea typeface="+mn-ea"/>
              <a:cs typeface="+mn-cs"/>
            </a:rPr>
            <a:t>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11793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0017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115207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0706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115207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1568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81643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1568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普通会計の人口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人当たりの職員数は、ここ数年、類似団体平均値を下回っている。今後も</a:t>
          </a:r>
          <a:r>
            <a:rPr kumimoji="1" lang="ja-JP" altLang="en-US" sz="1100" b="0" i="0" baseline="0">
              <a:solidFill>
                <a:schemeClr val="dk1"/>
              </a:solidFill>
              <a:effectLst/>
              <a:latin typeface="+mn-lt"/>
              <a:ea typeface="+mn-ea"/>
              <a:cs typeface="+mn-cs"/>
            </a:rPr>
            <a:t>、</a:t>
          </a:r>
          <a:r>
            <a:rPr lang="ja-JP" altLang="en-US"/>
            <a:t>事務事業の見直し、 業務の効率化を進め、職員数の適正化を図っていく。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43452</xdr:rowOff>
    </xdr:from>
    <xdr:to>
      <xdr:col>81</xdr:col>
      <xdr:colOff>44450</xdr:colOff>
      <xdr:row>59</xdr:row>
      <xdr:rowOff>74476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5900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73405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31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166642</xdr:rowOff>
    </xdr:from>
    <xdr:to>
      <xdr:col>77</xdr:col>
      <xdr:colOff>44450</xdr:colOff>
      <xdr:row>59</xdr:row>
      <xdr:rowOff>74476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10742"/>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145959</xdr:rowOff>
    </xdr:from>
    <xdr:to>
      <xdr:col>72</xdr:col>
      <xdr:colOff>203200</xdr:colOff>
      <xdr:row>58</xdr:row>
      <xdr:rowOff>166642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9005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116659</xdr:rowOff>
    </xdr:from>
    <xdr:to>
      <xdr:col>68</xdr:col>
      <xdr:colOff>152400</xdr:colOff>
      <xdr:row>58</xdr:row>
      <xdr:rowOff>145959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60759"/>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108421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30571</xdr:rowOff>
    </xdr:from>
    <xdr:to>
      <xdr:col>64</xdr:col>
      <xdr:colOff>152400</xdr:colOff>
      <xdr:row>59</xdr:row>
      <xdr:rowOff>132171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116948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3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164102</xdr:rowOff>
    </xdr:from>
    <xdr:to>
      <xdr:col>81</xdr:col>
      <xdr:colOff>95250</xdr:colOff>
      <xdr:row>59</xdr:row>
      <xdr:rowOff>94252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85379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2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23676</xdr:rowOff>
    </xdr:from>
    <xdr:to>
      <xdr:col>77</xdr:col>
      <xdr:colOff>95250</xdr:colOff>
      <xdr:row>59</xdr:row>
      <xdr:rowOff>125276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135453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0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115842</xdr:rowOff>
    </xdr:from>
    <xdr:to>
      <xdr:col>73</xdr:col>
      <xdr:colOff>44450</xdr:colOff>
      <xdr:row>59</xdr:row>
      <xdr:rowOff>45992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56169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95159</xdr:rowOff>
    </xdr:from>
    <xdr:to>
      <xdr:col>68</xdr:col>
      <xdr:colOff>203200</xdr:colOff>
      <xdr:row>59</xdr:row>
      <xdr:rowOff>25309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35486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65859</xdr:rowOff>
    </xdr:from>
    <xdr:to>
      <xdr:col>64</xdr:col>
      <xdr:colOff>152400</xdr:colOff>
      <xdr:row>58</xdr:row>
      <xdr:rowOff>167459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6186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３か年平均では、</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ポイントの減となり、起債許可の基準となる</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％も下回ってはいるものの、依然として類似団体平均</a:t>
          </a:r>
          <a:r>
            <a:rPr lang="ja-JP" altLang="ja-JP" sz="1100" b="0" i="0" baseline="0">
              <a:solidFill>
                <a:schemeClr val="dk1"/>
              </a:solidFill>
              <a:effectLst/>
              <a:latin typeface="+mn-lt"/>
              <a:ea typeface="+mn-ea"/>
              <a:cs typeface="+mn-cs"/>
            </a:rPr>
            <a:t>を大きく</a:t>
          </a:r>
          <a:r>
            <a:rPr kumimoji="1" lang="ja-JP" altLang="ja-JP" sz="1100" b="0" i="0" baseline="0">
              <a:solidFill>
                <a:schemeClr val="dk1"/>
              </a:solidFill>
              <a:effectLst/>
              <a:latin typeface="+mn-lt"/>
              <a:ea typeface="+mn-ea"/>
              <a:cs typeface="+mn-cs"/>
            </a:rPr>
            <a:t>上回っている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令和５年度</a:t>
          </a:r>
          <a:r>
            <a:rPr kumimoji="1" lang="ja-JP" altLang="ja-JP" sz="1100" b="0" i="0" baseline="0">
              <a:solidFill>
                <a:schemeClr val="dk1"/>
              </a:solidFill>
              <a:effectLst/>
              <a:latin typeface="+mn-lt"/>
              <a:ea typeface="+mn-ea"/>
              <a:cs typeface="+mn-cs"/>
            </a:rPr>
            <a:t>単年度では、一部の地方道路等整備事業債</a:t>
          </a:r>
          <a:r>
            <a:rPr kumimoji="1" lang="ja-JP" altLang="en-US" sz="1100" b="0" i="0" baseline="0">
              <a:solidFill>
                <a:schemeClr val="dk1"/>
              </a:solidFill>
              <a:effectLst/>
              <a:latin typeface="+mn-lt"/>
              <a:ea typeface="+mn-ea"/>
              <a:cs typeface="+mn-cs"/>
            </a:rPr>
            <a:t>や防災対策事業債</a:t>
          </a:r>
          <a:r>
            <a:rPr kumimoji="1" lang="ja-JP" altLang="ja-JP" sz="1100" b="0" i="0" baseline="0">
              <a:solidFill>
                <a:schemeClr val="dk1"/>
              </a:solidFill>
              <a:effectLst/>
              <a:latin typeface="+mn-lt"/>
              <a:ea typeface="+mn-ea"/>
              <a:cs typeface="+mn-cs"/>
            </a:rPr>
            <a:t>の償還終了により普通会計の元利償還金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、一部事務組合への公債費等の負担金の減に伴う準元利償還金</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減となったこと</a:t>
          </a:r>
          <a:r>
            <a:rPr kumimoji="1" lang="ja-JP" altLang="en-US" sz="1100" b="0" i="0" baseline="0">
              <a:solidFill>
                <a:schemeClr val="dk1"/>
              </a:solidFill>
              <a:effectLst/>
              <a:latin typeface="+mn-lt"/>
              <a:ea typeface="+mn-ea"/>
              <a:cs typeface="+mn-cs"/>
            </a:rPr>
            <a:t>もあり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前年度から減となった</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今後も、起債</a:t>
          </a:r>
          <a:r>
            <a:rPr kumimoji="1" lang="ja-JP" altLang="en-US" sz="1100" b="0" i="0" baseline="0">
              <a:solidFill>
                <a:schemeClr val="dk1"/>
              </a:solidFill>
              <a:effectLst/>
              <a:latin typeface="+mn-lt"/>
              <a:ea typeface="+mn-ea"/>
              <a:cs typeface="+mn-cs"/>
            </a:rPr>
            <a:t>の発行をできる限り</a:t>
          </a:r>
          <a:r>
            <a:rPr kumimoji="1" lang="ja-JP" altLang="ja-JP" sz="1100" b="0" i="0" baseline="0">
              <a:solidFill>
                <a:schemeClr val="dk1"/>
              </a:solidFill>
              <a:effectLst/>
              <a:latin typeface="+mn-lt"/>
              <a:ea typeface="+mn-ea"/>
              <a:cs typeface="+mn-cs"/>
            </a:rPr>
            <a:t>抑制</a:t>
          </a:r>
          <a:r>
            <a:rPr kumimoji="1" lang="ja-JP" altLang="en-US" sz="1100" b="0" i="0" baseline="0">
              <a:solidFill>
                <a:schemeClr val="dk1"/>
              </a:solidFill>
              <a:effectLst/>
              <a:latin typeface="+mn-lt"/>
              <a:ea typeface="+mn-ea"/>
              <a:cs typeface="+mn-cs"/>
            </a:rPr>
            <a:t>す</a:t>
          </a:r>
          <a:r>
            <a:rPr kumimoji="1" lang="ja-JP" altLang="ja-JP" sz="1100" b="0" i="0" baseline="0">
              <a:solidFill>
                <a:schemeClr val="dk1"/>
              </a:solidFill>
              <a:effectLst/>
              <a:latin typeface="+mn-lt"/>
              <a:ea typeface="+mn-ea"/>
              <a:cs typeface="+mn-cs"/>
            </a:rPr>
            <a:t>る</a:t>
          </a:r>
          <a:r>
            <a:rPr kumimoji="1" lang="ja-JP" altLang="en-US" sz="1100" b="0" i="0" baseline="0">
              <a:solidFill>
                <a:schemeClr val="dk1"/>
              </a:solidFill>
              <a:effectLst/>
              <a:latin typeface="+mn-lt"/>
              <a:ea typeface="+mn-ea"/>
              <a:cs typeface="+mn-cs"/>
            </a:rPr>
            <a:t>とともに、</a:t>
          </a:r>
          <a:r>
            <a:rPr lang="ja-JP" altLang="en-US"/>
            <a:t>発行にあたっては、交付税措置のある有利な起債を活 用し、</a:t>
          </a:r>
          <a:r>
            <a:rPr kumimoji="1" lang="ja-JP" altLang="ja-JP" sz="1100" b="0" i="0" baseline="0">
              <a:solidFill>
                <a:schemeClr val="dk1"/>
              </a:solidFill>
              <a:effectLst/>
              <a:latin typeface="+mn-lt"/>
              <a:ea typeface="+mn-ea"/>
              <a:cs typeface="+mn-cs"/>
            </a:rPr>
            <a:t>比率の減少に努めていく。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9737</xdr:rowOff>
    </xdr:from>
    <xdr:to>
      <xdr:col>81</xdr:col>
      <xdr:colOff>44450</xdr:colOff>
      <xdr:row>45</xdr:row>
      <xdr:rowOff>57996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7249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57996</xdr:rowOff>
    </xdr:from>
    <xdr:to>
      <xdr:col>77</xdr:col>
      <xdr:colOff>44450</xdr:colOff>
      <xdr:row>45</xdr:row>
      <xdr:rowOff>66040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7732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66040</xdr:rowOff>
    </xdr:from>
    <xdr:to>
      <xdr:col>72</xdr:col>
      <xdr:colOff>203200</xdr:colOff>
      <xdr:row>45</xdr:row>
      <xdr:rowOff>98213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7812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98213</xdr:rowOff>
    </xdr:from>
    <xdr:to>
      <xdr:col>68</xdr:col>
      <xdr:colOff>152400</xdr:colOff>
      <xdr:row>45</xdr:row>
      <xdr:rowOff>130387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8134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110507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130387</xdr:rowOff>
    </xdr:from>
    <xdr:to>
      <xdr:col>81</xdr:col>
      <xdr:colOff>95250</xdr:colOff>
      <xdr:row>45</xdr:row>
      <xdr:rowOff>60537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26264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7196</xdr:rowOff>
    </xdr:from>
    <xdr:to>
      <xdr:col>77</xdr:col>
      <xdr:colOff>95250</xdr:colOff>
      <xdr:row>45</xdr:row>
      <xdr:rowOff>108796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93573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80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15240</xdr:rowOff>
    </xdr:from>
    <xdr:to>
      <xdr:col>73</xdr:col>
      <xdr:colOff>44450</xdr:colOff>
      <xdr:row>45</xdr:row>
      <xdr:rowOff>116840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101617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47413</xdr:rowOff>
    </xdr:from>
    <xdr:to>
      <xdr:col>68</xdr:col>
      <xdr:colOff>203200</xdr:colOff>
      <xdr:row>45</xdr:row>
      <xdr:rowOff>149013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133790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79587</xdr:rowOff>
    </xdr:from>
    <xdr:to>
      <xdr:col>64</xdr:col>
      <xdr:colOff>152400</xdr:colOff>
      <xdr:row>46</xdr:row>
      <xdr:rowOff>9737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165964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比率算定の基礎となる将来負担額については、元金償還に伴う地方債残高の減、一部事務組合等負担見込額の減等により、将来負担比率は</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の減となったが、依然として下水道事業及び病院事業で多くの地方債残高を有しているほか、将来負担額から控除となる充当可能基金の積立額が他団体と比較して少ないことなどから、類似団体平均を大きく上回ってい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今後も起債の新規</a:t>
          </a:r>
          <a:r>
            <a:rPr kumimoji="1" lang="ja-JP" altLang="en-US" sz="1100" b="0" i="0" baseline="0">
              <a:solidFill>
                <a:schemeClr val="dk1"/>
              </a:solidFill>
              <a:effectLst/>
              <a:latin typeface="+mn-lt"/>
              <a:ea typeface="+mn-ea"/>
              <a:cs typeface="+mn-cs"/>
            </a:rPr>
            <a:t>発行をできる限り</a:t>
          </a:r>
          <a:r>
            <a:rPr kumimoji="1" lang="ja-JP" altLang="ja-JP" sz="1100" b="0" i="0" baseline="0">
              <a:solidFill>
                <a:schemeClr val="dk1"/>
              </a:solidFill>
              <a:effectLst/>
              <a:latin typeface="+mn-lt"/>
              <a:ea typeface="+mn-ea"/>
              <a:cs typeface="+mn-cs"/>
            </a:rPr>
            <a:t>抑制</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a:t>
          </a:r>
          <a:r>
            <a:rPr lang="ja-JP" altLang="en-US"/>
            <a:t>これまで以上に 行財政運営の合理化、効率化を図り、将来負担の抑制に努め</a:t>
          </a:r>
          <a:r>
            <a:rPr kumimoji="1" lang="ja-JP" altLang="ja-JP" sz="1100" b="0" i="0" baseline="0">
              <a:solidFill>
                <a:schemeClr val="dk1"/>
              </a:solidFill>
              <a:effectLst/>
              <a:latin typeface="+mn-lt"/>
              <a:ea typeface="+mn-ea"/>
              <a:cs typeface="+mn-cs"/>
            </a:rPr>
            <a:t>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86360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58437</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31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86360</xdr:rowOff>
    </xdr:from>
    <xdr:to>
      <xdr:col>81</xdr:col>
      <xdr:colOff>133350</xdr:colOff>
      <xdr:row>19</xdr:row>
      <xdr:rowOff>86360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34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5785</xdr:rowOff>
    </xdr:from>
    <xdr:to>
      <xdr:col>81</xdr:col>
      <xdr:colOff>44450</xdr:colOff>
      <xdr:row>18</xdr:row>
      <xdr:rowOff>35278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91885"/>
          <a:ext cx="8382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35278</xdr:rowOff>
    </xdr:from>
    <xdr:to>
      <xdr:col>77</xdr:col>
      <xdr:colOff>44450</xdr:colOff>
      <xdr:row>19</xdr:row>
      <xdr:rowOff>50165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121378"/>
          <a:ext cx="8890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50165</xdr:rowOff>
    </xdr:from>
    <xdr:to>
      <xdr:col>72</xdr:col>
      <xdr:colOff>203200</xdr:colOff>
      <xdr:row>21</xdr:row>
      <xdr:rowOff>16933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307715"/>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16933</xdr:rowOff>
    </xdr:from>
    <xdr:to>
      <xdr:col>68</xdr:col>
      <xdr:colOff>152400</xdr:colOff>
      <xdr:row>21</xdr:row>
      <xdr:rowOff>121497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61738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99201</xdr:rowOff>
    </xdr:from>
    <xdr:to>
      <xdr:col>68</xdr:col>
      <xdr:colOff>203200</xdr:colOff>
      <xdr:row>15</xdr:row>
      <xdr:rowOff>29351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39528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6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58984</xdr:rowOff>
    </xdr:from>
    <xdr:to>
      <xdr:col>64</xdr:col>
      <xdr:colOff>152400</xdr:colOff>
      <xdr:row>14</xdr:row>
      <xdr:rowOff>160584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170761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126435</xdr:rowOff>
    </xdr:from>
    <xdr:to>
      <xdr:col>81</xdr:col>
      <xdr:colOff>95250</xdr:colOff>
      <xdr:row>18</xdr:row>
      <xdr:rowOff>56585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98512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1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155928</xdr:rowOff>
    </xdr:from>
    <xdr:to>
      <xdr:col>77</xdr:col>
      <xdr:colOff>95250</xdr:colOff>
      <xdr:row>18</xdr:row>
      <xdr:rowOff>86078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70855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5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170815</xdr:rowOff>
    </xdr:from>
    <xdr:to>
      <xdr:col>73</xdr:col>
      <xdr:colOff>44450</xdr:colOff>
      <xdr:row>19</xdr:row>
      <xdr:rowOff>100965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85742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137583</xdr:rowOff>
    </xdr:from>
    <xdr:to>
      <xdr:col>68</xdr:col>
      <xdr:colOff>203200</xdr:colOff>
      <xdr:row>21</xdr:row>
      <xdr:rowOff>67733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52510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6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70697</xdr:rowOff>
    </xdr:from>
    <xdr:to>
      <xdr:col>64</xdr:col>
      <xdr:colOff>152400</xdr:colOff>
      <xdr:row>22</xdr:row>
      <xdr:rowOff>847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157074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5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19,027
18,742
236.71
10,926,444
10,569,027
256,372
6,413,795
7,322,652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前</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減と</a:t>
          </a:r>
          <a:r>
            <a:rPr kumimoji="1" lang="ja-JP" altLang="ja-JP" sz="1100" b="0" i="0" baseline="0">
              <a:solidFill>
                <a:schemeClr val="dk1"/>
              </a:solidFill>
              <a:effectLst/>
              <a:latin typeface="+mn-lt"/>
              <a:ea typeface="+mn-ea"/>
              <a:cs typeface="+mn-cs"/>
            </a:rPr>
            <a:t>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、類似団体平均との比較で</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下回っている。今後も、定員管理適正化計画に基づき、適正な</a:t>
          </a:r>
          <a:r>
            <a:rPr kumimoji="1" lang="ja-JP" altLang="en-US" sz="1100" b="0" i="0" baseline="0">
              <a:solidFill>
                <a:schemeClr val="dk1"/>
              </a:solidFill>
              <a:effectLst/>
              <a:latin typeface="+mn-lt"/>
              <a:ea typeface="+mn-ea"/>
              <a:cs typeface="+mn-cs"/>
            </a:rPr>
            <a:t>職員配置等を行い、人件費の</a:t>
          </a:r>
          <a:r>
            <a:rPr kumimoji="1" lang="ja-JP" altLang="ja-JP" sz="1100" b="0" i="0" baseline="0">
              <a:solidFill>
                <a:schemeClr val="dk1"/>
              </a:solidFill>
              <a:effectLst/>
              <a:latin typeface="+mn-lt"/>
              <a:ea typeface="+mn-ea"/>
              <a:cs typeface="+mn-cs"/>
            </a:rPr>
            <a:t>適正な運用に努め</a:t>
          </a:r>
          <a:r>
            <a:rPr kumimoji="1" lang="ja-JP" altLang="en-US" sz="1100" b="0" i="0" baseline="0">
              <a:solidFill>
                <a:schemeClr val="dk1"/>
              </a:solidFill>
              <a:effectLst/>
              <a:latin typeface="+mn-lt"/>
              <a:ea typeface="+mn-ea"/>
              <a:cs typeface="+mn-cs"/>
            </a:rPr>
            <a:t>ていく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145288</xdr:rowOff>
    </xdr:from>
    <xdr:to>
      <xdr:col>24</xdr:col>
      <xdr:colOff>25400</xdr:colOff>
      <xdr:row>34</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45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108712</xdr:rowOff>
    </xdr:from>
    <xdr:to>
      <xdr:col>19</xdr:col>
      <xdr:colOff>187325</xdr:colOff>
      <xdr:row>34</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380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108712</xdr:rowOff>
    </xdr:from>
    <xdr:to>
      <xdr:col>15</xdr:col>
      <xdr:colOff>98425</xdr:colOff>
      <xdr:row>34</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38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163576</xdr:rowOff>
    </xdr:from>
    <xdr:to>
      <xdr:col>11</xdr:col>
      <xdr:colOff>9525</xdr:colOff>
      <xdr:row>35</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928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94488</xdr:rowOff>
    </xdr:from>
    <xdr:to>
      <xdr:col>24</xdr:col>
      <xdr:colOff>76200</xdr:colOff>
      <xdr:row>35</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3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57912</xdr:rowOff>
    </xdr:from>
    <xdr:to>
      <xdr:col>15</xdr:col>
      <xdr:colOff>149225</xdr:colOff>
      <xdr:row>34</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112776</xdr:rowOff>
    </xdr:from>
    <xdr:to>
      <xdr:col>11</xdr:col>
      <xdr:colOff>60325</xdr:colOff>
      <xdr:row>35</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153924</xdr:rowOff>
    </xdr:from>
    <xdr:to>
      <xdr:col>6</xdr:col>
      <xdr:colOff>171450</xdr:colOff>
      <xdr:row>35</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光熱水費等の高騰の影響から、前</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ポイント増となり、類似団体平均との比較においては、</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ポイント上回っている。今後も、施設の維持管理</a:t>
          </a:r>
          <a:r>
            <a:rPr kumimoji="1" lang="ja-JP" altLang="en-US" sz="1100" b="0" i="0" baseline="0">
              <a:solidFill>
                <a:schemeClr val="dk1"/>
              </a:solidFill>
              <a:effectLst/>
              <a:latin typeface="+mn-lt"/>
              <a:ea typeface="+mn-ea"/>
              <a:cs typeface="+mn-cs"/>
            </a:rPr>
            <a:t>費</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事務事業</a:t>
          </a:r>
          <a:r>
            <a:rPr kumimoji="1" lang="ja-JP" altLang="ja-JP" sz="1100" b="0" i="0" baseline="0">
              <a:solidFill>
                <a:schemeClr val="dk1"/>
              </a:solidFill>
              <a:effectLst/>
              <a:latin typeface="+mn-lt"/>
              <a:ea typeface="+mn-ea"/>
              <a:cs typeface="+mn-cs"/>
            </a:rPr>
            <a:t>の見直し</a:t>
          </a:r>
          <a:r>
            <a:rPr kumimoji="1" lang="ja-JP" altLang="en-US" sz="1100" b="0" i="0" baseline="0">
              <a:solidFill>
                <a:schemeClr val="dk1"/>
              </a:solidFill>
              <a:effectLst/>
              <a:latin typeface="+mn-lt"/>
              <a:ea typeface="+mn-ea"/>
              <a:cs typeface="+mn-cs"/>
            </a:rPr>
            <a:t>を図るなど、コストの削減に努めていく</a:t>
          </a:r>
          <a:r>
            <a:rPr kumimoji="1" lang="ja-JP" altLang="ja-JP"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155575</xdr:rowOff>
    </xdr:from>
    <xdr:to>
      <xdr:col>82</xdr:col>
      <xdr:colOff>107950</xdr:colOff>
      <xdr:row>16</xdr:row>
      <xdr:rowOff>41275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73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155575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416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79375</xdr:rowOff>
    </xdr:from>
    <xdr:to>
      <xdr:col>73</xdr:col>
      <xdr:colOff>180975</xdr:colOff>
      <xdr:row>15</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7967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79375</xdr:rowOff>
    </xdr:from>
    <xdr:to>
      <xdr:col>69</xdr:col>
      <xdr:colOff>92075</xdr:colOff>
      <xdr:row>14</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79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652</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134002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104775</xdr:rowOff>
    </xdr:from>
    <xdr:to>
      <xdr:col>78</xdr:col>
      <xdr:colOff>120650</xdr:colOff>
      <xdr:row>16</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19702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6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28575</xdr:rowOff>
    </xdr:from>
    <xdr:to>
      <xdr:col>69</xdr:col>
      <xdr:colOff>142875</xdr:colOff>
      <xdr:row>14</xdr:row>
      <xdr:rowOff>130175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140352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9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物価高騰支援給付金や低所得世帯支援給付金が皆増</a:t>
          </a:r>
          <a:r>
            <a:rPr kumimoji="1" lang="ja-JP" altLang="ja-JP" sz="1100" b="0" i="0" baseline="0">
              <a:solidFill>
                <a:schemeClr val="dk1"/>
              </a:solidFill>
              <a:effectLst/>
              <a:latin typeface="+mn-lt"/>
              <a:ea typeface="+mn-ea"/>
              <a:cs typeface="+mn-cs"/>
            </a:rPr>
            <a:t>となったことなどにより、</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の増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類似団体平均との比較では、</a:t>
          </a:r>
          <a:r>
            <a:rPr kumimoji="1" lang="en-US" altLang="ja-JP" sz="1100" b="0" i="0" baseline="0">
              <a:solidFill>
                <a:schemeClr val="dk1"/>
              </a:solidFill>
              <a:effectLst/>
              <a:latin typeface="+mn-lt"/>
              <a:ea typeface="+mn-ea"/>
              <a:cs typeface="+mn-cs"/>
            </a:rPr>
            <a:t>0.4</a:t>
          </a:r>
          <a:r>
            <a:rPr kumimoji="1" lang="ja-JP" altLang="en-US" sz="1100" b="0" i="0" baseline="0">
              <a:solidFill>
                <a:schemeClr val="dk1"/>
              </a:solidFill>
              <a:effectLst/>
              <a:latin typeface="+mn-lt"/>
              <a:ea typeface="+mn-ea"/>
              <a:cs typeface="+mn-cs"/>
            </a:rPr>
            <a:t>ポイント上回った</a:t>
          </a:r>
          <a:r>
            <a:rPr kumimoji="1" lang="ja-JP" altLang="ja-JP" sz="1100" b="0" i="0" baseline="0">
              <a:solidFill>
                <a:schemeClr val="dk1"/>
              </a:solidFill>
              <a:effectLst/>
              <a:latin typeface="+mn-lt"/>
              <a:ea typeface="+mn-ea"/>
              <a:cs typeface="+mn-cs"/>
            </a:rPr>
            <a:t>数値</a:t>
          </a:r>
          <a:r>
            <a:rPr kumimoji="1" lang="ja-JP" altLang="en-US" sz="1100" b="0" i="0" baseline="0">
              <a:solidFill>
                <a:schemeClr val="dk1"/>
              </a:solidFill>
              <a:effectLst/>
              <a:latin typeface="+mn-lt"/>
              <a:ea typeface="+mn-ea"/>
              <a:cs typeface="+mn-cs"/>
            </a:rPr>
            <a:t>となっている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国の</a:t>
          </a:r>
          <a:r>
            <a:rPr kumimoji="1" lang="ja-JP" altLang="ja-JP" sz="1100" b="0" i="0" baseline="0">
              <a:solidFill>
                <a:schemeClr val="dk1"/>
              </a:solidFill>
              <a:effectLst/>
              <a:latin typeface="+mn-lt"/>
              <a:ea typeface="+mn-ea"/>
              <a:cs typeface="+mn-cs"/>
            </a:rPr>
            <a:t>補助事業等に係る扶助費が多くを占めており、経費の削減は困難であるが、町単独の扶助費についてはその効果等を検証し、見直しを図っていく。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学校教育施設整備基金積立金の減による積立金</a:t>
          </a:r>
          <a:r>
            <a:rPr kumimoji="1" lang="ja-JP" altLang="ja-JP" sz="1100" b="0" i="0" baseline="0">
              <a:solidFill>
                <a:schemeClr val="dk1"/>
              </a:solidFill>
              <a:effectLst/>
              <a:latin typeface="+mn-lt"/>
              <a:ea typeface="+mn-ea"/>
              <a:cs typeface="+mn-cs"/>
            </a:rPr>
            <a:t>の減</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の減となったが、依然として類似団体平均を上回っている。維持補修費については、除雪経費等やむを得ないものを除き事業の妥当性を検討するなどその適正な支出に努めつつ、繰出金についても、繰出基準に準拠したうえで見直</a:t>
          </a:r>
          <a:r>
            <a:rPr kumimoji="1" lang="ja-JP" altLang="en-US" sz="1100" b="0" i="0" baseline="0">
              <a:solidFill>
                <a:schemeClr val="dk1"/>
              </a:solidFill>
              <a:effectLst/>
              <a:latin typeface="+mn-lt"/>
              <a:ea typeface="+mn-ea"/>
              <a:cs typeface="+mn-cs"/>
            </a:rPr>
            <a:t>すことにより、</a:t>
          </a:r>
          <a:r>
            <a:rPr kumimoji="1" lang="ja-JP" altLang="ja-JP" sz="1100" b="0" i="0" baseline="0">
              <a:solidFill>
                <a:schemeClr val="dk1"/>
              </a:solidFill>
              <a:effectLst/>
              <a:latin typeface="+mn-lt"/>
              <a:ea typeface="+mn-ea"/>
              <a:cs typeface="+mn-cs"/>
            </a:rPr>
            <a:t>抑制に努めていく。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39915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62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39915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18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類似団体平均との比較において</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6.0</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上回っているのは、</a:t>
          </a:r>
          <a:r>
            <a:rPr kumimoji="1" lang="ja-JP" altLang="en-US" sz="1100" b="0" i="0" baseline="0">
              <a:solidFill>
                <a:schemeClr val="dk1"/>
              </a:solidFill>
              <a:effectLst/>
              <a:latin typeface="+mn-lt"/>
              <a:ea typeface="+mn-ea"/>
              <a:cs typeface="+mn-cs"/>
            </a:rPr>
            <a:t>一部事務組合への負担金や病院事業への補助金によるもので</a:t>
          </a:r>
          <a:r>
            <a:rPr kumimoji="1" lang="ja-JP" altLang="ja-JP" sz="1100" b="0" i="0" baseline="0">
              <a:solidFill>
                <a:schemeClr val="dk1"/>
              </a:solidFill>
              <a:effectLst/>
              <a:latin typeface="+mn-lt"/>
              <a:ea typeface="+mn-ea"/>
              <a:cs typeface="+mn-cs"/>
            </a:rPr>
            <a:t>ある。また、令和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の増</a:t>
          </a:r>
          <a:r>
            <a:rPr kumimoji="1" lang="ja-JP" altLang="ja-JP" sz="1100" b="0" i="0" baseline="0">
              <a:solidFill>
                <a:schemeClr val="dk1"/>
              </a:solidFill>
              <a:effectLst/>
              <a:latin typeface="+mn-lt"/>
              <a:ea typeface="+mn-ea"/>
              <a:cs typeface="+mn-cs"/>
            </a:rPr>
            <a:t>となった。引き続き、病院事業の経営改善に努めるとともに、</a:t>
          </a:r>
          <a:r>
            <a:rPr kumimoji="1" lang="ja-JP" altLang="en-US" sz="1100" b="0" i="0" baseline="0">
              <a:solidFill>
                <a:schemeClr val="dk1"/>
              </a:solidFill>
              <a:effectLst/>
              <a:latin typeface="+mn-lt"/>
              <a:ea typeface="+mn-ea"/>
              <a:cs typeface="+mn-cs"/>
            </a:rPr>
            <a:t>町単独の</a:t>
          </a:r>
          <a:r>
            <a:rPr lang="ja-JP" altLang="en-US"/>
            <a:t>各種補助金を 見直すことなどにより、補助費の抑制に努めて</a:t>
          </a:r>
          <a:r>
            <a:rPr kumimoji="1" lang="ja-JP" altLang="ja-JP" sz="1100" b="0" i="0" baseline="0">
              <a:solidFill>
                <a:schemeClr val="dk1"/>
              </a:solidFill>
              <a:effectLst/>
              <a:latin typeface="+mn-lt"/>
              <a:ea typeface="+mn-ea"/>
              <a:cs typeface="+mn-cs"/>
            </a:rPr>
            <a:t>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603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14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42418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146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42418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687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163068</xdr:rowOff>
    </xdr:from>
    <xdr:to>
      <xdr:col>69</xdr:col>
      <xdr:colOff>142875</xdr:colOff>
      <xdr:row>39</xdr:row>
      <xdr:rowOff>93218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77995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年度の償還ピーク時以降は減少傾向にあり、</a:t>
          </a:r>
          <a:r>
            <a:rPr kumimoji="1" lang="ja-JP" altLang="en-US" sz="1100" b="0" i="0" baseline="0">
              <a:solidFill>
                <a:schemeClr val="dk1"/>
              </a:solidFill>
              <a:effectLst/>
              <a:latin typeface="+mn-lt"/>
              <a:ea typeface="+mn-ea"/>
              <a:cs typeface="+mn-cs"/>
            </a:rPr>
            <a:t>令和５年度は前年度から</a:t>
          </a:r>
          <a:r>
            <a:rPr kumimoji="1" lang="en-US" altLang="ja-JP" sz="1100" b="0" i="0" baseline="0">
              <a:solidFill>
                <a:schemeClr val="dk1"/>
              </a:solidFill>
              <a:effectLst/>
              <a:latin typeface="+mn-lt"/>
              <a:ea typeface="+mn-ea"/>
              <a:cs typeface="+mn-cs"/>
            </a:rPr>
            <a:t>0.7</a:t>
          </a:r>
          <a:r>
            <a:rPr kumimoji="1" lang="ja-JP" altLang="en-US" sz="1100" b="0" i="0" baseline="0">
              <a:solidFill>
                <a:schemeClr val="dk1"/>
              </a:solidFill>
              <a:effectLst/>
              <a:latin typeface="+mn-lt"/>
              <a:ea typeface="+mn-ea"/>
              <a:cs typeface="+mn-cs"/>
            </a:rPr>
            <a:t>ポイントの減となった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令和２年度からは類似団体平均を若干下回っている。平成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年度において、補償金免除繰上償還を実施したほか、平成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年度においても、地域総合整備事業債の繰上償還を行うなど、起債残高の抑制及び将来の利子負担の節減に努めている。今後も、新規</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起債発行を抑制</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公債費の</a:t>
          </a:r>
          <a:r>
            <a:rPr kumimoji="1" lang="ja-JP" altLang="en-US" sz="1100" b="0" i="0" baseline="0">
              <a:solidFill>
                <a:schemeClr val="dk1"/>
              </a:solidFill>
              <a:effectLst/>
              <a:latin typeface="+mn-lt"/>
              <a:ea typeface="+mn-ea"/>
              <a:cs typeface="+mn-cs"/>
            </a:rPr>
            <a:t>縮減</a:t>
          </a:r>
          <a:r>
            <a:rPr kumimoji="1" lang="ja-JP" altLang="ja-JP" sz="1100" b="0" i="0" baseline="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52705</xdr:rowOff>
    </xdr:from>
    <xdr:to>
      <xdr:col>24</xdr:col>
      <xdr:colOff>25400</xdr:colOff>
      <xdr:row>78</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258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54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71138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121286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54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115570</xdr:rowOff>
    </xdr:from>
    <xdr:to>
      <xdr:col>11</xdr:col>
      <xdr:colOff>9525</xdr:colOff>
      <xdr:row>78</xdr:row>
      <xdr:rowOff>121286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886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19050</xdr:rowOff>
    </xdr:from>
    <xdr:to>
      <xdr:col>6</xdr:col>
      <xdr:colOff>171450</xdr:colOff>
      <xdr:row>78</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xdr:rowOff>
    </xdr:from>
    <xdr:to>
      <xdr:col>24</xdr:col>
      <xdr:colOff>76200</xdr:colOff>
      <xdr:row>78</xdr:row>
      <xdr:rowOff>103505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18432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2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41911</xdr:rowOff>
    </xdr:from>
    <xdr:to>
      <xdr:col>20</xdr:col>
      <xdr:colOff>38100</xdr:colOff>
      <xdr:row>78</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153688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70486</xdr:rowOff>
    </xdr:from>
    <xdr:to>
      <xdr:col>11</xdr:col>
      <xdr:colOff>60325</xdr:colOff>
      <xdr:row>79</xdr:row>
      <xdr:rowOff>636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10813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21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64770</xdr:rowOff>
    </xdr:from>
    <xdr:to>
      <xdr:col>6</xdr:col>
      <xdr:colOff>171450</xdr:colOff>
      <xdr:row>78</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物件費、</a:t>
          </a:r>
          <a:r>
            <a:rPr kumimoji="1" lang="ja-JP" altLang="ja-JP" sz="1100" b="0" i="0" baseline="0">
              <a:solidFill>
                <a:schemeClr val="dk1"/>
              </a:solidFill>
              <a:effectLst/>
              <a:latin typeface="+mn-lt"/>
              <a:ea typeface="+mn-ea"/>
              <a:cs typeface="+mn-cs"/>
            </a:rPr>
            <a:t>補助費等が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したことにより、</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、類似団体平均との比較では</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ポイント上回った。今後</a:t>
          </a:r>
          <a:r>
            <a:rPr kumimoji="1" lang="ja-JP" altLang="en-US" sz="1100" b="0" i="0" baseline="0">
              <a:solidFill>
                <a:schemeClr val="dk1"/>
              </a:solidFill>
              <a:effectLst/>
              <a:latin typeface="+mn-lt"/>
              <a:ea typeface="+mn-ea"/>
              <a:cs typeface="+mn-cs"/>
            </a:rPr>
            <a:t>も</a:t>
          </a:r>
          <a:r>
            <a:rPr lang="ja-JP" altLang="en-US"/>
            <a:t>事務事業の見直し等によりさらなるコストの縮減に</a:t>
          </a:r>
          <a:r>
            <a:rPr kumimoji="1" lang="ja-JP" altLang="ja-JP" sz="1100" b="0" i="0" baseline="0">
              <a:solidFill>
                <a:schemeClr val="dk1"/>
              </a:solidFill>
              <a:effectLst/>
              <a:latin typeface="+mn-lt"/>
              <a:ea typeface="+mn-ea"/>
              <a:cs typeface="+mn-cs"/>
            </a:rPr>
            <a:t>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153670</xdr:rowOff>
    </xdr:from>
    <xdr:to>
      <xdr:col>82</xdr:col>
      <xdr:colOff>107950</xdr:colOff>
      <xdr:row>80</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69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xdr:rowOff>
    </xdr:from>
    <xdr:to>
      <xdr:col>78</xdr:col>
      <xdr:colOff>69850</xdr:colOff>
      <xdr:row>79</xdr:row>
      <xdr:rowOff>153670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781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79</xdr:row>
      <xdr:rowOff>130811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781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79</xdr:row>
      <xdr:rowOff>130811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622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163830</xdr:rowOff>
    </xdr:from>
    <xdr:to>
      <xdr:col>82</xdr:col>
      <xdr:colOff>158750</xdr:colOff>
      <xdr:row>80</xdr:row>
      <xdr:rowOff>93980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135907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102870</xdr:rowOff>
    </xdr:from>
    <xdr:to>
      <xdr:col>78</xdr:col>
      <xdr:colOff>120650</xdr:colOff>
      <xdr:row>80</xdr:row>
      <xdr:rowOff>33020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17797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138447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285</xdr:rowOff>
    </xdr:from>
    <xdr:to>
      <xdr:col>29</xdr:col>
      <xdr:colOff>127000</xdr:colOff>
      <xdr:row>18</xdr:row>
      <xdr:rowOff>52014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4010"/>
          <a:ext cx="647700" cy="51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57419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05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52014</xdr:rowOff>
    </xdr:from>
    <xdr:to>
      <xdr:col>26</xdr:col>
      <xdr:colOff>50800</xdr:colOff>
      <xdr:row>18</xdr:row>
      <xdr:rowOff>115581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5739"/>
          <a:ext cx="698500" cy="6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9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115581</xdr:rowOff>
    </xdr:from>
    <xdr:to>
      <xdr:col>22</xdr:col>
      <xdr:colOff>114300</xdr:colOff>
      <xdr:row>18</xdr:row>
      <xdr:rowOff>130570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9306"/>
          <a:ext cx="698500" cy="14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4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130570</xdr:rowOff>
    </xdr:from>
    <xdr:to>
      <xdr:col>18</xdr:col>
      <xdr:colOff>177800</xdr:colOff>
      <xdr:row>18</xdr:row>
      <xdr:rowOff>171229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4295"/>
          <a:ext cx="698500" cy="40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169635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120821</xdr:rowOff>
    </xdr:from>
    <xdr:to>
      <xdr:col>15</xdr:col>
      <xdr:colOff>101600</xdr:colOff>
      <xdr:row>19</xdr:row>
      <xdr:rowOff>50971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35748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120935</xdr:rowOff>
    </xdr:from>
    <xdr:to>
      <xdr:col>29</xdr:col>
      <xdr:colOff>177800</xdr:colOff>
      <xdr:row>18</xdr:row>
      <xdr:rowOff>51085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93012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1214</xdr:rowOff>
    </xdr:from>
    <xdr:to>
      <xdr:col>26</xdr:col>
      <xdr:colOff>101600</xdr:colOff>
      <xdr:row>18</xdr:row>
      <xdr:rowOff>102814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87591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64781</xdr:rowOff>
    </xdr:from>
    <xdr:to>
      <xdr:col>22</xdr:col>
      <xdr:colOff>165100</xdr:colOff>
      <xdr:row>18</xdr:row>
      <xdr:rowOff>166381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8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151158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79771</xdr:rowOff>
    </xdr:from>
    <xdr:to>
      <xdr:col>19</xdr:col>
      <xdr:colOff>38100</xdr:colOff>
      <xdr:row>19</xdr:row>
      <xdr:rowOff>9920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349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166147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120429</xdr:rowOff>
    </xdr:from>
    <xdr:to>
      <xdr:col>15</xdr:col>
      <xdr:colOff>101600</xdr:colOff>
      <xdr:row>19</xdr:row>
      <xdr:rowOff>50579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60756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2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116199</xdr:rowOff>
    </xdr:from>
    <xdr:to>
      <xdr:col>29</xdr:col>
      <xdr:colOff>127000</xdr:colOff>
      <xdr:row>34</xdr:row>
      <xdr:rowOff>194342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83649"/>
          <a:ext cx="647700" cy="7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116199</xdr:rowOff>
    </xdr:from>
    <xdr:to>
      <xdr:col>26</xdr:col>
      <xdr:colOff>50800</xdr:colOff>
      <xdr:row>34</xdr:row>
      <xdr:rowOff>127629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83649"/>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127629</xdr:rowOff>
    </xdr:from>
    <xdr:to>
      <xdr:col>22</xdr:col>
      <xdr:colOff>114300</xdr:colOff>
      <xdr:row>34</xdr:row>
      <xdr:rowOff>143726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95079"/>
          <a:ext cx="698500" cy="1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143726</xdr:rowOff>
    </xdr:from>
    <xdr:to>
      <xdr:col>18</xdr:col>
      <xdr:colOff>177800</xdr:colOff>
      <xdr:row>34</xdr:row>
      <xdr:rowOff>188151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11176"/>
          <a:ext cx="698500" cy="4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170407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329189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143542</xdr:rowOff>
    </xdr:from>
    <xdr:to>
      <xdr:col>29</xdr:col>
      <xdr:colOff>177800</xdr:colOff>
      <xdr:row>34</xdr:row>
      <xdr:rowOff>245142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1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331519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65399</xdr:rowOff>
    </xdr:from>
    <xdr:to>
      <xdr:col>26</xdr:col>
      <xdr:colOff>101600</xdr:colOff>
      <xdr:row>34</xdr:row>
      <xdr:rowOff>166999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3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177176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0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76829</xdr:rowOff>
    </xdr:from>
    <xdr:to>
      <xdr:col>22</xdr:col>
      <xdr:colOff>165100</xdr:colOff>
      <xdr:row>34</xdr:row>
      <xdr:rowOff>178429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4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188606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1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92926</xdr:rowOff>
    </xdr:from>
    <xdr:to>
      <xdr:col>19</xdr:col>
      <xdr:colOff>38100</xdr:colOff>
      <xdr:row>34</xdr:row>
      <xdr:rowOff>194526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6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204703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2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137351</xdr:rowOff>
    </xdr:from>
    <xdr:to>
      <xdr:col>15</xdr:col>
      <xdr:colOff>101600</xdr:colOff>
      <xdr:row>34</xdr:row>
      <xdr:rowOff>238951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04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249128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7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19,027
18,742
236.71
10,926,444
10,569,027
256,372
6,413,795
7,322,652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100165</xdr:rowOff>
    </xdr:from>
    <xdr:to>
      <xdr:col>24</xdr:col>
      <xdr:colOff>62865</xdr:colOff>
      <xdr:row>38</xdr:row>
      <xdr:rowOff>143955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5115"/>
          <a:ext cx="1270" cy="12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147782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143955</xdr:rowOff>
    </xdr:from>
    <xdr:to>
      <xdr:col>24</xdr:col>
      <xdr:colOff>152400</xdr:colOff>
      <xdr:row>38</xdr:row>
      <xdr:rowOff>143955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46842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9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100165</xdr:rowOff>
    </xdr:from>
    <xdr:to>
      <xdr:col>24</xdr:col>
      <xdr:colOff>152400</xdr:colOff>
      <xdr:row>31</xdr:row>
      <xdr:rowOff>100165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160668</xdr:rowOff>
    </xdr:from>
    <xdr:to>
      <xdr:col>24</xdr:col>
      <xdr:colOff>63500</xdr:colOff>
      <xdr:row>38</xdr:row>
      <xdr:rowOff>6058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04318"/>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166666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59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143789</xdr:rowOff>
    </xdr:from>
    <xdr:to>
      <xdr:col>24</xdr:col>
      <xdr:colOff>114300</xdr:colOff>
      <xdr:row>36</xdr:row>
      <xdr:rowOff>73939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6058</xdr:rowOff>
    </xdr:from>
    <xdr:to>
      <xdr:col>19</xdr:col>
      <xdr:colOff>177800</xdr:colOff>
      <xdr:row>38</xdr:row>
      <xdr:rowOff>73558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21158"/>
          <a:ext cx="889000" cy="6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12471</xdr:rowOff>
    </xdr:from>
    <xdr:to>
      <xdr:col>20</xdr:col>
      <xdr:colOff>38100</xdr:colOff>
      <xdr:row>36</xdr:row>
      <xdr:rowOff>114071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130598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73558</xdr:rowOff>
    </xdr:from>
    <xdr:to>
      <xdr:col>15</xdr:col>
      <xdr:colOff>50800</xdr:colOff>
      <xdr:row>38</xdr:row>
      <xdr:rowOff>85713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8658"/>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37592</xdr:rowOff>
    </xdr:from>
    <xdr:to>
      <xdr:col>15</xdr:col>
      <xdr:colOff>101600</xdr:colOff>
      <xdr:row>36</xdr:row>
      <xdr:rowOff>139192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155719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85713</xdr:rowOff>
    </xdr:from>
    <xdr:to>
      <xdr:col>10</xdr:col>
      <xdr:colOff>114300</xdr:colOff>
      <xdr:row>39</xdr:row>
      <xdr:rowOff>59004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0813"/>
          <a:ext cx="889000" cy="1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97930</xdr:rowOff>
    </xdr:from>
    <xdr:to>
      <xdr:col>10</xdr:col>
      <xdr:colOff>165100</xdr:colOff>
      <xdr:row>37</xdr:row>
      <xdr:rowOff>28080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44607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127470</xdr:rowOff>
    </xdr:from>
    <xdr:to>
      <xdr:col>6</xdr:col>
      <xdr:colOff>38100</xdr:colOff>
      <xdr:row>39</xdr:row>
      <xdr:rowOff>57620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6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74147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1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109868</xdr:rowOff>
    </xdr:from>
    <xdr:to>
      <xdr:col>24</xdr:col>
      <xdr:colOff>114300</xdr:colOff>
      <xdr:row>38</xdr:row>
      <xdr:rowOff>40018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88295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126708</xdr:rowOff>
    </xdr:from>
    <xdr:to>
      <xdr:col>20</xdr:col>
      <xdr:colOff>38100</xdr:colOff>
      <xdr:row>38</xdr:row>
      <xdr:rowOff>56858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47985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22758</xdr:rowOff>
    </xdr:from>
    <xdr:to>
      <xdr:col>15</xdr:col>
      <xdr:colOff>101600</xdr:colOff>
      <xdr:row>38</xdr:row>
      <xdr:rowOff>124358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115485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34913</xdr:rowOff>
    </xdr:from>
    <xdr:to>
      <xdr:col>10</xdr:col>
      <xdr:colOff>165100</xdr:colOff>
      <xdr:row>38</xdr:row>
      <xdr:rowOff>136513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127640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8204</xdr:rowOff>
    </xdr:from>
    <xdr:to>
      <xdr:col>6</xdr:col>
      <xdr:colOff>38100</xdr:colOff>
      <xdr:row>39</xdr:row>
      <xdr:rowOff>109804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100931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7193</xdr:rowOff>
    </xdr:from>
    <xdr:to>
      <xdr:col>24</xdr:col>
      <xdr:colOff>63500</xdr:colOff>
      <xdr:row>57</xdr:row>
      <xdr:rowOff>62319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79843"/>
          <a:ext cx="838200" cy="5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125444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7193</xdr:rowOff>
    </xdr:from>
    <xdr:to>
      <xdr:col>19</xdr:col>
      <xdr:colOff>177800</xdr:colOff>
      <xdr:row>57</xdr:row>
      <xdr:rowOff>146248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79843"/>
          <a:ext cx="889000" cy="13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146248</xdr:rowOff>
    </xdr:from>
    <xdr:to>
      <xdr:col>15</xdr:col>
      <xdr:colOff>50800</xdr:colOff>
      <xdr:row>58</xdr:row>
      <xdr:rowOff>66874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18898"/>
          <a:ext cx="889000" cy="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150710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66874</xdr:rowOff>
    </xdr:from>
    <xdr:to>
      <xdr:col>10</xdr:col>
      <xdr:colOff>114300</xdr:colOff>
      <xdr:row>58</xdr:row>
      <xdr:rowOff>97327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0974"/>
          <a:ext cx="8890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83462</xdr:rowOff>
    </xdr:from>
    <xdr:to>
      <xdr:col>6</xdr:col>
      <xdr:colOff>38100</xdr:colOff>
      <xdr:row>59</xdr:row>
      <xdr:rowOff>13612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4739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11519</xdr:rowOff>
    </xdr:from>
    <xdr:to>
      <xdr:col>24</xdr:col>
      <xdr:colOff>114300</xdr:colOff>
      <xdr:row>57</xdr:row>
      <xdr:rowOff>113119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161396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127843</xdr:rowOff>
    </xdr:from>
    <xdr:to>
      <xdr:col>20</xdr:col>
      <xdr:colOff>38100</xdr:colOff>
      <xdr:row>57</xdr:row>
      <xdr:rowOff>57993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49120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95448</xdr:rowOff>
    </xdr:from>
    <xdr:to>
      <xdr:col>15</xdr:col>
      <xdr:colOff>101600</xdr:colOff>
      <xdr:row>58</xdr:row>
      <xdr:rowOff>25598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16074</xdr:rowOff>
    </xdr:from>
    <xdr:to>
      <xdr:col>10</xdr:col>
      <xdr:colOff>165100</xdr:colOff>
      <xdr:row>58</xdr:row>
      <xdr:rowOff>117674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108801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46527</xdr:rowOff>
    </xdr:from>
    <xdr:to>
      <xdr:col>6</xdr:col>
      <xdr:colOff>38100</xdr:colOff>
      <xdr:row>58</xdr:row>
      <xdr:rowOff>148127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164654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3135</xdr:rowOff>
    </xdr:from>
    <xdr:to>
      <xdr:col>24</xdr:col>
      <xdr:colOff>63500</xdr:colOff>
      <xdr:row>76</xdr:row>
      <xdr:rowOff>14474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33335"/>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9444</xdr:rowOff>
    </xdr:from>
    <xdr:to>
      <xdr:col>19</xdr:col>
      <xdr:colOff>177800</xdr:colOff>
      <xdr:row>76</xdr:row>
      <xdr:rowOff>3135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68194"/>
          <a:ext cx="889000" cy="16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1580</xdr:rowOff>
    </xdr:from>
    <xdr:to>
      <xdr:col>15</xdr:col>
      <xdr:colOff>50800</xdr:colOff>
      <xdr:row>75</xdr:row>
      <xdr:rowOff>9444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860330"/>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1580</xdr:rowOff>
    </xdr:from>
    <xdr:to>
      <xdr:col>10</xdr:col>
      <xdr:colOff>114300</xdr:colOff>
      <xdr:row>77</xdr:row>
      <xdr:rowOff>32669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60330"/>
          <a:ext cx="889000" cy="37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135123</xdr:rowOff>
    </xdr:from>
    <xdr:to>
      <xdr:col>24</xdr:col>
      <xdr:colOff>114300</xdr:colOff>
      <xdr:row>76</xdr:row>
      <xdr:rowOff>65274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93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158000</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123785</xdr:rowOff>
    </xdr:from>
    <xdr:to>
      <xdr:col>20</xdr:col>
      <xdr:colOff>38100</xdr:colOff>
      <xdr:row>76</xdr:row>
      <xdr:rowOff>53935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70462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5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130094</xdr:rowOff>
    </xdr:from>
    <xdr:to>
      <xdr:col>15</xdr:col>
      <xdr:colOff>101600</xdr:colOff>
      <xdr:row>75</xdr:row>
      <xdr:rowOff>60244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76771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122230</xdr:rowOff>
    </xdr:from>
    <xdr:to>
      <xdr:col>10</xdr:col>
      <xdr:colOff>165100</xdr:colOff>
      <xdr:row>75</xdr:row>
      <xdr:rowOff>52380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68907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153319</xdr:rowOff>
    </xdr:from>
    <xdr:to>
      <xdr:col>6</xdr:col>
      <xdr:colOff>38100</xdr:colOff>
      <xdr:row>77</xdr:row>
      <xdr:rowOff>83469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99996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5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10313</xdr:rowOff>
    </xdr:from>
    <xdr:to>
      <xdr:col>24</xdr:col>
      <xdr:colOff>63500</xdr:colOff>
      <xdr:row>95</xdr:row>
      <xdr:rowOff>113754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98063"/>
          <a:ext cx="838200" cy="1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142684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58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95613</xdr:rowOff>
    </xdr:from>
    <xdr:to>
      <xdr:col>19</xdr:col>
      <xdr:colOff>177800</xdr:colOff>
      <xdr:row>95</xdr:row>
      <xdr:rowOff>113754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11913"/>
          <a:ext cx="889000" cy="18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95613</xdr:rowOff>
    </xdr:from>
    <xdr:to>
      <xdr:col>15</xdr:col>
      <xdr:colOff>50800</xdr:colOff>
      <xdr:row>96</xdr:row>
      <xdr:rowOff>59021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11913"/>
          <a:ext cx="889000" cy="30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59021</xdr:rowOff>
    </xdr:from>
    <xdr:to>
      <xdr:col>10</xdr:col>
      <xdr:colOff>114300</xdr:colOff>
      <xdr:row>96</xdr:row>
      <xdr:rowOff>87694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18221"/>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151471</xdr:rowOff>
    </xdr:from>
    <xdr:to>
      <xdr:col>6</xdr:col>
      <xdr:colOff>38100</xdr:colOff>
      <xdr:row>97</xdr:row>
      <xdr:rowOff>81621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72748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130963</xdr:rowOff>
    </xdr:from>
    <xdr:to>
      <xdr:col>24</xdr:col>
      <xdr:colOff>114300</xdr:colOff>
      <xdr:row>95</xdr:row>
      <xdr:rowOff>61113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153840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62954</xdr:rowOff>
    </xdr:from>
    <xdr:to>
      <xdr:col>20</xdr:col>
      <xdr:colOff>38100</xdr:colOff>
      <xdr:row>95</xdr:row>
      <xdr:rowOff>164554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1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44813</xdr:rowOff>
    </xdr:from>
    <xdr:to>
      <xdr:col>15</xdr:col>
      <xdr:colOff>101600</xdr:colOff>
      <xdr:row>94</xdr:row>
      <xdr:rowOff>146413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162940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9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8221</xdr:rowOff>
    </xdr:from>
    <xdr:to>
      <xdr:col>10</xdr:col>
      <xdr:colOff>165100</xdr:colOff>
      <xdr:row>96</xdr:row>
      <xdr:rowOff>109821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126348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4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36894</xdr:rowOff>
    </xdr:from>
    <xdr:to>
      <xdr:col>6</xdr:col>
      <xdr:colOff>38100</xdr:colOff>
      <xdr:row>96</xdr:row>
      <xdr:rowOff>138494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155021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125079</xdr:rowOff>
    </xdr:from>
    <xdr:to>
      <xdr:col>54</xdr:col>
      <xdr:colOff>189865</xdr:colOff>
      <xdr:row>38</xdr:row>
      <xdr:rowOff>142105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11479"/>
          <a:ext cx="1270" cy="104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145932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142105</xdr:rowOff>
    </xdr:from>
    <xdr:to>
      <xdr:col>55</xdr:col>
      <xdr:colOff>88900</xdr:colOff>
      <xdr:row>38</xdr:row>
      <xdr:rowOff>142105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71756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3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125079</xdr:rowOff>
    </xdr:from>
    <xdr:to>
      <xdr:col>55</xdr:col>
      <xdr:colOff>88900</xdr:colOff>
      <xdr:row>32</xdr:row>
      <xdr:rowOff>125079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1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142205</xdr:rowOff>
    </xdr:from>
    <xdr:to>
      <xdr:col>55</xdr:col>
      <xdr:colOff>0</xdr:colOff>
      <xdr:row>36</xdr:row>
      <xdr:rowOff>8036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42955"/>
          <a:ext cx="8382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127686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149259</xdr:rowOff>
    </xdr:from>
    <xdr:to>
      <xdr:col>55</xdr:col>
      <xdr:colOff>50800</xdr:colOff>
      <xdr:row>36</xdr:row>
      <xdr:rowOff>79409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5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142205</xdr:rowOff>
    </xdr:from>
    <xdr:to>
      <xdr:col>50</xdr:col>
      <xdr:colOff>114300</xdr:colOff>
      <xdr:row>35</xdr:row>
      <xdr:rowOff>167068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42955"/>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163040</xdr:rowOff>
    </xdr:from>
    <xdr:to>
      <xdr:col>50</xdr:col>
      <xdr:colOff>165100</xdr:colOff>
      <xdr:row>36</xdr:row>
      <xdr:rowOff>93190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84317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125828</xdr:rowOff>
    </xdr:from>
    <xdr:to>
      <xdr:col>45</xdr:col>
      <xdr:colOff>177800</xdr:colOff>
      <xdr:row>35</xdr:row>
      <xdr:rowOff>167068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269328"/>
          <a:ext cx="889000" cy="8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51903</xdr:rowOff>
    </xdr:from>
    <xdr:to>
      <xdr:col>46</xdr:col>
      <xdr:colOff>38100</xdr:colOff>
      <xdr:row>36</xdr:row>
      <xdr:rowOff>153503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144630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1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125828</xdr:rowOff>
    </xdr:from>
    <xdr:to>
      <xdr:col>41</xdr:col>
      <xdr:colOff>50800</xdr:colOff>
      <xdr:row>36</xdr:row>
      <xdr:rowOff>147838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269328"/>
          <a:ext cx="889000" cy="10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119807</xdr:rowOff>
    </xdr:from>
    <xdr:to>
      <xdr:col>41</xdr:col>
      <xdr:colOff>101600</xdr:colOff>
      <xdr:row>31</xdr:row>
      <xdr:rowOff>49957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41084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xdr:rowOff>
    </xdr:from>
    <xdr:to>
      <xdr:col>36</xdr:col>
      <xdr:colOff>165100</xdr:colOff>
      <xdr:row>38</xdr:row>
      <xdr:rowOff>102470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93597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6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128686</xdr:rowOff>
    </xdr:from>
    <xdr:to>
      <xdr:col>55</xdr:col>
      <xdr:colOff>50800</xdr:colOff>
      <xdr:row>36</xdr:row>
      <xdr:rowOff>58836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151563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8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91405</xdr:rowOff>
    </xdr:from>
    <xdr:to>
      <xdr:col>50</xdr:col>
      <xdr:colOff>165100</xdr:colOff>
      <xdr:row>36</xdr:row>
      <xdr:rowOff>21555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38082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6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116268</xdr:rowOff>
    </xdr:from>
    <xdr:to>
      <xdr:col>46</xdr:col>
      <xdr:colOff>38100</xdr:colOff>
      <xdr:row>36</xdr:row>
      <xdr:rowOff>46418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62945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9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75028</xdr:rowOff>
    </xdr:from>
    <xdr:to>
      <xdr:col>41</xdr:col>
      <xdr:colOff>101600</xdr:colOff>
      <xdr:row>31</xdr:row>
      <xdr:rowOff>5178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2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21705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499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97038</xdr:rowOff>
    </xdr:from>
    <xdr:to>
      <xdr:col>36</xdr:col>
      <xdr:colOff>165100</xdr:colOff>
      <xdr:row>37</xdr:row>
      <xdr:rowOff>27188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43715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53098</xdr:rowOff>
    </xdr:from>
    <xdr:to>
      <xdr:col>55</xdr:col>
      <xdr:colOff>0</xdr:colOff>
      <xdr:row>57</xdr:row>
      <xdr:rowOff>56750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25748"/>
          <a:ext cx="838200" cy="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53098</xdr:rowOff>
    </xdr:from>
    <xdr:to>
      <xdr:col>50</xdr:col>
      <xdr:colOff>114300</xdr:colOff>
      <xdr:row>57</xdr:row>
      <xdr:rowOff>101862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25748"/>
          <a:ext cx="889000" cy="4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25203</xdr:rowOff>
    </xdr:from>
    <xdr:to>
      <xdr:col>45</xdr:col>
      <xdr:colOff>177800</xdr:colOff>
      <xdr:row>57</xdr:row>
      <xdr:rowOff>101862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797853"/>
          <a:ext cx="889000" cy="7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37552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25203</xdr:rowOff>
    </xdr:from>
    <xdr:to>
      <xdr:col>41</xdr:col>
      <xdr:colOff>50800</xdr:colOff>
      <xdr:row>57</xdr:row>
      <xdr:rowOff>107097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97853"/>
          <a:ext cx="889000" cy="8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161508</xdr:rowOff>
    </xdr:from>
    <xdr:to>
      <xdr:col>36</xdr:col>
      <xdr:colOff>165100</xdr:colOff>
      <xdr:row>57</xdr:row>
      <xdr:rowOff>91658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108185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5950</xdr:rowOff>
    </xdr:from>
    <xdr:to>
      <xdr:col>55</xdr:col>
      <xdr:colOff>50800</xdr:colOff>
      <xdr:row>57</xdr:row>
      <xdr:rowOff>107550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155827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2298</xdr:rowOff>
    </xdr:from>
    <xdr:to>
      <xdr:col>50</xdr:col>
      <xdr:colOff>165100</xdr:colOff>
      <xdr:row>57</xdr:row>
      <xdr:rowOff>103898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95025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8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51062</xdr:rowOff>
    </xdr:from>
    <xdr:to>
      <xdr:col>46</xdr:col>
      <xdr:colOff>38100</xdr:colOff>
      <xdr:row>57</xdr:row>
      <xdr:rowOff>152662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143789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145853</xdr:rowOff>
    </xdr:from>
    <xdr:to>
      <xdr:col>41</xdr:col>
      <xdr:colOff>101600</xdr:colOff>
      <xdr:row>57</xdr:row>
      <xdr:rowOff>76003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67130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83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56297</xdr:rowOff>
    </xdr:from>
    <xdr:to>
      <xdr:col>36</xdr:col>
      <xdr:colOff>165100</xdr:colOff>
      <xdr:row>57</xdr:row>
      <xdr:rowOff>157897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149024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2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123889</xdr:rowOff>
    </xdr:from>
    <xdr:to>
      <xdr:col>55</xdr:col>
      <xdr:colOff>0</xdr:colOff>
      <xdr:row>78</xdr:row>
      <xdr:rowOff>152273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96989"/>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169114</xdr:rowOff>
    </xdr:from>
    <xdr:to>
      <xdr:col>50</xdr:col>
      <xdr:colOff>114300</xdr:colOff>
      <xdr:row>78</xdr:row>
      <xdr:rowOff>152273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70764"/>
          <a:ext cx="889000" cy="1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62909</xdr:rowOff>
    </xdr:from>
    <xdr:to>
      <xdr:col>45</xdr:col>
      <xdr:colOff>177800</xdr:colOff>
      <xdr:row>77</xdr:row>
      <xdr:rowOff>169114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093109"/>
          <a:ext cx="889000" cy="2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62909</xdr:rowOff>
    </xdr:from>
    <xdr:to>
      <xdr:col>41</xdr:col>
      <xdr:colOff>50800</xdr:colOff>
      <xdr:row>78</xdr:row>
      <xdr:rowOff>36221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93109"/>
          <a:ext cx="889000" cy="3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159187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73089</xdr:rowOff>
    </xdr:from>
    <xdr:to>
      <xdr:col>55</xdr:col>
      <xdr:colOff>50800</xdr:colOff>
      <xdr:row>79</xdr:row>
      <xdr:rowOff>3239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159466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101473</xdr:rowOff>
    </xdr:from>
    <xdr:to>
      <xdr:col>50</xdr:col>
      <xdr:colOff>165100</xdr:colOff>
      <xdr:row>79</xdr:row>
      <xdr:rowOff>31623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22750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118314</xdr:rowOff>
    </xdr:from>
    <xdr:to>
      <xdr:col>46</xdr:col>
      <xdr:colOff>38100</xdr:colOff>
      <xdr:row>78</xdr:row>
      <xdr:rowOff>48464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39591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12109</xdr:rowOff>
    </xdr:from>
    <xdr:to>
      <xdr:col>41</xdr:col>
      <xdr:colOff>101600</xdr:colOff>
      <xdr:row>76</xdr:row>
      <xdr:rowOff>113709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130236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156871</xdr:rowOff>
    </xdr:from>
    <xdr:to>
      <xdr:col>36</xdr:col>
      <xdr:colOff>165100</xdr:colOff>
      <xdr:row>78</xdr:row>
      <xdr:rowOff>87021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78148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4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113424</xdr:rowOff>
    </xdr:from>
    <xdr:to>
      <xdr:col>55</xdr:col>
      <xdr:colOff>0</xdr:colOff>
      <xdr:row>97</xdr:row>
      <xdr:rowOff>160269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44074"/>
          <a:ext cx="838200" cy="4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113424</xdr:rowOff>
    </xdr:from>
    <xdr:to>
      <xdr:col>50</xdr:col>
      <xdr:colOff>114300</xdr:colOff>
      <xdr:row>98</xdr:row>
      <xdr:rowOff>21560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44074"/>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18359</xdr:rowOff>
    </xdr:from>
    <xdr:to>
      <xdr:col>45</xdr:col>
      <xdr:colOff>177800</xdr:colOff>
      <xdr:row>98</xdr:row>
      <xdr:rowOff>21560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2045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18359</xdr:rowOff>
    </xdr:from>
    <xdr:to>
      <xdr:col>41</xdr:col>
      <xdr:colOff>50800</xdr:colOff>
      <xdr:row>98</xdr:row>
      <xdr:rowOff>49718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0459"/>
          <a:ext cx="889000" cy="3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111728</xdr:rowOff>
    </xdr:from>
    <xdr:to>
      <xdr:col>36</xdr:col>
      <xdr:colOff>165100</xdr:colOff>
      <xdr:row>98</xdr:row>
      <xdr:rowOff>41878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58405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109469</xdr:rowOff>
    </xdr:from>
    <xdr:to>
      <xdr:col>55</xdr:col>
      <xdr:colOff>50800</xdr:colOff>
      <xdr:row>98</xdr:row>
      <xdr:rowOff>39619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24396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62624</xdr:rowOff>
    </xdr:from>
    <xdr:to>
      <xdr:col>50</xdr:col>
      <xdr:colOff>165100</xdr:colOff>
      <xdr:row>97</xdr:row>
      <xdr:rowOff>164224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155351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142210</xdr:rowOff>
    </xdr:from>
    <xdr:to>
      <xdr:col>46</xdr:col>
      <xdr:colOff>38100</xdr:colOff>
      <xdr:row>98</xdr:row>
      <xdr:rowOff>72360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63487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139009</xdr:rowOff>
    </xdr:from>
    <xdr:to>
      <xdr:col>41</xdr:col>
      <xdr:colOff>101600</xdr:colOff>
      <xdr:row>98</xdr:row>
      <xdr:rowOff>69159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60286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6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170368</xdr:rowOff>
    </xdr:from>
    <xdr:to>
      <xdr:col>36</xdr:col>
      <xdr:colOff>165100</xdr:colOff>
      <xdr:row>98</xdr:row>
      <xdr:rowOff>100518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91645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165354</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80454"/>
          <a:ext cx="8382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38430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498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38227</xdr:rowOff>
    </xdr:from>
    <xdr:to>
      <xdr:col>71</xdr:col>
      <xdr:colOff>177800</xdr:colOff>
      <xdr:row>39</xdr:row>
      <xdr:rowOff>38430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4777"/>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20985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6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119202</xdr:rowOff>
    </xdr:from>
    <xdr:to>
      <xdr:col>67</xdr:col>
      <xdr:colOff>101600</xdr:colOff>
      <xdr:row>39</xdr:row>
      <xdr:rowOff>49352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65879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114554</xdr:rowOff>
    </xdr:from>
    <xdr:to>
      <xdr:col>85</xdr:col>
      <xdr:colOff>177800</xdr:colOff>
      <xdr:row>39</xdr:row>
      <xdr:rowOff>44704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29481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159080</xdr:rowOff>
    </xdr:from>
    <xdr:to>
      <xdr:col>72</xdr:col>
      <xdr:colOff>38100</xdr:colOff>
      <xdr:row>39</xdr:row>
      <xdr:rowOff>89230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80357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158877</xdr:rowOff>
    </xdr:from>
    <xdr:to>
      <xdr:col>67</xdr:col>
      <xdr:colOff>101600</xdr:colOff>
      <xdr:row>39</xdr:row>
      <xdr:rowOff>89027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80154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89560</xdr:rowOff>
    </xdr:from>
    <xdr:to>
      <xdr:col>85</xdr:col>
      <xdr:colOff>127000</xdr:colOff>
      <xdr:row>75</xdr:row>
      <xdr:rowOff>125006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948310"/>
          <a:ext cx="8382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134459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65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81064</xdr:rowOff>
    </xdr:from>
    <xdr:to>
      <xdr:col>81</xdr:col>
      <xdr:colOff>50800</xdr:colOff>
      <xdr:row>75</xdr:row>
      <xdr:rowOff>89560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939814"/>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35018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5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81064</xdr:rowOff>
    </xdr:from>
    <xdr:to>
      <xdr:col>76</xdr:col>
      <xdr:colOff>114300</xdr:colOff>
      <xdr:row>75</xdr:row>
      <xdr:rowOff>101740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39814"/>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59008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101740</xdr:rowOff>
    </xdr:from>
    <xdr:to>
      <xdr:col>71</xdr:col>
      <xdr:colOff>177800</xdr:colOff>
      <xdr:row>75</xdr:row>
      <xdr:rowOff>123520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960490"/>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86351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63933</xdr:rowOff>
    </xdr:from>
    <xdr:to>
      <xdr:col>67</xdr:col>
      <xdr:colOff>101600</xdr:colOff>
      <xdr:row>76</xdr:row>
      <xdr:rowOff>165533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9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156660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74206</xdr:rowOff>
    </xdr:from>
    <xdr:to>
      <xdr:col>85</xdr:col>
      <xdr:colOff>177800</xdr:colOff>
      <xdr:row>76</xdr:row>
      <xdr:rowOff>4356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52633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38760</xdr:rowOff>
    </xdr:from>
    <xdr:to>
      <xdr:col>81</xdr:col>
      <xdr:colOff>101600</xdr:colOff>
      <xdr:row>75</xdr:row>
      <xdr:rowOff>140360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131487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9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30264</xdr:rowOff>
    </xdr:from>
    <xdr:to>
      <xdr:col>76</xdr:col>
      <xdr:colOff>165100</xdr:colOff>
      <xdr:row>75</xdr:row>
      <xdr:rowOff>131864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122992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8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50940</xdr:rowOff>
    </xdr:from>
    <xdr:to>
      <xdr:col>72</xdr:col>
      <xdr:colOff>38100</xdr:colOff>
      <xdr:row>75</xdr:row>
      <xdr:rowOff>152540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143667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72720</xdr:rowOff>
    </xdr:from>
    <xdr:to>
      <xdr:col>67</xdr:col>
      <xdr:colOff>101600</xdr:colOff>
      <xdr:row>76</xdr:row>
      <xdr:rowOff>2871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931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19397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7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7798</xdr:rowOff>
    </xdr:from>
    <xdr:to>
      <xdr:col>85</xdr:col>
      <xdr:colOff>127000</xdr:colOff>
      <xdr:row>99</xdr:row>
      <xdr:rowOff>36585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09898"/>
          <a:ext cx="838200" cy="20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88869</xdr:rowOff>
    </xdr:from>
    <xdr:to>
      <xdr:col>81</xdr:col>
      <xdr:colOff>50800</xdr:colOff>
      <xdr:row>98</xdr:row>
      <xdr:rowOff>7798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548069"/>
          <a:ext cx="889000" cy="26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88869</xdr:rowOff>
    </xdr:from>
    <xdr:to>
      <xdr:col>76</xdr:col>
      <xdr:colOff>114300</xdr:colOff>
      <xdr:row>99</xdr:row>
      <xdr:rowOff>42545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548069"/>
          <a:ext cx="889000" cy="46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42545</xdr:rowOff>
    </xdr:from>
    <xdr:to>
      <xdr:col>71</xdr:col>
      <xdr:colOff>177800</xdr:colOff>
      <xdr:row>99</xdr:row>
      <xdr:rowOff>64196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16095"/>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155129</xdr:rowOff>
    </xdr:from>
    <xdr:to>
      <xdr:col>67</xdr:col>
      <xdr:colOff>101600</xdr:colOff>
      <xdr:row>98</xdr:row>
      <xdr:rowOff>85279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101806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157235</xdr:rowOff>
    </xdr:from>
    <xdr:to>
      <xdr:col>85</xdr:col>
      <xdr:colOff>177800</xdr:colOff>
      <xdr:row>99</xdr:row>
      <xdr:rowOff>87385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72162</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128448</xdr:rowOff>
    </xdr:from>
    <xdr:to>
      <xdr:col>81</xdr:col>
      <xdr:colOff>101600</xdr:colOff>
      <xdr:row>98</xdr:row>
      <xdr:rowOff>58598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49725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38069</xdr:rowOff>
    </xdr:from>
    <xdr:to>
      <xdr:col>76</xdr:col>
      <xdr:colOff>165100</xdr:colOff>
      <xdr:row>96</xdr:row>
      <xdr:rowOff>139669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5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163195</xdr:rowOff>
    </xdr:from>
    <xdr:to>
      <xdr:col>72</xdr:col>
      <xdr:colOff>38100</xdr:colOff>
      <xdr:row>99</xdr:row>
      <xdr:rowOff>93345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84472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5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13396</xdr:rowOff>
    </xdr:from>
    <xdr:to>
      <xdr:col>67</xdr:col>
      <xdr:colOff>101600</xdr:colOff>
      <xdr:row>99</xdr:row>
      <xdr:rowOff>114996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106123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7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70377</xdr:rowOff>
    </xdr:from>
    <xdr:to>
      <xdr:col>116</xdr:col>
      <xdr:colOff>63500</xdr:colOff>
      <xdr:row>34</xdr:row>
      <xdr:rowOff>108267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5899677"/>
          <a:ext cx="8382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91330</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63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31115</xdr:rowOff>
    </xdr:from>
    <xdr:to>
      <xdr:col>111</xdr:col>
      <xdr:colOff>177800</xdr:colOff>
      <xdr:row>34</xdr:row>
      <xdr:rowOff>108267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5860415"/>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54868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31115</xdr:rowOff>
    </xdr:from>
    <xdr:to>
      <xdr:col>107</xdr:col>
      <xdr:colOff>50800</xdr:colOff>
      <xdr:row>34</xdr:row>
      <xdr:rowOff>32944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58604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35780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135242</xdr:rowOff>
    </xdr:from>
    <xdr:to>
      <xdr:col>102</xdr:col>
      <xdr:colOff>114300</xdr:colOff>
      <xdr:row>34</xdr:row>
      <xdr:rowOff>32944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793092"/>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8748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164254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19577</xdr:rowOff>
    </xdr:from>
    <xdr:to>
      <xdr:col>116</xdr:col>
      <xdr:colOff>114300</xdr:colOff>
      <xdr:row>34</xdr:row>
      <xdr:rowOff>121177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8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42454</xdr:rowOff>
    </xdr:from>
    <xdr:ext cx="534377"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7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57467</xdr:rowOff>
    </xdr:from>
    <xdr:to>
      <xdr:col>112</xdr:col>
      <xdr:colOff>38100</xdr:colOff>
      <xdr:row>34</xdr:row>
      <xdr:rowOff>159067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8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4144</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56111" y="566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151765</xdr:rowOff>
    </xdr:from>
    <xdr:to>
      <xdr:col>107</xdr:col>
      <xdr:colOff>101600</xdr:colOff>
      <xdr:row>34</xdr:row>
      <xdr:rowOff>81915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98442</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67111" y="558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153594</xdr:rowOff>
    </xdr:from>
    <xdr:to>
      <xdr:col>102</xdr:col>
      <xdr:colOff>165100</xdr:colOff>
      <xdr:row>34</xdr:row>
      <xdr:rowOff>83744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8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100271</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278111" y="55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84442</xdr:rowOff>
    </xdr:from>
    <xdr:to>
      <xdr:col>98</xdr:col>
      <xdr:colOff>38100</xdr:colOff>
      <xdr:row>34</xdr:row>
      <xdr:rowOff>14592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7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31119</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389111" y="55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97180</xdr:rowOff>
    </xdr:from>
    <xdr:to>
      <xdr:col>116</xdr:col>
      <xdr:colOff>63500</xdr:colOff>
      <xdr:row>56</xdr:row>
      <xdr:rowOff>108976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698380"/>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92381</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108976</xdr:rowOff>
    </xdr:from>
    <xdr:to>
      <xdr:col>111</xdr:col>
      <xdr:colOff>177800</xdr:colOff>
      <xdr:row>56</xdr:row>
      <xdr:rowOff>116840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71017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30385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7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116840</xdr:rowOff>
    </xdr:from>
    <xdr:to>
      <xdr:col>107</xdr:col>
      <xdr:colOff>50800</xdr:colOff>
      <xdr:row>56</xdr:row>
      <xdr:rowOff>131196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718040"/>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18864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131196</xdr:rowOff>
    </xdr:from>
    <xdr:to>
      <xdr:col>102</xdr:col>
      <xdr:colOff>114300</xdr:colOff>
      <xdr:row>56</xdr:row>
      <xdr:rowOff>137688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732396"/>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51279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162555</xdr:rowOff>
    </xdr:from>
    <xdr:to>
      <xdr:col>98</xdr:col>
      <xdr:colOff>38100</xdr:colOff>
      <xdr:row>58</xdr:row>
      <xdr:rowOff>92705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83832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46380</xdr:rowOff>
    </xdr:from>
    <xdr:to>
      <xdr:col>116</xdr:col>
      <xdr:colOff>114300</xdr:colOff>
      <xdr:row>56</xdr:row>
      <xdr:rowOff>147980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6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69257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4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58176</xdr:rowOff>
    </xdr:from>
    <xdr:to>
      <xdr:col>112</xdr:col>
      <xdr:colOff>38100</xdr:colOff>
      <xdr:row>56</xdr:row>
      <xdr:rowOff>159776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65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4853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43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66040</xdr:rowOff>
    </xdr:from>
    <xdr:to>
      <xdr:col>107</xdr:col>
      <xdr:colOff>101600</xdr:colOff>
      <xdr:row>56</xdr:row>
      <xdr:rowOff>167640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4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80396</xdr:rowOff>
    </xdr:from>
    <xdr:to>
      <xdr:col>102</xdr:col>
      <xdr:colOff>165100</xdr:colOff>
      <xdr:row>57</xdr:row>
      <xdr:rowOff>10546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6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27073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86888</xdr:rowOff>
    </xdr:from>
    <xdr:to>
      <xdr:col>98</xdr:col>
      <xdr:colOff>38100</xdr:colOff>
      <xdr:row>57</xdr:row>
      <xdr:rowOff>17038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6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33565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6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61843</xdr:rowOff>
    </xdr:from>
    <xdr:to>
      <xdr:col>116</xdr:col>
      <xdr:colOff>63500</xdr:colOff>
      <xdr:row>74</xdr:row>
      <xdr:rowOff>83655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749143"/>
          <a:ext cx="8382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83655</xdr:rowOff>
    </xdr:from>
    <xdr:to>
      <xdr:col>111</xdr:col>
      <xdr:colOff>177800</xdr:colOff>
      <xdr:row>74</xdr:row>
      <xdr:rowOff>156559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770955"/>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137909</xdr:rowOff>
    </xdr:from>
    <xdr:to>
      <xdr:col>107</xdr:col>
      <xdr:colOff>50800</xdr:colOff>
      <xdr:row>74</xdr:row>
      <xdr:rowOff>156559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825209"/>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137909</xdr:rowOff>
    </xdr:from>
    <xdr:to>
      <xdr:col>102</xdr:col>
      <xdr:colOff>114300</xdr:colOff>
      <xdr:row>75</xdr:row>
      <xdr:rowOff>17761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825209"/>
          <a:ext cx="889000" cy="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147127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11043</xdr:rowOff>
    </xdr:from>
    <xdr:to>
      <xdr:col>116</xdr:col>
      <xdr:colOff>114300</xdr:colOff>
      <xdr:row>74</xdr:row>
      <xdr:rowOff>112643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33920</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5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32855</xdr:rowOff>
    </xdr:from>
    <xdr:to>
      <xdr:col>112</xdr:col>
      <xdr:colOff>38100</xdr:colOff>
      <xdr:row>74</xdr:row>
      <xdr:rowOff>134455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7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150982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4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105759</xdr:rowOff>
    </xdr:from>
    <xdr:to>
      <xdr:col>107</xdr:col>
      <xdr:colOff>101600</xdr:colOff>
      <xdr:row>75</xdr:row>
      <xdr:rowOff>35909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7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52436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56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87109</xdr:rowOff>
    </xdr:from>
    <xdr:to>
      <xdr:col>102</xdr:col>
      <xdr:colOff>165100</xdr:colOff>
      <xdr:row>75</xdr:row>
      <xdr:rowOff>17259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7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33786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5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138411</xdr:rowOff>
    </xdr:from>
    <xdr:to>
      <xdr:col>98</xdr:col>
      <xdr:colOff>38100</xdr:colOff>
      <xdr:row>75</xdr:row>
      <xdr:rowOff>68561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85088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住民一人当たりコストで最も大きな割合を占めるのは補助費等（住民一人当たり</a:t>
          </a:r>
          <a:r>
            <a:rPr kumimoji="1" lang="en-US" altLang="ja-JP" sz="1100" b="0" i="0" baseline="0">
              <a:solidFill>
                <a:schemeClr val="dk1"/>
              </a:solidFill>
              <a:effectLst/>
              <a:latin typeface="+mn-lt"/>
              <a:ea typeface="+mn-ea"/>
              <a:cs typeface="+mn-cs"/>
            </a:rPr>
            <a:t>101,899</a:t>
          </a:r>
          <a:r>
            <a:rPr kumimoji="1" lang="ja-JP" altLang="ja-JP" sz="1100" b="0" i="0" baseline="0">
              <a:solidFill>
                <a:schemeClr val="dk1"/>
              </a:solidFill>
              <a:effectLst/>
              <a:latin typeface="+mn-lt"/>
              <a:ea typeface="+mn-ea"/>
              <a:cs typeface="+mn-cs"/>
            </a:rPr>
            <a:t>円）となっており、依然として、病院事業への補助金や一部事務組合等への負担金については多額であり、類似団体平均との比較でも若干ではあるが上回っている。今後も病院事業の経営改善を図るとともに、町</a:t>
          </a:r>
          <a:r>
            <a:rPr kumimoji="1" lang="ja-JP" altLang="en-US" sz="1100" b="0" i="0" baseline="0">
              <a:solidFill>
                <a:schemeClr val="dk1"/>
              </a:solidFill>
              <a:effectLst/>
              <a:latin typeface="+mn-lt"/>
              <a:ea typeface="+mn-ea"/>
              <a:cs typeface="+mn-cs"/>
            </a:rPr>
            <a:t>単独</a:t>
          </a:r>
          <a:r>
            <a:rPr kumimoji="1" lang="ja-JP" altLang="ja-JP" sz="1100" b="0" i="0" baseline="0">
              <a:solidFill>
                <a:schemeClr val="dk1"/>
              </a:solidFill>
              <a:effectLst/>
              <a:latin typeface="+mn-lt"/>
              <a:ea typeface="+mn-ea"/>
              <a:cs typeface="+mn-cs"/>
            </a:rPr>
            <a:t>補助事業についても精査を行い、見直しに取り組んでいく。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次いで、大きな割合を占めるのは</a:t>
          </a:r>
          <a:r>
            <a:rPr kumimoji="1" lang="ja-JP" altLang="en-US" sz="1100" b="0" i="0" baseline="0">
              <a:solidFill>
                <a:schemeClr val="dk1"/>
              </a:solidFill>
              <a:effectLst/>
              <a:latin typeface="+mn-lt"/>
              <a:ea typeface="+mn-ea"/>
              <a:cs typeface="+mn-cs"/>
            </a:rPr>
            <a:t>扶助</a:t>
          </a:r>
          <a:r>
            <a:rPr kumimoji="1" lang="ja-JP" altLang="ja-JP" sz="1100" b="0" i="0" baseline="0">
              <a:solidFill>
                <a:schemeClr val="dk1"/>
              </a:solidFill>
              <a:effectLst/>
              <a:latin typeface="+mn-lt"/>
              <a:ea typeface="+mn-ea"/>
              <a:cs typeface="+mn-cs"/>
            </a:rPr>
            <a:t>費（住民一人当たり</a:t>
          </a:r>
          <a:r>
            <a:rPr kumimoji="1" lang="en-US" altLang="ja-JP" sz="1100" b="0" i="0" baseline="0">
              <a:solidFill>
                <a:schemeClr val="dk1"/>
              </a:solidFill>
              <a:effectLst/>
              <a:latin typeface="+mn-lt"/>
              <a:ea typeface="+mn-ea"/>
              <a:cs typeface="+mn-cs"/>
            </a:rPr>
            <a:t>87,424</a:t>
          </a:r>
          <a:r>
            <a:rPr kumimoji="1" lang="ja-JP" altLang="ja-JP" sz="1100" b="0" i="0" baseline="0">
              <a:solidFill>
                <a:schemeClr val="dk1"/>
              </a:solidFill>
              <a:effectLst/>
              <a:latin typeface="+mn-lt"/>
              <a:ea typeface="+mn-ea"/>
              <a:cs typeface="+mn-cs"/>
            </a:rPr>
            <a:t>円）で、</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年度からは</a:t>
          </a:r>
          <a:r>
            <a:rPr kumimoji="1" lang="en-US" altLang="ja-JP" sz="1100" b="0" i="0" baseline="0">
              <a:solidFill>
                <a:schemeClr val="dk1"/>
              </a:solidFill>
              <a:effectLst/>
              <a:latin typeface="+mn-lt"/>
              <a:ea typeface="+mn-ea"/>
              <a:cs typeface="+mn-cs"/>
            </a:rPr>
            <a:t>6,335</a:t>
          </a:r>
          <a:r>
            <a:rPr kumimoji="1" lang="ja-JP" altLang="ja-JP" sz="1100" b="0" i="0" baseline="0">
              <a:solidFill>
                <a:schemeClr val="dk1"/>
              </a:solidFill>
              <a:effectLst/>
              <a:latin typeface="+mn-lt"/>
              <a:ea typeface="+mn-ea"/>
              <a:cs typeface="+mn-cs"/>
            </a:rPr>
            <a:t>円の増となって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、類似団体平均との比較においては</a:t>
          </a:r>
          <a:r>
            <a:rPr kumimoji="1" lang="ja-JP" altLang="en-US" sz="1100" b="0" i="0" baseline="0">
              <a:solidFill>
                <a:schemeClr val="dk1"/>
              </a:solidFill>
              <a:effectLst/>
              <a:latin typeface="+mn-lt"/>
              <a:ea typeface="+mn-ea"/>
              <a:cs typeface="+mn-cs"/>
            </a:rPr>
            <a:t>若干上</a:t>
          </a:r>
          <a:r>
            <a:rPr kumimoji="1" lang="ja-JP" altLang="ja-JP" sz="1100" b="0" i="0" baseline="0">
              <a:solidFill>
                <a:schemeClr val="dk1"/>
              </a:solidFill>
              <a:effectLst/>
              <a:latin typeface="+mn-lt"/>
              <a:ea typeface="+mn-ea"/>
              <a:cs typeface="+mn-cs"/>
            </a:rPr>
            <a:t>回っている。国の補助事業等に係る扶助費が多くを占めており、経費の削減は困難であるが、町単独の扶助費についてはその効果等を検証し、見直しを図っていく。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このほか、</a:t>
          </a:r>
          <a:r>
            <a:rPr kumimoji="1" lang="ja-JP" altLang="en-US" sz="1100" b="0" i="0" baseline="0">
              <a:solidFill>
                <a:schemeClr val="dk1"/>
              </a:solidFill>
              <a:effectLst/>
              <a:latin typeface="+mn-lt"/>
              <a:ea typeface="+mn-ea"/>
              <a:cs typeface="+mn-cs"/>
            </a:rPr>
            <a:t>物件</a:t>
          </a:r>
          <a:r>
            <a:rPr kumimoji="1" lang="ja-JP" altLang="ja-JP" sz="1100" b="0" i="0" baseline="0">
              <a:solidFill>
                <a:schemeClr val="dk1"/>
              </a:solidFill>
              <a:effectLst/>
              <a:latin typeface="+mn-lt"/>
              <a:ea typeface="+mn-ea"/>
              <a:cs typeface="+mn-cs"/>
            </a:rPr>
            <a:t>費（住民一人当たり</a:t>
          </a:r>
          <a:r>
            <a:rPr kumimoji="1" lang="en-US" altLang="ja-JP" sz="1100" b="0" i="0" baseline="0">
              <a:solidFill>
                <a:schemeClr val="dk1"/>
              </a:solidFill>
              <a:effectLst/>
              <a:latin typeface="+mn-lt"/>
              <a:ea typeface="+mn-ea"/>
              <a:cs typeface="+mn-cs"/>
            </a:rPr>
            <a:t>83,239</a:t>
          </a:r>
          <a:r>
            <a:rPr kumimoji="1" lang="ja-JP" altLang="ja-JP" sz="1100" b="0" i="0" baseline="0">
              <a:solidFill>
                <a:schemeClr val="dk1"/>
              </a:solidFill>
              <a:effectLst/>
              <a:latin typeface="+mn-lt"/>
              <a:ea typeface="+mn-ea"/>
              <a:cs typeface="+mn-cs"/>
            </a:rPr>
            <a:t>円）も大きな割合を占めており、</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年度からは</a:t>
          </a:r>
          <a:r>
            <a:rPr kumimoji="1" lang="en-US" altLang="ja-JP" sz="1100" b="0" i="0" baseline="0">
              <a:solidFill>
                <a:schemeClr val="dk1"/>
              </a:solidFill>
              <a:effectLst/>
              <a:latin typeface="+mn-lt"/>
              <a:ea typeface="+mn-ea"/>
              <a:cs typeface="+mn-cs"/>
            </a:rPr>
            <a:t>3,376</a:t>
          </a:r>
          <a:r>
            <a:rPr kumimoji="1" lang="ja-JP" altLang="ja-JP" sz="1100" b="0" i="0" baseline="0">
              <a:solidFill>
                <a:schemeClr val="dk1"/>
              </a:solidFill>
              <a:effectLst/>
              <a:latin typeface="+mn-lt"/>
              <a:ea typeface="+mn-ea"/>
              <a:cs typeface="+mn-cs"/>
            </a:rPr>
            <a:t>円の減と</a:t>
          </a:r>
          <a:r>
            <a:rPr kumimoji="1" lang="ja-JP" altLang="en-US" sz="1100" b="0" i="0" baseline="0">
              <a:solidFill>
                <a:schemeClr val="dk1"/>
              </a:solidFill>
              <a:effectLst/>
              <a:latin typeface="+mn-lt"/>
              <a:ea typeface="+mn-ea"/>
              <a:cs typeface="+mn-cs"/>
            </a:rPr>
            <a:t>なり</a:t>
          </a:r>
          <a:r>
            <a:rPr kumimoji="1" lang="ja-JP" altLang="ja-JP" sz="1100" b="0" i="0" baseline="0">
              <a:solidFill>
                <a:schemeClr val="dk1"/>
              </a:solidFill>
              <a:effectLst/>
              <a:latin typeface="+mn-lt"/>
              <a:ea typeface="+mn-ea"/>
              <a:cs typeface="+mn-cs"/>
            </a:rPr>
            <a:t>、類似団体平均との比較においては</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回っている。人件費（住民一人当たり</a:t>
          </a:r>
          <a:r>
            <a:rPr kumimoji="1" lang="en-US" altLang="ja-JP" sz="1100" b="0" i="0" baseline="0">
              <a:solidFill>
                <a:schemeClr val="dk1"/>
              </a:solidFill>
              <a:effectLst/>
              <a:latin typeface="+mn-lt"/>
              <a:ea typeface="+mn-ea"/>
              <a:cs typeface="+mn-cs"/>
            </a:rPr>
            <a:t>77,849</a:t>
          </a:r>
          <a:r>
            <a:rPr kumimoji="1" lang="ja-JP" altLang="ja-JP" sz="1100" b="0" i="0" baseline="0">
              <a:solidFill>
                <a:schemeClr val="dk1"/>
              </a:solidFill>
              <a:effectLst/>
              <a:latin typeface="+mn-lt"/>
              <a:ea typeface="+mn-ea"/>
              <a:cs typeface="+mn-cs"/>
            </a:rPr>
            <a:t>円）については</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年度から</a:t>
          </a:r>
          <a:r>
            <a:rPr kumimoji="1" lang="ja-JP" altLang="en-US" sz="1100" b="0" i="0" baseline="0">
              <a:solidFill>
                <a:schemeClr val="dk1"/>
              </a:solidFill>
              <a:effectLst/>
              <a:latin typeface="+mn-lt"/>
              <a:ea typeface="+mn-ea"/>
              <a:cs typeface="+mn-cs"/>
            </a:rPr>
            <a:t>若干</a:t>
          </a:r>
          <a:r>
            <a:rPr kumimoji="1" lang="ja-JP" altLang="ja-JP" sz="1100" b="0" i="0" baseline="0">
              <a:solidFill>
                <a:schemeClr val="dk1"/>
              </a:solidFill>
              <a:effectLst/>
              <a:latin typeface="+mn-lt"/>
              <a:ea typeface="+mn-ea"/>
              <a:cs typeface="+mn-cs"/>
            </a:rPr>
            <a:t>増となったが、類似団体平均との比較では下回っており、今後も適正な人事管理及び給与の運用に努めていく。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19,027
18,742
236.71
10,926,444
10,569,027
256,372
6,413,795
7,322,652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70739</xdr:rowOff>
    </xdr:from>
    <xdr:to>
      <xdr:col>24</xdr:col>
      <xdr:colOff>63500</xdr:colOff>
      <xdr:row>37</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4389"/>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50436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70739</xdr:rowOff>
    </xdr:from>
    <xdr:to>
      <xdr:col>19</xdr:col>
      <xdr:colOff>177800</xdr:colOff>
      <xdr:row>38</xdr:row>
      <xdr:rowOff>33401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14389"/>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30243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167894</xdr:rowOff>
    </xdr:from>
    <xdr:to>
      <xdr:col>15</xdr:col>
      <xdr:colOff>50800</xdr:colOff>
      <xdr:row>38</xdr:row>
      <xdr:rowOff>33401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11544"/>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76344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121412</xdr:rowOff>
    </xdr:from>
    <xdr:to>
      <xdr:col>10</xdr:col>
      <xdr:colOff>114300</xdr:colOff>
      <xdr:row>37</xdr:row>
      <xdr:rowOff>167894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65062"/>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134620</xdr:rowOff>
    </xdr:from>
    <xdr:to>
      <xdr:col>6</xdr:col>
      <xdr:colOff>38100</xdr:colOff>
      <xdr:row>39</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100330</xdr:rowOff>
    </xdr:from>
    <xdr:to>
      <xdr:col>24</xdr:col>
      <xdr:colOff>114300</xdr:colOff>
      <xdr:row>38</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78757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19939</xdr:rowOff>
    </xdr:from>
    <xdr:to>
      <xdr:col>20</xdr:col>
      <xdr:colOff>38100</xdr:colOff>
      <xdr:row>37</xdr:row>
      <xdr:rowOff>121539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112666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154051</xdr:rowOff>
    </xdr:from>
    <xdr:to>
      <xdr:col>15</xdr:col>
      <xdr:colOff>101600</xdr:colOff>
      <xdr:row>38</xdr:row>
      <xdr:rowOff>84201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75328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9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117094</xdr:rowOff>
    </xdr:from>
    <xdr:to>
      <xdr:col>10</xdr:col>
      <xdr:colOff>165100</xdr:colOff>
      <xdr:row>38</xdr:row>
      <xdr:rowOff>47244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38371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70612</xdr:rowOff>
    </xdr:from>
    <xdr:to>
      <xdr:col>6</xdr:col>
      <xdr:colOff>38100</xdr:colOff>
      <xdr:row>38</xdr:row>
      <xdr:rowOff>762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17289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83693</xdr:rowOff>
    </xdr:from>
    <xdr:to>
      <xdr:col>24</xdr:col>
      <xdr:colOff>62865</xdr:colOff>
      <xdr:row>58</xdr:row>
      <xdr:rowOff>132494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27643"/>
          <a:ext cx="1270" cy="1248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136321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132494</xdr:rowOff>
    </xdr:from>
    <xdr:to>
      <xdr:col>24</xdr:col>
      <xdr:colOff>152400</xdr:colOff>
      <xdr:row>58</xdr:row>
      <xdr:rowOff>132494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30370</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0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83693</xdr:rowOff>
    </xdr:from>
    <xdr:to>
      <xdr:col>24</xdr:col>
      <xdr:colOff>152400</xdr:colOff>
      <xdr:row>51</xdr:row>
      <xdr:rowOff>83693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2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132494</xdr:rowOff>
    </xdr:from>
    <xdr:to>
      <xdr:col>24</xdr:col>
      <xdr:colOff>63500</xdr:colOff>
      <xdr:row>58</xdr:row>
      <xdr:rowOff>132559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76594"/>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116002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74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93125</xdr:rowOff>
    </xdr:from>
    <xdr:to>
      <xdr:col>24</xdr:col>
      <xdr:colOff>114300</xdr:colOff>
      <xdr:row>56</xdr:row>
      <xdr:rowOff>23275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65862</xdr:rowOff>
    </xdr:from>
    <xdr:to>
      <xdr:col>19</xdr:col>
      <xdr:colOff>177800</xdr:colOff>
      <xdr:row>58</xdr:row>
      <xdr:rowOff>132559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09962"/>
          <a:ext cx="8890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44790</xdr:rowOff>
    </xdr:from>
    <xdr:to>
      <xdr:col>20</xdr:col>
      <xdr:colOff>38100</xdr:colOff>
      <xdr:row>55</xdr:row>
      <xdr:rowOff>146390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162917</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2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61583</xdr:rowOff>
    </xdr:from>
    <xdr:to>
      <xdr:col>15</xdr:col>
      <xdr:colOff>50800</xdr:colOff>
      <xdr:row>58</xdr:row>
      <xdr:rowOff>65862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148433"/>
          <a:ext cx="889000" cy="86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14943</xdr:rowOff>
    </xdr:from>
    <xdr:to>
      <xdr:col>15</xdr:col>
      <xdr:colOff>101600</xdr:colOff>
      <xdr:row>55</xdr:row>
      <xdr:rowOff>116543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133070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61583</xdr:rowOff>
    </xdr:from>
    <xdr:to>
      <xdr:col>10</xdr:col>
      <xdr:colOff>114300</xdr:colOff>
      <xdr:row>59</xdr:row>
      <xdr:rowOff>36116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148433"/>
          <a:ext cx="889000" cy="100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131758</xdr:rowOff>
    </xdr:from>
    <xdr:to>
      <xdr:col>10</xdr:col>
      <xdr:colOff>165100</xdr:colOff>
      <xdr:row>51</xdr:row>
      <xdr:rowOff>61908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78435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120693</xdr:rowOff>
    </xdr:from>
    <xdr:to>
      <xdr:col>6</xdr:col>
      <xdr:colOff>38100</xdr:colOff>
      <xdr:row>58</xdr:row>
      <xdr:rowOff>50843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67370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81694</xdr:rowOff>
    </xdr:from>
    <xdr:to>
      <xdr:col>24</xdr:col>
      <xdr:colOff>114300</xdr:colOff>
      <xdr:row>59</xdr:row>
      <xdr:rowOff>11844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168071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81759</xdr:rowOff>
    </xdr:from>
    <xdr:to>
      <xdr:col>20</xdr:col>
      <xdr:colOff>38100</xdr:colOff>
      <xdr:row>59</xdr:row>
      <xdr:rowOff>11909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2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3036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1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15062</xdr:rowOff>
    </xdr:from>
    <xdr:to>
      <xdr:col>15</xdr:col>
      <xdr:colOff>101600</xdr:colOff>
      <xdr:row>58</xdr:row>
      <xdr:rowOff>116662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107789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10783</xdr:rowOff>
    </xdr:from>
    <xdr:to>
      <xdr:col>10</xdr:col>
      <xdr:colOff>165100</xdr:colOff>
      <xdr:row>53</xdr:row>
      <xdr:rowOff>112383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09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103510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19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156766</xdr:rowOff>
    </xdr:from>
    <xdr:to>
      <xdr:col>6</xdr:col>
      <xdr:colOff>38100</xdr:colOff>
      <xdr:row>59</xdr:row>
      <xdr:rowOff>86916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78043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161036</xdr:rowOff>
    </xdr:from>
    <xdr:to>
      <xdr:col>24</xdr:col>
      <xdr:colOff>63500</xdr:colOff>
      <xdr:row>75</xdr:row>
      <xdr:rowOff>59233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48336"/>
          <a:ext cx="8382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59233</xdr:rowOff>
    </xdr:from>
    <xdr:to>
      <xdr:col>19</xdr:col>
      <xdr:colOff>177800</xdr:colOff>
      <xdr:row>75</xdr:row>
      <xdr:rowOff>85890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17983"/>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140009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85890</xdr:rowOff>
    </xdr:from>
    <xdr:to>
      <xdr:col>15</xdr:col>
      <xdr:colOff>50800</xdr:colOff>
      <xdr:row>76</xdr:row>
      <xdr:rowOff>138722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44640"/>
          <a:ext cx="889000" cy="2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138722</xdr:rowOff>
    </xdr:from>
    <xdr:to>
      <xdr:col>10</xdr:col>
      <xdr:colOff>114300</xdr:colOff>
      <xdr:row>77</xdr:row>
      <xdr:rowOff>53353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68922"/>
          <a:ext cx="889000" cy="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110236</xdr:rowOff>
    </xdr:from>
    <xdr:to>
      <xdr:col>24</xdr:col>
      <xdr:colOff>114300</xdr:colOff>
      <xdr:row>75</xdr:row>
      <xdr:rowOff>40386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88663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7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8433</xdr:rowOff>
    </xdr:from>
    <xdr:to>
      <xdr:col>20</xdr:col>
      <xdr:colOff>38100</xdr:colOff>
      <xdr:row>75</xdr:row>
      <xdr:rowOff>110033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126560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4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35090</xdr:rowOff>
    </xdr:from>
    <xdr:to>
      <xdr:col>15</xdr:col>
      <xdr:colOff>101600</xdr:colOff>
      <xdr:row>75</xdr:row>
      <xdr:rowOff>136690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127816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98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87922</xdr:rowOff>
    </xdr:from>
    <xdr:to>
      <xdr:col>10</xdr:col>
      <xdr:colOff>165100</xdr:colOff>
      <xdr:row>77</xdr:row>
      <xdr:rowOff>18072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34599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9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2553</xdr:rowOff>
    </xdr:from>
    <xdr:to>
      <xdr:col>6</xdr:col>
      <xdr:colOff>38100</xdr:colOff>
      <xdr:row>77</xdr:row>
      <xdr:rowOff>104153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120680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7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164405</xdr:rowOff>
    </xdr:from>
    <xdr:to>
      <xdr:col>24</xdr:col>
      <xdr:colOff>63500</xdr:colOff>
      <xdr:row>95</xdr:row>
      <xdr:rowOff>19341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80705"/>
          <a:ext cx="8382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164405</xdr:rowOff>
    </xdr:from>
    <xdr:to>
      <xdr:col>19</xdr:col>
      <xdr:colOff>177800</xdr:colOff>
      <xdr:row>95</xdr:row>
      <xdr:rowOff>7161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80705"/>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7161</xdr:rowOff>
    </xdr:from>
    <xdr:to>
      <xdr:col>15</xdr:col>
      <xdr:colOff>50800</xdr:colOff>
      <xdr:row>95</xdr:row>
      <xdr:rowOff>122065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9491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101813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122065</xdr:rowOff>
    </xdr:from>
    <xdr:to>
      <xdr:col>10</xdr:col>
      <xdr:colOff>114300</xdr:colOff>
      <xdr:row>96</xdr:row>
      <xdr:rowOff>64556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09815"/>
          <a:ext cx="889000" cy="11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151975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32204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139991</xdr:rowOff>
    </xdr:from>
    <xdr:to>
      <xdr:col>24</xdr:col>
      <xdr:colOff>114300</xdr:colOff>
      <xdr:row>95</xdr:row>
      <xdr:rowOff>70141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162868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113605</xdr:rowOff>
    </xdr:from>
    <xdr:to>
      <xdr:col>20</xdr:col>
      <xdr:colOff>38100</xdr:colOff>
      <xdr:row>95</xdr:row>
      <xdr:rowOff>43755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2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127811</xdr:rowOff>
    </xdr:from>
    <xdr:to>
      <xdr:col>15</xdr:col>
      <xdr:colOff>101600</xdr:colOff>
      <xdr:row>95</xdr:row>
      <xdr:rowOff>57961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74488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71265</xdr:rowOff>
    </xdr:from>
    <xdr:to>
      <xdr:col>10</xdr:col>
      <xdr:colOff>165100</xdr:colOff>
      <xdr:row>96</xdr:row>
      <xdr:rowOff>1415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17942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3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13756</xdr:rowOff>
    </xdr:from>
    <xdr:to>
      <xdr:col>6</xdr:col>
      <xdr:colOff>38100</xdr:colOff>
      <xdr:row>96</xdr:row>
      <xdr:rowOff>115356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131883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78435</xdr:rowOff>
    </xdr:from>
    <xdr:to>
      <xdr:col>55</xdr:col>
      <xdr:colOff>0</xdr:colOff>
      <xdr:row>33</xdr:row>
      <xdr:rowOff>148387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736285"/>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171111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23571</xdr:rowOff>
    </xdr:from>
    <xdr:to>
      <xdr:col>50</xdr:col>
      <xdr:colOff>114300</xdr:colOff>
      <xdr:row>33</xdr:row>
      <xdr:rowOff>78435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681421"/>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94759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164389</xdr:rowOff>
    </xdr:from>
    <xdr:to>
      <xdr:col>45</xdr:col>
      <xdr:colOff>177800</xdr:colOff>
      <xdr:row>33</xdr:row>
      <xdr:rowOff>23571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65078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169740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41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164389</xdr:rowOff>
    </xdr:from>
    <xdr:to>
      <xdr:col>41</xdr:col>
      <xdr:colOff>50800</xdr:colOff>
      <xdr:row>33</xdr:row>
      <xdr:rowOff>80721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650789"/>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114876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68326</xdr:rowOff>
    </xdr:from>
    <xdr:to>
      <xdr:col>36</xdr:col>
      <xdr:colOff>165100</xdr:colOff>
      <xdr:row>36</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161053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97587</xdr:rowOff>
    </xdr:from>
    <xdr:to>
      <xdr:col>55</xdr:col>
      <xdr:colOff>50800</xdr:colOff>
      <xdr:row>34</xdr:row>
      <xdr:rowOff>27737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120464</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6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27635</xdr:rowOff>
    </xdr:from>
    <xdr:to>
      <xdr:col>50</xdr:col>
      <xdr:colOff>165100</xdr:colOff>
      <xdr:row>33</xdr:row>
      <xdr:rowOff>129235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6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145762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4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144221</xdr:rowOff>
    </xdr:from>
    <xdr:to>
      <xdr:col>46</xdr:col>
      <xdr:colOff>38100</xdr:colOff>
      <xdr:row>33</xdr:row>
      <xdr:rowOff>74371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6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90898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40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113589</xdr:rowOff>
    </xdr:from>
    <xdr:to>
      <xdr:col>41</xdr:col>
      <xdr:colOff>101600</xdr:colOff>
      <xdr:row>33</xdr:row>
      <xdr:rowOff>43739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60266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29921</xdr:rowOff>
    </xdr:from>
    <xdr:to>
      <xdr:col>36</xdr:col>
      <xdr:colOff>165100</xdr:colOff>
      <xdr:row>33</xdr:row>
      <xdr:rowOff>131521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6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148048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4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24584</xdr:rowOff>
    </xdr:from>
    <xdr:to>
      <xdr:col>55</xdr:col>
      <xdr:colOff>0</xdr:colOff>
      <xdr:row>57</xdr:row>
      <xdr:rowOff>41973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97234"/>
          <a:ext cx="8382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14263</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44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24584</xdr:rowOff>
    </xdr:from>
    <xdr:to>
      <xdr:col>50</xdr:col>
      <xdr:colOff>114300</xdr:colOff>
      <xdr:row>57</xdr:row>
      <xdr:rowOff>46905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97234"/>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69655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3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46905</xdr:rowOff>
    </xdr:from>
    <xdr:to>
      <xdr:col>45</xdr:col>
      <xdr:colOff>177800</xdr:colOff>
      <xdr:row>57</xdr:row>
      <xdr:rowOff>81113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19555"/>
          <a:ext cx="8890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106867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81113</xdr:rowOff>
    </xdr:from>
    <xdr:to>
      <xdr:col>41</xdr:col>
      <xdr:colOff>50800</xdr:colOff>
      <xdr:row>57</xdr:row>
      <xdr:rowOff>82925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53763"/>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98344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66285</xdr:rowOff>
    </xdr:from>
    <xdr:to>
      <xdr:col>36</xdr:col>
      <xdr:colOff>165100</xdr:colOff>
      <xdr:row>57</xdr:row>
      <xdr:rowOff>167885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159012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162623</xdr:rowOff>
    </xdr:from>
    <xdr:to>
      <xdr:col>55</xdr:col>
      <xdr:colOff>50800</xdr:colOff>
      <xdr:row>57</xdr:row>
      <xdr:rowOff>92773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141050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145234</xdr:rowOff>
    </xdr:from>
    <xdr:to>
      <xdr:col>50</xdr:col>
      <xdr:colOff>165100</xdr:colOff>
      <xdr:row>57</xdr:row>
      <xdr:rowOff>75384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4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66511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3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167555</xdr:rowOff>
    </xdr:from>
    <xdr:to>
      <xdr:col>46</xdr:col>
      <xdr:colOff>38100</xdr:colOff>
      <xdr:row>57</xdr:row>
      <xdr:rowOff>97705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88832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30313</xdr:rowOff>
    </xdr:from>
    <xdr:to>
      <xdr:col>41</xdr:col>
      <xdr:colOff>101600</xdr:colOff>
      <xdr:row>57</xdr:row>
      <xdr:rowOff>131913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123040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32125</xdr:rowOff>
    </xdr:from>
    <xdr:to>
      <xdr:col>36</xdr:col>
      <xdr:colOff>165100</xdr:colOff>
      <xdr:row>57</xdr:row>
      <xdr:rowOff>133725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150252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89571</xdr:rowOff>
    </xdr:from>
    <xdr:to>
      <xdr:col>55</xdr:col>
      <xdr:colOff>0</xdr:colOff>
      <xdr:row>75</xdr:row>
      <xdr:rowOff>55575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776871"/>
          <a:ext cx="838200" cy="1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55575</xdr:rowOff>
    </xdr:from>
    <xdr:to>
      <xdr:col>50</xdr:col>
      <xdr:colOff>114300</xdr:colOff>
      <xdr:row>76</xdr:row>
      <xdr:rowOff>76671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914325"/>
          <a:ext cx="889000" cy="19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16354</xdr:rowOff>
    </xdr:from>
    <xdr:to>
      <xdr:col>45</xdr:col>
      <xdr:colOff>177800</xdr:colOff>
      <xdr:row>76</xdr:row>
      <xdr:rowOff>76671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046554"/>
          <a:ext cx="8890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39659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16354</xdr:rowOff>
    </xdr:from>
    <xdr:to>
      <xdr:col>41</xdr:col>
      <xdr:colOff>50800</xdr:colOff>
      <xdr:row>76</xdr:row>
      <xdr:rowOff>84803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46554"/>
          <a:ext cx="889000" cy="6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150792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79559</xdr:rowOff>
    </xdr:from>
    <xdr:to>
      <xdr:col>36</xdr:col>
      <xdr:colOff>165100</xdr:colOff>
      <xdr:row>78</xdr:row>
      <xdr:rowOff>9709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38771</xdr:rowOff>
    </xdr:from>
    <xdr:to>
      <xdr:col>55</xdr:col>
      <xdr:colOff>50800</xdr:colOff>
      <xdr:row>74</xdr:row>
      <xdr:rowOff>140371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7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61648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4775</xdr:rowOff>
    </xdr:from>
    <xdr:to>
      <xdr:col>50</xdr:col>
      <xdr:colOff>165100</xdr:colOff>
      <xdr:row>75</xdr:row>
      <xdr:rowOff>106375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8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122902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25871</xdr:rowOff>
    </xdr:from>
    <xdr:to>
      <xdr:col>46</xdr:col>
      <xdr:colOff>38100</xdr:colOff>
      <xdr:row>76</xdr:row>
      <xdr:rowOff>127471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118598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137004</xdr:rowOff>
    </xdr:from>
    <xdr:to>
      <xdr:col>41</xdr:col>
      <xdr:colOff>101600</xdr:colOff>
      <xdr:row>76</xdr:row>
      <xdr:rowOff>67154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58281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34003</xdr:rowOff>
    </xdr:from>
    <xdr:to>
      <xdr:col>36</xdr:col>
      <xdr:colOff>165100</xdr:colOff>
      <xdr:row>76</xdr:row>
      <xdr:rowOff>135603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152130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22943</xdr:rowOff>
    </xdr:from>
    <xdr:to>
      <xdr:col>55</xdr:col>
      <xdr:colOff>0</xdr:colOff>
      <xdr:row>92</xdr:row>
      <xdr:rowOff>51518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79634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61955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178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22943</xdr:rowOff>
    </xdr:from>
    <xdr:to>
      <xdr:col>50</xdr:col>
      <xdr:colOff>114300</xdr:colOff>
      <xdr:row>92</xdr:row>
      <xdr:rowOff>48413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796343"/>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154785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7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171208</xdr:rowOff>
    </xdr:from>
    <xdr:to>
      <xdr:col>45</xdr:col>
      <xdr:colOff>177800</xdr:colOff>
      <xdr:row>92</xdr:row>
      <xdr:rowOff>48413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773158"/>
          <a:ext cx="889000" cy="4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171208</xdr:rowOff>
    </xdr:from>
    <xdr:to>
      <xdr:col>41</xdr:col>
      <xdr:colOff>50800</xdr:colOff>
      <xdr:row>93</xdr:row>
      <xdr:rowOff>60567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5773158"/>
          <a:ext cx="889000" cy="2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12234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718</xdr:rowOff>
    </xdr:from>
    <xdr:to>
      <xdr:col>55</xdr:col>
      <xdr:colOff>50800</xdr:colOff>
      <xdr:row>92</xdr:row>
      <xdr:rowOff>102318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7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23595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62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143593</xdr:rowOff>
    </xdr:from>
    <xdr:to>
      <xdr:col>50</xdr:col>
      <xdr:colOff>165100</xdr:colOff>
      <xdr:row>92</xdr:row>
      <xdr:rowOff>73743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74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90270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52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169063</xdr:rowOff>
    </xdr:from>
    <xdr:to>
      <xdr:col>46</xdr:col>
      <xdr:colOff>38100</xdr:colOff>
      <xdr:row>92</xdr:row>
      <xdr:rowOff>99213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7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115740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5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120408</xdr:rowOff>
    </xdr:from>
    <xdr:to>
      <xdr:col>41</xdr:col>
      <xdr:colOff>101600</xdr:colOff>
      <xdr:row>92</xdr:row>
      <xdr:rowOff>50558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7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67085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49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9767</xdr:rowOff>
    </xdr:from>
    <xdr:to>
      <xdr:col>36</xdr:col>
      <xdr:colOff>165100</xdr:colOff>
      <xdr:row>93</xdr:row>
      <xdr:rowOff>111367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9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127894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7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52210</xdr:rowOff>
    </xdr:from>
    <xdr:to>
      <xdr:col>85</xdr:col>
      <xdr:colOff>127000</xdr:colOff>
      <xdr:row>38</xdr:row>
      <xdr:rowOff>62612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67310"/>
          <a:ext cx="8382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52210</xdr:rowOff>
    </xdr:from>
    <xdr:to>
      <xdr:col>81</xdr:col>
      <xdr:colOff>50800</xdr:colOff>
      <xdr:row>38</xdr:row>
      <xdr:rowOff>64568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67310"/>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86093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47771</xdr:rowOff>
    </xdr:from>
    <xdr:to>
      <xdr:col>76</xdr:col>
      <xdr:colOff>114300</xdr:colOff>
      <xdr:row>38</xdr:row>
      <xdr:rowOff>64568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62871"/>
          <a:ext cx="889000" cy="1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47771</xdr:rowOff>
    </xdr:from>
    <xdr:to>
      <xdr:col>71</xdr:col>
      <xdr:colOff>177800</xdr:colOff>
      <xdr:row>38</xdr:row>
      <xdr:rowOff>67979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6287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61706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xdr:rowOff>
    </xdr:from>
    <xdr:to>
      <xdr:col>67</xdr:col>
      <xdr:colOff>101600</xdr:colOff>
      <xdr:row>38</xdr:row>
      <xdr:rowOff>103303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119830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11812</xdr:rowOff>
    </xdr:from>
    <xdr:to>
      <xdr:col>85</xdr:col>
      <xdr:colOff>177800</xdr:colOff>
      <xdr:row>38</xdr:row>
      <xdr:rowOff>113412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98189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1410</xdr:rowOff>
    </xdr:from>
    <xdr:to>
      <xdr:col>81</xdr:col>
      <xdr:colOff>101600</xdr:colOff>
      <xdr:row>38</xdr:row>
      <xdr:rowOff>103010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13768</xdr:rowOff>
    </xdr:from>
    <xdr:to>
      <xdr:col>76</xdr:col>
      <xdr:colOff>165100</xdr:colOff>
      <xdr:row>38</xdr:row>
      <xdr:rowOff>115368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106495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168421</xdr:rowOff>
    </xdr:from>
    <xdr:to>
      <xdr:col>72</xdr:col>
      <xdr:colOff>38100</xdr:colOff>
      <xdr:row>38</xdr:row>
      <xdr:rowOff>98571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89698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17179</xdr:rowOff>
    </xdr:from>
    <xdr:to>
      <xdr:col>67</xdr:col>
      <xdr:colOff>101600</xdr:colOff>
      <xdr:row>38</xdr:row>
      <xdr:rowOff>118779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109906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116967</xdr:rowOff>
    </xdr:from>
    <xdr:to>
      <xdr:col>85</xdr:col>
      <xdr:colOff>127000</xdr:colOff>
      <xdr:row>57</xdr:row>
      <xdr:rowOff>122263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18167"/>
          <a:ext cx="838200" cy="1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7709</xdr:rowOff>
    </xdr:from>
    <xdr:to>
      <xdr:col>81</xdr:col>
      <xdr:colOff>50800</xdr:colOff>
      <xdr:row>56</xdr:row>
      <xdr:rowOff>116967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08909"/>
          <a:ext cx="889000" cy="10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7709</xdr:rowOff>
    </xdr:from>
    <xdr:to>
      <xdr:col>76</xdr:col>
      <xdr:colOff>114300</xdr:colOff>
      <xdr:row>57</xdr:row>
      <xdr:rowOff>12154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08909"/>
          <a:ext cx="889000" cy="1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152290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12154</xdr:rowOff>
    </xdr:from>
    <xdr:to>
      <xdr:col>71</xdr:col>
      <xdr:colOff>177800</xdr:colOff>
      <xdr:row>58</xdr:row>
      <xdr:rowOff>51664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84804"/>
          <a:ext cx="889000" cy="2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43802</xdr:rowOff>
    </xdr:from>
    <xdr:to>
      <xdr:col>67</xdr:col>
      <xdr:colOff>101600</xdr:colOff>
      <xdr:row>57</xdr:row>
      <xdr:rowOff>145402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161929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9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71463</xdr:rowOff>
    </xdr:from>
    <xdr:to>
      <xdr:col>85</xdr:col>
      <xdr:colOff>177800</xdr:colOff>
      <xdr:row>58</xdr:row>
      <xdr:rowOff>1613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49890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66167</xdr:rowOff>
    </xdr:from>
    <xdr:to>
      <xdr:col>81</xdr:col>
      <xdr:colOff>101600</xdr:colOff>
      <xdr:row>56</xdr:row>
      <xdr:rowOff>167767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158894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128359</xdr:rowOff>
    </xdr:from>
    <xdr:to>
      <xdr:col>76</xdr:col>
      <xdr:colOff>165100</xdr:colOff>
      <xdr:row>56</xdr:row>
      <xdr:rowOff>58509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75036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3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132804</xdr:rowOff>
    </xdr:from>
    <xdr:to>
      <xdr:col>72</xdr:col>
      <xdr:colOff>38100</xdr:colOff>
      <xdr:row>57</xdr:row>
      <xdr:rowOff>62954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54081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864</xdr:rowOff>
    </xdr:from>
    <xdr:to>
      <xdr:col>67</xdr:col>
      <xdr:colOff>101600</xdr:colOff>
      <xdr:row>58</xdr:row>
      <xdr:rowOff>102464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93591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165354</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38454"/>
          <a:ext cx="8382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38430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298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38227</xdr:rowOff>
    </xdr:from>
    <xdr:to>
      <xdr:col>71</xdr:col>
      <xdr:colOff>177800</xdr:colOff>
      <xdr:row>79</xdr:row>
      <xdr:rowOff>38430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2777"/>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20984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119202</xdr:rowOff>
    </xdr:from>
    <xdr:to>
      <xdr:col>67</xdr:col>
      <xdr:colOff>101600</xdr:colOff>
      <xdr:row>79</xdr:row>
      <xdr:rowOff>49352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65879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114554</xdr:rowOff>
    </xdr:from>
    <xdr:to>
      <xdr:col>85</xdr:col>
      <xdr:colOff>177800</xdr:colOff>
      <xdr:row>79</xdr:row>
      <xdr:rowOff>44704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29481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159080</xdr:rowOff>
    </xdr:from>
    <xdr:to>
      <xdr:col>72</xdr:col>
      <xdr:colOff>38100</xdr:colOff>
      <xdr:row>79</xdr:row>
      <xdr:rowOff>89230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80357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158877</xdr:rowOff>
    </xdr:from>
    <xdr:to>
      <xdr:col>67</xdr:col>
      <xdr:colOff>101600</xdr:colOff>
      <xdr:row>79</xdr:row>
      <xdr:rowOff>89027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80154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89560</xdr:rowOff>
    </xdr:from>
    <xdr:to>
      <xdr:col>85</xdr:col>
      <xdr:colOff>127000</xdr:colOff>
      <xdr:row>95</xdr:row>
      <xdr:rowOff>125006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77310"/>
          <a:ext cx="8382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134447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7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81065</xdr:rowOff>
    </xdr:from>
    <xdr:to>
      <xdr:col>81</xdr:col>
      <xdr:colOff>50800</xdr:colOff>
      <xdr:row>95</xdr:row>
      <xdr:rowOff>89560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68815"/>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34993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597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81065</xdr:rowOff>
    </xdr:from>
    <xdr:to>
      <xdr:col>76</xdr:col>
      <xdr:colOff>114300</xdr:colOff>
      <xdr:row>95</xdr:row>
      <xdr:rowOff>101740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68815"/>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58996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101740</xdr:rowOff>
    </xdr:from>
    <xdr:to>
      <xdr:col>71</xdr:col>
      <xdr:colOff>177800</xdr:colOff>
      <xdr:row>95</xdr:row>
      <xdr:rowOff>123520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89490"/>
          <a:ext cx="8890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86338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63919</xdr:rowOff>
    </xdr:from>
    <xdr:to>
      <xdr:col>67</xdr:col>
      <xdr:colOff>101600</xdr:colOff>
      <xdr:row>96</xdr:row>
      <xdr:rowOff>165519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156646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74206</xdr:rowOff>
    </xdr:from>
    <xdr:to>
      <xdr:col>85</xdr:col>
      <xdr:colOff>177800</xdr:colOff>
      <xdr:row>96</xdr:row>
      <xdr:rowOff>4356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52633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38760</xdr:rowOff>
    </xdr:from>
    <xdr:to>
      <xdr:col>81</xdr:col>
      <xdr:colOff>101600</xdr:colOff>
      <xdr:row>95</xdr:row>
      <xdr:rowOff>140360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131487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30265</xdr:rowOff>
    </xdr:from>
    <xdr:to>
      <xdr:col>76</xdr:col>
      <xdr:colOff>165100</xdr:colOff>
      <xdr:row>95</xdr:row>
      <xdr:rowOff>131865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122992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1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50940</xdr:rowOff>
    </xdr:from>
    <xdr:to>
      <xdr:col>72</xdr:col>
      <xdr:colOff>38100</xdr:colOff>
      <xdr:row>95</xdr:row>
      <xdr:rowOff>152540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143667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72720</xdr:rowOff>
    </xdr:from>
    <xdr:to>
      <xdr:col>67</xdr:col>
      <xdr:colOff>101600</xdr:colOff>
      <xdr:row>96</xdr:row>
      <xdr:rowOff>2870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19397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171196</xdr:rowOff>
    </xdr:from>
    <xdr:to>
      <xdr:col>98</xdr:col>
      <xdr:colOff>38100</xdr:colOff>
      <xdr:row>38</xdr:row>
      <xdr:rowOff>101346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117873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住民一人当たりコストで最も大きな割合を占めるのは、民生費（住民一人当たり</a:t>
          </a:r>
          <a:r>
            <a:rPr kumimoji="1" lang="en-US" altLang="ja-JP" sz="1100" b="0" i="0" baseline="0">
              <a:solidFill>
                <a:schemeClr val="dk1"/>
              </a:solidFill>
              <a:effectLst/>
              <a:latin typeface="+mn-lt"/>
              <a:ea typeface="+mn-ea"/>
              <a:cs typeface="+mn-cs"/>
            </a:rPr>
            <a:t>178,320</a:t>
          </a:r>
          <a:r>
            <a:rPr kumimoji="1" lang="ja-JP" altLang="ja-JP" sz="1100" b="0" i="0" baseline="0">
              <a:solidFill>
                <a:schemeClr val="dk1"/>
              </a:solidFill>
              <a:effectLst/>
              <a:latin typeface="+mn-lt"/>
              <a:ea typeface="+mn-ea"/>
              <a:cs typeface="+mn-cs"/>
            </a:rPr>
            <a:t>円）であり、</a:t>
          </a:r>
          <a:r>
            <a:rPr kumimoji="1" lang="ja-JP" altLang="en-US" sz="1100" b="0" i="0" baseline="0">
              <a:solidFill>
                <a:schemeClr val="dk1"/>
              </a:solidFill>
              <a:effectLst/>
              <a:latin typeface="+mn-lt"/>
              <a:ea typeface="+mn-ea"/>
              <a:cs typeface="+mn-cs"/>
            </a:rPr>
            <a:t>国の施策である物価高騰支援給付金の皆増、低所得世帯支援給付金の皆増等の</a:t>
          </a:r>
          <a:r>
            <a:rPr kumimoji="1" lang="ja-JP" altLang="ja-JP" sz="1100" b="0" i="0" baseline="0">
              <a:solidFill>
                <a:schemeClr val="dk1"/>
              </a:solidFill>
              <a:effectLst/>
              <a:latin typeface="+mn-lt"/>
              <a:ea typeface="+mn-ea"/>
              <a:cs typeface="+mn-cs"/>
            </a:rPr>
            <a:t>影響から</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年度より</a:t>
          </a:r>
          <a:r>
            <a:rPr kumimoji="1" lang="en-US" altLang="ja-JP" sz="1100" b="0" i="0" baseline="0">
              <a:solidFill>
                <a:schemeClr val="dk1"/>
              </a:solidFill>
              <a:effectLst/>
              <a:latin typeface="+mn-lt"/>
              <a:ea typeface="+mn-ea"/>
              <a:cs typeface="+mn-cs"/>
            </a:rPr>
            <a:t>5,484</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となった。類似団体平均との比較においては若干</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次いで、土木費（住民一人当たり</a:t>
          </a:r>
          <a:r>
            <a:rPr kumimoji="1" lang="en-US" altLang="ja-JP" sz="1100" b="0" i="0" baseline="0">
              <a:solidFill>
                <a:schemeClr val="dk1"/>
              </a:solidFill>
              <a:effectLst/>
              <a:latin typeface="+mn-lt"/>
              <a:ea typeface="+mn-ea"/>
              <a:cs typeface="+mn-cs"/>
            </a:rPr>
            <a:t>82,629</a:t>
          </a:r>
          <a:r>
            <a:rPr kumimoji="1" lang="ja-JP" altLang="ja-JP" sz="1100" b="0" i="0" baseline="0">
              <a:solidFill>
                <a:schemeClr val="dk1"/>
              </a:solidFill>
              <a:effectLst/>
              <a:latin typeface="+mn-lt"/>
              <a:ea typeface="+mn-ea"/>
              <a:cs typeface="+mn-cs"/>
            </a:rPr>
            <a:t>円）が大きな割合を占めている。道路補修費</a:t>
          </a:r>
          <a:r>
            <a:rPr kumimoji="1" lang="ja-JP" altLang="en-US" sz="1100" b="0" i="0" baseline="0">
              <a:solidFill>
                <a:schemeClr val="dk1"/>
              </a:solidFill>
              <a:effectLst/>
              <a:latin typeface="+mn-lt"/>
              <a:ea typeface="+mn-ea"/>
              <a:cs typeface="+mn-cs"/>
            </a:rPr>
            <a:t>の増、丸山総合公園長寿命化事業費が皆増</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道路橋梁費等の減により、前</a:t>
          </a:r>
          <a:r>
            <a:rPr kumimoji="1" lang="ja-JP" altLang="ja-JP" sz="1100" b="0" i="0" baseline="0">
              <a:solidFill>
                <a:schemeClr val="dk1"/>
              </a:solidFill>
              <a:effectLst/>
              <a:latin typeface="+mn-lt"/>
              <a:ea typeface="+mn-ea"/>
              <a:cs typeface="+mn-cs"/>
            </a:rPr>
            <a:t>年度から</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1,500</a:t>
          </a:r>
          <a:r>
            <a:rPr kumimoji="1" lang="ja-JP" altLang="ja-JP" sz="1100" b="0" i="0" baseline="0">
              <a:solidFill>
                <a:schemeClr val="dk1"/>
              </a:solidFill>
              <a:effectLst/>
              <a:latin typeface="+mn-lt"/>
              <a:ea typeface="+mn-ea"/>
              <a:cs typeface="+mn-cs"/>
            </a:rPr>
            <a:t>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となっている。類似団体平均との比較においてはここ数年</a:t>
          </a:r>
          <a:r>
            <a:rPr kumimoji="1" lang="ja-JP" altLang="en-US" sz="1100" b="0" i="0" baseline="0">
              <a:solidFill>
                <a:schemeClr val="dk1"/>
              </a:solidFill>
              <a:effectLst/>
              <a:latin typeface="+mn-lt"/>
              <a:ea typeface="+mn-ea"/>
              <a:cs typeface="+mn-cs"/>
            </a:rPr>
            <a:t>大幅に上回って</a:t>
          </a:r>
          <a:r>
            <a:rPr kumimoji="1" lang="ja-JP" altLang="ja-JP" sz="1100" b="0" i="0" baseline="0">
              <a:solidFill>
                <a:schemeClr val="dk1"/>
              </a:solidFill>
              <a:effectLst/>
              <a:latin typeface="+mn-lt"/>
              <a:ea typeface="+mn-ea"/>
              <a:cs typeface="+mn-cs"/>
            </a:rPr>
            <a:t>おり、下水道事業に対する繰出金等</a:t>
          </a:r>
          <a:r>
            <a:rPr kumimoji="1" lang="ja-JP" altLang="en-US" sz="1100" b="0" i="0" baseline="0">
              <a:solidFill>
                <a:schemeClr val="dk1"/>
              </a:solidFill>
              <a:effectLst/>
              <a:latin typeface="+mn-lt"/>
              <a:ea typeface="+mn-ea"/>
              <a:cs typeface="+mn-cs"/>
            </a:rPr>
            <a:t>が多額であること</a:t>
          </a:r>
          <a:r>
            <a:rPr kumimoji="1" lang="ja-JP" altLang="ja-JP" sz="1100" b="0" i="0" baseline="0">
              <a:solidFill>
                <a:schemeClr val="dk1"/>
              </a:solidFill>
              <a:effectLst/>
              <a:latin typeface="+mn-lt"/>
              <a:ea typeface="+mn-ea"/>
              <a:cs typeface="+mn-cs"/>
            </a:rPr>
            <a:t>も影響していると考えられる。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このほか、教育費（住民一人当たり</a:t>
          </a:r>
          <a:r>
            <a:rPr kumimoji="1" lang="en-US" altLang="ja-JP" sz="1100" b="0" i="0" baseline="0">
              <a:solidFill>
                <a:schemeClr val="dk1"/>
              </a:solidFill>
              <a:effectLst/>
              <a:latin typeface="+mn-lt"/>
              <a:ea typeface="+mn-ea"/>
              <a:cs typeface="+mn-cs"/>
            </a:rPr>
            <a:t>50,873</a:t>
          </a:r>
          <a:r>
            <a:rPr kumimoji="1" lang="ja-JP" altLang="ja-JP" sz="1100" b="0" i="0" baseline="0">
              <a:solidFill>
                <a:schemeClr val="dk1"/>
              </a:solidFill>
              <a:effectLst/>
              <a:latin typeface="+mn-lt"/>
              <a:ea typeface="+mn-ea"/>
              <a:cs typeface="+mn-cs"/>
            </a:rPr>
            <a:t>円）が大きな割合</a:t>
          </a:r>
          <a:r>
            <a:rPr kumimoji="1" lang="ja-JP" altLang="en-US" sz="1100" b="0" i="0" baseline="0">
              <a:solidFill>
                <a:schemeClr val="dk1"/>
              </a:solidFill>
              <a:effectLst/>
              <a:latin typeface="+mn-lt"/>
              <a:ea typeface="+mn-ea"/>
              <a:cs typeface="+mn-cs"/>
            </a:rPr>
            <a:t>を占めているが、</a:t>
          </a:r>
          <a:r>
            <a:rPr kumimoji="1" lang="ja-JP" altLang="ja-JP" sz="1100" b="0" i="0" baseline="0">
              <a:solidFill>
                <a:schemeClr val="dk1"/>
              </a:solidFill>
              <a:effectLst/>
              <a:latin typeface="+mn-lt"/>
              <a:ea typeface="+mn-ea"/>
              <a:cs typeface="+mn-cs"/>
            </a:rPr>
            <a:t>学校教育施設整備基金積立金が</a:t>
          </a:r>
          <a:r>
            <a:rPr kumimoji="1" lang="ja-JP" altLang="en-US" sz="1100" b="0" i="0" baseline="0">
              <a:solidFill>
                <a:schemeClr val="dk1"/>
              </a:solidFill>
              <a:effectLst/>
              <a:latin typeface="+mn-lt"/>
              <a:ea typeface="+mn-ea"/>
              <a:cs typeface="+mn-cs"/>
            </a:rPr>
            <a:t>減となったことにより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年度からは</a:t>
          </a:r>
          <a:r>
            <a:rPr kumimoji="1" lang="en-US" altLang="ja-JP" sz="1100" b="0" i="0" baseline="0">
              <a:solidFill>
                <a:schemeClr val="dk1"/>
              </a:solidFill>
              <a:effectLst/>
              <a:latin typeface="+mn-lt"/>
              <a:ea typeface="+mn-ea"/>
              <a:cs typeface="+mn-cs"/>
            </a:rPr>
            <a:t>13,917</a:t>
          </a:r>
          <a:r>
            <a:rPr kumimoji="1" lang="ja-JP" altLang="ja-JP" sz="1100" b="0" i="0" baseline="0">
              <a:solidFill>
                <a:schemeClr val="dk1"/>
              </a:solidFill>
              <a:effectLst/>
              <a:latin typeface="+mn-lt"/>
              <a:ea typeface="+mn-ea"/>
              <a:cs typeface="+mn-cs"/>
            </a:rPr>
            <a:t>円の減となり、類似団体平均との比較</a:t>
          </a:r>
          <a:r>
            <a:rPr kumimoji="1" lang="ja-JP" altLang="en-US" sz="1100" b="0" i="0" baseline="0">
              <a:solidFill>
                <a:schemeClr val="dk1"/>
              </a:solidFill>
              <a:effectLst/>
              <a:latin typeface="+mn-lt"/>
              <a:ea typeface="+mn-ea"/>
              <a:cs typeface="+mn-cs"/>
            </a:rPr>
            <a:t>においては</a:t>
          </a:r>
          <a:r>
            <a:rPr kumimoji="1" lang="ja-JP" altLang="ja-JP" sz="1100" b="0" i="0" baseline="0">
              <a:solidFill>
                <a:schemeClr val="dk1"/>
              </a:solidFill>
              <a:effectLst/>
              <a:latin typeface="+mn-lt"/>
              <a:ea typeface="+mn-ea"/>
              <a:cs typeface="+mn-cs"/>
            </a:rPr>
            <a:t>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標準財政規模比の実質収支比率は、これまで３～５％台で推移しており、令和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％となっている。実質単年度収支比率については、令和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0.40</a:t>
          </a:r>
          <a:r>
            <a:rPr kumimoji="1" lang="ja-JP" altLang="ja-JP" sz="1100" b="0" i="0" baseline="0">
              <a:solidFill>
                <a:schemeClr val="dk1"/>
              </a:solidFill>
              <a:effectLst/>
              <a:latin typeface="+mn-lt"/>
              <a:ea typeface="+mn-ea"/>
              <a:cs typeface="+mn-cs"/>
            </a:rPr>
            <a:t>％となった。今後も、歳入の確保</a:t>
          </a:r>
          <a:r>
            <a:rPr kumimoji="1" lang="ja-JP" altLang="en-US" sz="1100" b="0" i="0" baseline="0">
              <a:solidFill>
                <a:schemeClr val="dk1"/>
              </a:solidFill>
              <a:effectLst/>
              <a:latin typeface="+mn-lt"/>
              <a:ea typeface="+mn-ea"/>
              <a:cs typeface="+mn-cs"/>
            </a:rPr>
            <a:t>や歳出削減を行いながら</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健全な財政運営</a:t>
          </a:r>
          <a:r>
            <a:rPr kumimoji="1" lang="ja-JP" altLang="ja-JP" sz="1100" b="0" i="0" baseline="0">
              <a:solidFill>
                <a:schemeClr val="dk1"/>
              </a:solidFill>
              <a:effectLst/>
              <a:latin typeface="+mn-lt"/>
              <a:ea typeface="+mn-ea"/>
              <a:cs typeface="+mn-cs"/>
            </a:rPr>
            <a:t>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前年度同様に、</a:t>
          </a:r>
          <a:r>
            <a:rPr kumimoji="0" lang="ja-JP" altLang="en-US" sz="1100" b="0" i="0" baseline="0">
              <a:solidFill>
                <a:schemeClr val="dk1"/>
              </a:solidFill>
              <a:effectLst/>
              <a:latin typeface="+mn-lt"/>
              <a:ea typeface="+mn-ea"/>
              <a:cs typeface="+mn-cs"/>
            </a:rPr>
            <a:t>令和５年度も</a:t>
          </a:r>
          <a:r>
            <a:rPr lang="ja-JP" altLang="en-US"/>
            <a:t>全ての会計において黒字となった。</a:t>
          </a:r>
          <a:endParaRPr lang="en-US" altLang="ja-JP"/>
        </a:p>
        <a:p>
          <a:r>
            <a:rPr kumimoji="1" lang="ja-JP" altLang="en-US" sz="1100" b="0" i="0" baseline="0">
              <a:solidFill>
                <a:schemeClr val="dk1"/>
              </a:solidFill>
              <a:effectLst/>
              <a:latin typeface="+mn-lt"/>
              <a:ea typeface="+mn-ea"/>
              <a:cs typeface="+mn-cs"/>
            </a:rPr>
            <a:t>　標準</a:t>
          </a:r>
          <a:r>
            <a:rPr kumimoji="1" lang="ja-JP" altLang="ja-JP" sz="1100" b="0" i="0" baseline="0">
              <a:solidFill>
                <a:schemeClr val="dk1"/>
              </a:solidFill>
              <a:effectLst/>
              <a:latin typeface="+mn-lt"/>
              <a:ea typeface="+mn-ea"/>
              <a:cs typeface="+mn-cs"/>
            </a:rPr>
            <a:t>財政規模比の連結実質赤字比率に係る黒字比率は、これまで</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％台で推移している。令和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35.44</a:t>
          </a:r>
          <a:r>
            <a:rPr kumimoji="1" lang="ja-JP" altLang="ja-JP" sz="1100" b="0" i="0" baseline="0">
              <a:solidFill>
                <a:schemeClr val="dk1"/>
              </a:solidFill>
              <a:effectLst/>
              <a:latin typeface="+mn-lt"/>
              <a:ea typeface="+mn-ea"/>
              <a:cs typeface="+mn-cs"/>
            </a:rPr>
            <a:t>％となり、令和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33.87</a:t>
          </a:r>
          <a:r>
            <a:rPr kumimoji="1" lang="ja-JP" altLang="ja-JP"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1.57</a:t>
          </a:r>
          <a:r>
            <a:rPr kumimoji="1" lang="ja-JP" altLang="ja-JP" sz="1100" b="0" i="0" baseline="0">
              <a:solidFill>
                <a:schemeClr val="dk1"/>
              </a:solidFill>
              <a:effectLst/>
              <a:latin typeface="+mn-lt"/>
              <a:ea typeface="+mn-ea"/>
              <a:cs typeface="+mn-cs"/>
            </a:rPr>
            <a:t>ポイント上昇した。</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、各会計において、</a:t>
          </a:r>
          <a:r>
            <a:rPr kumimoji="1" lang="ja-JP" altLang="ja-JP" sz="1100">
              <a:solidFill>
                <a:schemeClr val="dk1"/>
              </a:solidFill>
              <a:effectLst/>
              <a:latin typeface="+mn-lt"/>
              <a:ea typeface="+mn-ea"/>
              <a:cs typeface="+mn-cs"/>
            </a:rPr>
            <a:t>行政経費等の節減と歳入の確保を図り、健全財政</a:t>
          </a:r>
          <a:r>
            <a:rPr kumimoji="1" lang="ja-JP" altLang="en-US" sz="1100">
              <a:solidFill>
                <a:schemeClr val="dk1"/>
              </a:solidFill>
              <a:effectLst/>
              <a:latin typeface="+mn-lt"/>
              <a:ea typeface="+mn-ea"/>
              <a:cs typeface="+mn-cs"/>
            </a:rPr>
            <a:t>を維持していく</a:t>
          </a:r>
          <a:r>
            <a:rPr kumimoji="1" lang="ja-JP" altLang="ja-JP"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実質公債費比率（分子）は、平成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年度以前は</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億円台で推移していたが、平成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年度には９億円台まで減少し、平成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年度以降は７～８億円台で推移している。令和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年度より</a:t>
          </a:r>
          <a:r>
            <a:rPr kumimoji="1" lang="en-US" altLang="ja-JP" sz="1100" b="0" i="0" baseline="0">
              <a:solidFill>
                <a:schemeClr val="dk1"/>
              </a:solidFill>
              <a:effectLst/>
              <a:latin typeface="+mn-lt"/>
              <a:ea typeface="+mn-ea"/>
              <a:cs typeface="+mn-cs"/>
            </a:rPr>
            <a:t>87</a:t>
          </a:r>
          <a:r>
            <a:rPr kumimoji="1" lang="ja-JP" altLang="ja-JP" sz="1100" b="0" i="0" baseline="0">
              <a:solidFill>
                <a:schemeClr val="dk1"/>
              </a:solidFill>
              <a:effectLst/>
              <a:latin typeface="+mn-lt"/>
              <a:ea typeface="+mn-ea"/>
              <a:cs typeface="+mn-cs"/>
            </a:rPr>
            <a:t>百万円減少した。これは、地方道路等整備事業債</a:t>
          </a:r>
          <a:r>
            <a:rPr kumimoji="1" lang="ja-JP" altLang="en-US" sz="1100" b="0" i="0" baseline="0">
              <a:solidFill>
                <a:schemeClr val="dk1"/>
              </a:solidFill>
              <a:effectLst/>
              <a:latin typeface="+mn-lt"/>
              <a:ea typeface="+mn-ea"/>
              <a:cs typeface="+mn-cs"/>
            </a:rPr>
            <a:t>（一部）や防災対策事業債</a:t>
          </a:r>
          <a:r>
            <a:rPr kumimoji="1" lang="ja-JP" altLang="ja-JP" sz="1100" b="0" i="0" baseline="0">
              <a:solidFill>
                <a:schemeClr val="dk1"/>
              </a:solidFill>
              <a:effectLst/>
              <a:latin typeface="+mn-lt"/>
              <a:ea typeface="+mn-ea"/>
              <a:cs typeface="+mn-cs"/>
            </a:rPr>
            <a:t>等の償還終了による普通会計の元利償還金の減や、一部</a:t>
          </a:r>
          <a:r>
            <a:rPr kumimoji="1" lang="ja-JP" altLang="en-US" sz="1100" b="0" i="0" baseline="0">
              <a:solidFill>
                <a:schemeClr val="dk1"/>
              </a:solidFill>
              <a:effectLst/>
              <a:latin typeface="+mn-lt"/>
              <a:ea typeface="+mn-ea"/>
              <a:cs typeface="+mn-cs"/>
            </a:rPr>
            <a:t>事務組合への公債費等の負担金の減</a:t>
          </a:r>
          <a:r>
            <a:rPr kumimoji="1" lang="ja-JP" altLang="ja-JP" sz="1100" b="0" i="0" baseline="0">
              <a:solidFill>
                <a:schemeClr val="dk1"/>
              </a:solidFill>
              <a:effectLst/>
              <a:latin typeface="+mn-lt"/>
              <a:ea typeface="+mn-ea"/>
              <a:cs typeface="+mn-cs"/>
            </a:rPr>
            <a:t>に伴う準元利償還金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減となったことによるものである。今後も新規起債発行の抑制を図</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a:t>
          </a:r>
          <a:r>
            <a:rPr lang="ja-JP" altLang="en-US"/>
            <a:t>健全な財政運営に努めていく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将来負担比率（分子）は、平成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年度以降徐々に減少し、平成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年度に</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億円を下回った。元金償還に伴う地方債残高の減、一部事務組合等負担見込額の減等により、値は年々減少傾向にあり、令和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86</a:t>
          </a:r>
          <a:r>
            <a:rPr kumimoji="1" lang="ja-JP" altLang="ja-JP" sz="1100" b="0" i="0" baseline="0">
              <a:solidFill>
                <a:schemeClr val="dk1"/>
              </a:solidFill>
              <a:effectLst/>
              <a:latin typeface="+mn-lt"/>
              <a:ea typeface="+mn-ea"/>
              <a:cs typeface="+mn-cs"/>
            </a:rPr>
            <a:t>百万円の減となっている。しかし</a:t>
          </a:r>
          <a:r>
            <a:rPr kumimoji="1" lang="ja-JP" altLang="en-US" sz="1100" b="0" i="0" baseline="0">
              <a:solidFill>
                <a:schemeClr val="dk1"/>
              </a:solidFill>
              <a:effectLst/>
              <a:latin typeface="+mn-lt"/>
              <a:ea typeface="+mn-ea"/>
              <a:cs typeface="+mn-cs"/>
            </a:rPr>
            <a:t>ながら</a:t>
          </a:r>
          <a:r>
            <a:rPr kumimoji="1" lang="ja-JP" altLang="ja-JP" sz="1100" b="0" i="0" baseline="0">
              <a:solidFill>
                <a:schemeClr val="dk1"/>
              </a:solidFill>
              <a:effectLst/>
              <a:latin typeface="+mn-lt"/>
              <a:ea typeface="+mn-ea"/>
              <a:cs typeface="+mn-cs"/>
            </a:rPr>
            <a:t>、病院事業及び下水道事業において依然として多額の起債残高を有していることなどから、今後も</a:t>
          </a:r>
          <a:r>
            <a:rPr kumimoji="1" lang="ja-JP" altLang="en-US" sz="1100" b="0" i="0" baseline="0">
              <a:solidFill>
                <a:schemeClr val="dk1"/>
              </a:solidFill>
              <a:effectLst/>
              <a:latin typeface="+mn-lt"/>
              <a:ea typeface="+mn-ea"/>
              <a:cs typeface="+mn-cs"/>
            </a:rPr>
            <a:t>新規</a:t>
          </a:r>
          <a:r>
            <a:rPr kumimoji="1" lang="ja-JP" altLang="ja-JP" sz="1100" b="0" i="0" baseline="0">
              <a:solidFill>
                <a:schemeClr val="dk1"/>
              </a:solidFill>
              <a:effectLst/>
              <a:latin typeface="+mn-lt"/>
              <a:ea typeface="+mn-ea"/>
              <a:cs typeface="+mn-cs"/>
            </a:rPr>
            <a:t>起債の発行</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抑制</a:t>
          </a:r>
          <a:r>
            <a:rPr kumimoji="1" lang="ja-JP" altLang="en-US" sz="1100" b="0" i="0" baseline="0">
              <a:solidFill>
                <a:schemeClr val="dk1"/>
              </a:solidFill>
              <a:effectLst/>
              <a:latin typeface="+mn-lt"/>
              <a:ea typeface="+mn-ea"/>
              <a:cs typeface="+mn-cs"/>
            </a:rPr>
            <a:t>するとともに</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行財政運営の合理化、効率化を図り、将来負担の抑制</a:t>
          </a:r>
          <a:r>
            <a:rPr kumimoji="1" lang="ja-JP" altLang="ja-JP" sz="1100" b="0" i="0" baseline="0">
              <a:solidFill>
                <a:schemeClr val="dk1"/>
              </a:solidFill>
              <a:effectLst/>
              <a:latin typeface="+mn-lt"/>
              <a:ea typeface="+mn-ea"/>
              <a:cs typeface="+mn-cs"/>
            </a:rPr>
            <a:t>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富山県上市町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減債</a:t>
          </a:r>
          <a:r>
            <a:rPr kumimoji="1" lang="ja-JP" altLang="ja-JP" sz="1100" b="0" i="0" baseline="0">
              <a:solidFill>
                <a:schemeClr val="dk1"/>
              </a:solidFill>
              <a:effectLst/>
              <a:latin typeface="+mn-lt"/>
              <a:ea typeface="+mn-ea"/>
              <a:cs typeface="+mn-cs"/>
            </a:rPr>
            <a:t>基金を</a:t>
          </a:r>
          <a:r>
            <a:rPr kumimoji="1" lang="en-US" altLang="ja-JP" sz="1100" b="0" i="0" baseline="0">
              <a:solidFill>
                <a:schemeClr val="dk1"/>
              </a:solidFill>
              <a:effectLst/>
              <a:latin typeface="+mn-lt"/>
              <a:ea typeface="+mn-ea"/>
              <a:cs typeface="+mn-cs"/>
            </a:rPr>
            <a:t>140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取崩した</a:t>
          </a:r>
          <a:r>
            <a:rPr kumimoji="1" lang="ja-JP" altLang="ja-JP" sz="1100" b="0" i="0" baseline="0">
              <a:solidFill>
                <a:schemeClr val="dk1"/>
              </a:solidFill>
              <a:effectLst/>
              <a:latin typeface="+mn-lt"/>
              <a:ea typeface="+mn-ea"/>
              <a:cs typeface="+mn-cs"/>
            </a:rPr>
            <a:t>ことなどにより、基金全体で</a:t>
          </a:r>
          <a:r>
            <a:rPr kumimoji="1" lang="en-US" altLang="ja-JP" sz="1100" b="0" i="0" baseline="0">
              <a:solidFill>
                <a:schemeClr val="dk1"/>
              </a:solidFill>
              <a:effectLst/>
              <a:latin typeface="+mn-lt"/>
              <a:ea typeface="+mn-ea"/>
              <a:cs typeface="+mn-cs"/>
            </a:rPr>
            <a:t>90</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br>
            <a:rPr kumimoji="1" lang="en-US" altLang="ja-JP" sz="1100" b="0" i="0" baseline="0">
              <a:solidFill>
                <a:schemeClr val="dk1"/>
              </a:solidFill>
              <a:effectLst/>
              <a:latin typeface="+mn-lt"/>
              <a:ea typeface="+mn-ea"/>
              <a:cs typeface="+mn-cs"/>
            </a:rPr>
          </a:b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財政調整基金及び減債基金については、不時の支出等に備え、現有残高を目処に一定の額を確保するよう努める。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特定目的基金については、</a:t>
          </a:r>
          <a:r>
            <a:rPr kumimoji="1" lang="ja-JP" altLang="ja-JP" sz="1100">
              <a:solidFill>
                <a:schemeClr val="dk1"/>
              </a:solidFill>
              <a:effectLst/>
              <a:latin typeface="+mn-lt"/>
              <a:ea typeface="+mn-ea"/>
              <a:cs typeface="+mn-cs"/>
            </a:rPr>
            <a:t>各々の基金の設置目的や対象事業に応じて必要な積立て・取崩しを行っていく。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上市町学校教育施設整備基金：</a:t>
          </a:r>
          <a:r>
            <a:rPr lang="ja-JP" altLang="ja-JP" sz="1100">
              <a:solidFill>
                <a:schemeClr val="dk1"/>
              </a:solidFill>
              <a:effectLst/>
              <a:latin typeface="+mn-lt"/>
              <a:ea typeface="+mn-ea"/>
              <a:cs typeface="+mn-cs"/>
            </a:rPr>
            <a:t>学校教育施設の整備に関する事業に要する経費の財源に充てるもの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上市町社会福祉事業基金：社会福祉向上のために必要な事業の財源に充てるもの。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上市町定住促進住宅基金：定住促進住宅の建設、修繕等の財源に充てるもの。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上市町生涯学習推進基金：生涯学習の推進のために必要な事業の財源に充てるもの。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がんばるかみいち総合病院応援基金：</a:t>
          </a:r>
          <a:r>
            <a:rPr lang="ja-JP" altLang="ja-JP" sz="1100">
              <a:solidFill>
                <a:schemeClr val="dk1"/>
              </a:solidFill>
              <a:effectLst/>
              <a:latin typeface="+mn-lt"/>
              <a:ea typeface="+mn-ea"/>
              <a:cs typeface="+mn-cs"/>
            </a:rPr>
            <a:t>かみいち総合病院を町全体で応援していく取組の財源に充てるもの。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上市町定住促進住宅基金</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百万円を積み立てたことによ</a:t>
          </a:r>
          <a:r>
            <a:rPr kumimoji="1" lang="ja-JP" altLang="en-US" sz="1100" b="0" i="0" baseline="0">
              <a:solidFill>
                <a:schemeClr val="dk1"/>
              </a:solidFill>
              <a:effectLst/>
              <a:latin typeface="+mn-lt"/>
              <a:ea typeface="+mn-ea"/>
              <a:cs typeface="+mn-cs"/>
            </a:rPr>
            <a:t>り、その他特定目的基金残高は前年度から</a:t>
          </a:r>
          <a:r>
            <a:rPr kumimoji="1" lang="en-US" altLang="ja-JP" sz="1100" b="0" i="0" baseline="0">
              <a:solidFill>
                <a:schemeClr val="dk1"/>
              </a:solidFill>
              <a:effectLst/>
              <a:latin typeface="+mn-lt"/>
              <a:ea typeface="+mn-ea"/>
              <a:cs typeface="+mn-cs"/>
            </a:rPr>
            <a:t>21</a:t>
          </a:r>
          <a:r>
            <a:rPr kumimoji="1" lang="ja-JP" altLang="en-US" sz="1100" b="0" i="0" baseline="0">
              <a:solidFill>
                <a:schemeClr val="dk1"/>
              </a:solidFill>
              <a:effectLst/>
              <a:latin typeface="+mn-lt"/>
              <a:ea typeface="+mn-ea"/>
              <a:cs typeface="+mn-cs"/>
            </a:rPr>
            <a:t>百万円の</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r>
            <a:rPr kumimoji="1" lang="en-US"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上市町学校教育施設整備基金：将来的な学校建設等の財源として確保する。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上市町社会福祉事業基金：果実運用を行う基本残高分を確保のうえ、それを超える分については基金の目的に則り活用を図る。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上市町定住促進住宅基金：定住促進住宅の管理に係る収支差額分を積み立て、将来的な大規模修繕等の財源として確保する。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がんばるかみいち総合病院応援基金：かみいち総合病院を町全体で応援していく取組に活用していく。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預金利子分と寄附に係るものを積み立てたのみで、</a:t>
          </a:r>
          <a:r>
            <a:rPr kumimoji="1" lang="ja-JP" altLang="en-US" sz="1100" b="0" i="0" baseline="0">
              <a:solidFill>
                <a:schemeClr val="dk1"/>
              </a:solidFill>
              <a:effectLst/>
              <a:latin typeface="+mn-lt"/>
              <a:ea typeface="+mn-ea"/>
              <a:cs typeface="+mn-cs"/>
            </a:rPr>
            <a:t>基金残高は前</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百万円増となった。取り崩しは行っていない。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景気後退による町税の大幅な減収や、大規模災害の発生など不測の事態に備えるため、財政調整基金</a:t>
          </a:r>
          <a:r>
            <a:rPr kumimoji="1" lang="ja-JP" altLang="en-US" sz="1100" b="0" i="0" baseline="0">
              <a:solidFill>
                <a:schemeClr val="dk1"/>
              </a:solidFill>
              <a:effectLst/>
              <a:latin typeface="+mn-lt"/>
              <a:ea typeface="+mn-ea"/>
              <a:cs typeface="+mn-cs"/>
            </a:rPr>
            <a:t>が毎年</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億円程度（標準財政規模の</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の残高を維持できるよう</a:t>
          </a:r>
          <a:r>
            <a:rPr kumimoji="1" lang="ja-JP" altLang="ja-JP" sz="1100" b="0" i="0" baseline="0">
              <a:solidFill>
                <a:schemeClr val="dk1"/>
              </a:solidFill>
              <a:effectLst/>
              <a:latin typeface="+mn-lt"/>
              <a:ea typeface="+mn-ea"/>
              <a:cs typeface="+mn-cs"/>
            </a:rPr>
            <a:t>努め</a:t>
          </a:r>
          <a:r>
            <a:rPr kumimoji="1" lang="ja-JP" altLang="en-US" sz="1100" b="0" i="0" baseline="0">
              <a:solidFill>
                <a:schemeClr val="dk1"/>
              </a:solidFill>
              <a:effectLst/>
              <a:latin typeface="+mn-lt"/>
              <a:ea typeface="+mn-ea"/>
              <a:cs typeface="+mn-cs"/>
            </a:rPr>
            <a:t>ていく</a:t>
          </a:r>
          <a:r>
            <a:rPr kumimoji="1" lang="ja-JP" altLang="ja-JP" sz="11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普通交付税再算定分（臨時財政対策債償還基金費分</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百万円）と預金利子分</a:t>
          </a:r>
          <a:r>
            <a:rPr kumimoji="1" lang="ja-JP" altLang="ja-JP" sz="1100" b="0" i="0" baseline="0">
              <a:solidFill>
                <a:schemeClr val="dk1"/>
              </a:solidFill>
              <a:effectLst/>
              <a:latin typeface="+mn-lt"/>
              <a:ea typeface="+mn-ea"/>
              <a:cs typeface="+mn-cs"/>
            </a:rPr>
            <a:t>を積み立て</a:t>
          </a:r>
          <a:r>
            <a:rPr kumimoji="1" lang="ja-JP" altLang="en-US" sz="1100" b="0" i="0" baseline="0">
              <a:solidFill>
                <a:schemeClr val="dk1"/>
              </a:solidFill>
              <a:effectLst/>
              <a:latin typeface="+mn-lt"/>
              <a:ea typeface="+mn-ea"/>
              <a:cs typeface="+mn-cs"/>
            </a:rPr>
            <a:t>た一方、償還金の財源として</a:t>
          </a:r>
          <a:r>
            <a:rPr kumimoji="1" lang="en-US" altLang="ja-JP" sz="1100" b="0" i="0" baseline="0">
              <a:solidFill>
                <a:schemeClr val="dk1"/>
              </a:solidFill>
              <a:effectLst/>
              <a:latin typeface="+mn-lt"/>
              <a:ea typeface="+mn-ea"/>
              <a:cs typeface="+mn-cs"/>
            </a:rPr>
            <a:t>140</a:t>
          </a:r>
          <a:r>
            <a:rPr kumimoji="1" lang="ja-JP" altLang="en-US" sz="1100" b="0" i="0" baseline="0">
              <a:solidFill>
                <a:schemeClr val="dk1"/>
              </a:solidFill>
              <a:effectLst/>
              <a:latin typeface="+mn-lt"/>
              <a:ea typeface="+mn-ea"/>
              <a:cs typeface="+mn-cs"/>
            </a:rPr>
            <a:t>百万円を取り崩したため、基金残高は前年度から</a:t>
          </a:r>
          <a:r>
            <a:rPr kumimoji="1" lang="en-US" altLang="ja-JP" sz="1100" b="0" i="0" baseline="0">
              <a:solidFill>
                <a:schemeClr val="dk1"/>
              </a:solidFill>
              <a:effectLst/>
              <a:latin typeface="+mn-lt"/>
              <a:ea typeface="+mn-ea"/>
              <a:cs typeface="+mn-cs"/>
            </a:rPr>
            <a:t>112</a:t>
          </a:r>
          <a:r>
            <a:rPr kumimoji="1" lang="ja-JP" altLang="en-US" sz="1100" b="0" i="0" baseline="0">
              <a:solidFill>
                <a:schemeClr val="dk1"/>
              </a:solidFill>
              <a:effectLst/>
              <a:latin typeface="+mn-lt"/>
              <a:ea typeface="+mn-ea"/>
              <a:cs typeface="+mn-cs"/>
            </a:rPr>
            <a:t>百万円減となった。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今後の金利変動等の公債費の償還リスクに備えるため、減債基金が毎年度</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億円程度（地方債残高の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％）の残高を維持できるよう努めていく。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10926444</v>
      </c>
      <c r="BO4" s="449"/>
      <c r="BP4" s="449"/>
      <c r="BQ4" s="449"/>
      <c r="BR4" s="449"/>
      <c r="BS4" s="449"/>
      <c r="BT4" s="449"/>
      <c r="BU4" s="450"/>
      <c r="BV4" s="448">
        <v>11179042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4.4000000000000004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10569027</v>
      </c>
      <c r="BO5" s="420"/>
      <c r="BP5" s="420"/>
      <c r="BQ5" s="420"/>
      <c r="BR5" s="420"/>
      <c r="BS5" s="420"/>
      <c r="BT5" s="420"/>
      <c r="BU5" s="421"/>
      <c r="BV5" s="419">
        <v>10870037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89.1</v>
      </c>
      <c r="CU5" s="417"/>
      <c r="CV5" s="417"/>
      <c r="CW5" s="417"/>
      <c r="CX5" s="417"/>
      <c r="CY5" s="417"/>
      <c r="CZ5" s="417"/>
      <c r="DA5" s="418"/>
      <c r="DB5" s="416">
        <v>89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357417</v>
      </c>
      <c r="BO6" s="420"/>
      <c r="BP6" s="420"/>
      <c r="BQ6" s="420"/>
      <c r="BR6" s="420"/>
      <c r="BS6" s="420"/>
      <c r="BT6" s="420"/>
      <c r="BU6" s="421"/>
      <c r="BV6" s="419">
        <v>309005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89.7</v>
      </c>
      <c r="CU6" s="563"/>
      <c r="CV6" s="563"/>
      <c r="CW6" s="563"/>
      <c r="CX6" s="563"/>
      <c r="CY6" s="563"/>
      <c r="CZ6" s="563"/>
      <c r="DA6" s="564"/>
      <c r="DB6" s="562">
        <v>90.3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101045</v>
      </c>
      <c r="BO7" s="420"/>
      <c r="BP7" s="420"/>
      <c r="BQ7" s="420"/>
      <c r="BR7" s="420"/>
      <c r="BS7" s="420"/>
      <c r="BT7" s="420"/>
      <c r="BU7" s="421"/>
      <c r="BV7" s="419">
        <v>26884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6413795</v>
      </c>
      <c r="CU7" s="420"/>
      <c r="CV7" s="420"/>
      <c r="CW7" s="420"/>
      <c r="CX7" s="420"/>
      <c r="CY7" s="420"/>
      <c r="CZ7" s="420"/>
      <c r="DA7" s="421"/>
      <c r="DB7" s="419">
        <v>6391677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256372</v>
      </c>
      <c r="BO8" s="420"/>
      <c r="BP8" s="420"/>
      <c r="BQ8" s="420"/>
      <c r="BR8" s="420"/>
      <c r="BS8" s="420"/>
      <c r="BT8" s="420"/>
      <c r="BU8" s="421"/>
      <c r="BV8" s="419">
        <v>282121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0.44</v>
      </c>
      <c r="CU8" s="523"/>
      <c r="CV8" s="523"/>
      <c r="CW8" s="523"/>
      <c r="CX8" s="523"/>
      <c r="CY8" s="523"/>
      <c r="CZ8" s="523"/>
      <c r="DA8" s="524"/>
      <c r="DB8" s="522">
        <v>0.45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19351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-25749</v>
      </c>
      <c r="BO9" s="420"/>
      <c r="BP9" s="420"/>
      <c r="BQ9" s="420"/>
      <c r="BR9" s="420"/>
      <c r="BS9" s="420"/>
      <c r="BT9" s="420"/>
      <c r="BU9" s="421"/>
      <c r="BV9" s="419">
        <v>-48837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10.3</v>
      </c>
      <c r="CU9" s="417"/>
      <c r="CV9" s="417"/>
      <c r="CW9" s="417"/>
      <c r="CX9" s="417"/>
      <c r="CY9" s="417"/>
      <c r="CZ9" s="417"/>
      <c r="DA9" s="418"/>
      <c r="DB9" s="416">
        <v>10.9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20930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409</v>
      </c>
      <c r="BO10" s="420"/>
      <c r="BP10" s="420"/>
      <c r="BQ10" s="420"/>
      <c r="BR10" s="420"/>
      <c r="BS10" s="420"/>
      <c r="BT10" s="420"/>
      <c r="BU10" s="421"/>
      <c r="BV10" s="419">
        <v>2024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19027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18742</v>
      </c>
      <c r="S13" s="507"/>
      <c r="T13" s="507"/>
      <c r="U13" s="507"/>
      <c r="V13" s="508"/>
      <c r="W13" s="509" t="s">
        <v>131</v>
      </c>
      <c r="X13" s="405"/>
      <c r="Y13" s="405"/>
      <c r="Z13" s="405"/>
      <c r="AA13" s="405"/>
      <c r="AB13" s="406"/>
      <c r="AC13" s="372">
        <v>414</v>
      </c>
      <c r="AD13" s="373"/>
      <c r="AE13" s="373"/>
      <c r="AF13" s="373"/>
      <c r="AG13" s="374"/>
      <c r="AH13" s="372">
        <v>460</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-25340</v>
      </c>
      <c r="BO13" s="420"/>
      <c r="BP13" s="420"/>
      <c r="BQ13" s="420"/>
      <c r="BR13" s="420"/>
      <c r="BS13" s="420"/>
      <c r="BT13" s="420"/>
      <c r="BU13" s="421"/>
      <c r="BV13" s="419">
        <v>-46813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14.2</v>
      </c>
      <c r="CU13" s="417"/>
      <c r="CV13" s="417"/>
      <c r="CW13" s="417"/>
      <c r="CX13" s="417"/>
      <c r="CY13" s="417"/>
      <c r="CZ13" s="417"/>
      <c r="DA13" s="418"/>
      <c r="DB13" s="416">
        <v>14.8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19228</v>
      </c>
      <c r="S14" s="507"/>
      <c r="T14" s="507"/>
      <c r="U14" s="507"/>
      <c r="V14" s="508"/>
      <c r="W14" s="510"/>
      <c r="X14" s="408"/>
      <c r="Y14" s="408"/>
      <c r="Z14" s="408"/>
      <c r="AA14" s="408"/>
      <c r="AB14" s="409"/>
      <c r="AC14" s="499">
        <v>4.2</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53.8</v>
      </c>
      <c r="CU14" s="517"/>
      <c r="CV14" s="517"/>
      <c r="CW14" s="517"/>
      <c r="CX14" s="517"/>
      <c r="CY14" s="517"/>
      <c r="CZ14" s="517"/>
      <c r="DA14" s="518"/>
      <c r="DB14" s="516">
        <v>56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18985</v>
      </c>
      <c r="S15" s="507"/>
      <c r="T15" s="507"/>
      <c r="U15" s="507"/>
      <c r="V15" s="508"/>
      <c r="W15" s="509" t="s">
        <v>137</v>
      </c>
      <c r="X15" s="405"/>
      <c r="Y15" s="405"/>
      <c r="Z15" s="405"/>
      <c r="AA15" s="405"/>
      <c r="AB15" s="406"/>
      <c r="AC15" s="372">
        <v>3683</v>
      </c>
      <c r="AD15" s="373"/>
      <c r="AE15" s="373"/>
      <c r="AF15" s="373"/>
      <c r="AG15" s="374"/>
      <c r="AH15" s="372">
        <v>3862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2585969</v>
      </c>
      <c r="BO15" s="449"/>
      <c r="BP15" s="449"/>
      <c r="BQ15" s="449"/>
      <c r="BR15" s="449"/>
      <c r="BS15" s="449"/>
      <c r="BT15" s="449"/>
      <c r="BU15" s="450"/>
      <c r="BV15" s="448">
        <v>2529949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37.700000000000003</v>
      </c>
      <c r="AD16" s="500"/>
      <c r="AE16" s="500"/>
      <c r="AF16" s="500"/>
      <c r="AG16" s="501"/>
      <c r="AH16" s="499">
        <v>37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5728931</v>
      </c>
      <c r="BO16" s="420"/>
      <c r="BP16" s="420"/>
      <c r="BQ16" s="420"/>
      <c r="BR16" s="420"/>
      <c r="BS16" s="420"/>
      <c r="BT16" s="420"/>
      <c r="BU16" s="421"/>
      <c r="BV16" s="419">
        <v>5664296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5670</v>
      </c>
      <c r="AD17" s="373"/>
      <c r="AE17" s="373"/>
      <c r="AF17" s="373"/>
      <c r="AG17" s="374"/>
      <c r="AH17" s="372">
        <v>6108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3237311</v>
      </c>
      <c r="BO17" s="420"/>
      <c r="BP17" s="420"/>
      <c r="BQ17" s="420"/>
      <c r="BR17" s="420"/>
      <c r="BS17" s="420"/>
      <c r="BT17" s="420"/>
      <c r="BU17" s="421"/>
      <c r="BV17" s="419">
        <v>3160969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236.71</v>
      </c>
      <c r="M18" s="472"/>
      <c r="N18" s="472"/>
      <c r="O18" s="472"/>
      <c r="P18" s="472"/>
      <c r="Q18" s="472"/>
      <c r="R18" s="473"/>
      <c r="S18" s="473"/>
      <c r="T18" s="473"/>
      <c r="U18" s="473"/>
      <c r="V18" s="474"/>
      <c r="W18" s="490"/>
      <c r="X18" s="491"/>
      <c r="Y18" s="491"/>
      <c r="Z18" s="491"/>
      <c r="AA18" s="491"/>
      <c r="AB18" s="515"/>
      <c r="AC18" s="389">
        <v>58.1</v>
      </c>
      <c r="AD18" s="390"/>
      <c r="AE18" s="390"/>
      <c r="AF18" s="390"/>
      <c r="AG18" s="475"/>
      <c r="AH18" s="389">
        <v>58.6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5841976</v>
      </c>
      <c r="BO18" s="420"/>
      <c r="BP18" s="420"/>
      <c r="BQ18" s="420"/>
      <c r="BR18" s="420"/>
      <c r="BS18" s="420"/>
      <c r="BT18" s="420"/>
      <c r="BU18" s="421"/>
      <c r="BV18" s="419">
        <v>5907121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82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8097450</v>
      </c>
      <c r="BO19" s="420"/>
      <c r="BP19" s="420"/>
      <c r="BQ19" s="420"/>
      <c r="BR19" s="420"/>
      <c r="BS19" s="420"/>
      <c r="BT19" s="420"/>
      <c r="BU19" s="421"/>
      <c r="BV19" s="419">
        <v>8126606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7256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7322652</v>
      </c>
      <c r="BO22" s="449"/>
      <c r="BP22" s="449"/>
      <c r="BQ22" s="449"/>
      <c r="BR22" s="449"/>
      <c r="BS22" s="449"/>
      <c r="BT22" s="449"/>
      <c r="BU22" s="450"/>
      <c r="BV22" s="448">
        <v>7701072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5882479</v>
      </c>
      <c r="BO23" s="420"/>
      <c r="BP23" s="420"/>
      <c r="BQ23" s="420"/>
      <c r="BR23" s="420"/>
      <c r="BS23" s="420"/>
      <c r="BT23" s="420"/>
      <c r="BU23" s="421"/>
      <c r="BV23" s="419">
        <v>6186278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8220</v>
      </c>
      <c r="R24" s="373"/>
      <c r="S24" s="373"/>
      <c r="T24" s="373"/>
      <c r="U24" s="373"/>
      <c r="V24" s="374"/>
      <c r="W24" s="462"/>
      <c r="X24" s="399"/>
      <c r="Y24" s="400"/>
      <c r="Z24" s="375" t="s">
        <v>162</v>
      </c>
      <c r="AA24" s="376"/>
      <c r="AB24" s="376"/>
      <c r="AC24" s="376"/>
      <c r="AD24" s="376"/>
      <c r="AE24" s="376"/>
      <c r="AF24" s="376"/>
      <c r="AG24" s="377"/>
      <c r="AH24" s="372">
        <v>138</v>
      </c>
      <c r="AI24" s="373"/>
      <c r="AJ24" s="373"/>
      <c r="AK24" s="373"/>
      <c r="AL24" s="374"/>
      <c r="AM24" s="372">
        <v>418278</v>
      </c>
      <c r="AN24" s="373"/>
      <c r="AO24" s="373"/>
      <c r="AP24" s="373"/>
      <c r="AQ24" s="373"/>
      <c r="AR24" s="374"/>
      <c r="AS24" s="372">
        <v>3031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3561561</v>
      </c>
      <c r="BO24" s="420"/>
      <c r="BP24" s="420"/>
      <c r="BQ24" s="420"/>
      <c r="BR24" s="420"/>
      <c r="BS24" s="420"/>
      <c r="BT24" s="420"/>
      <c r="BU24" s="421"/>
      <c r="BV24" s="419">
        <v>3595299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6830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229756</v>
      </c>
      <c r="BO25" s="449"/>
      <c r="BP25" s="449"/>
      <c r="BQ25" s="449"/>
      <c r="BR25" s="449"/>
      <c r="BS25" s="449"/>
      <c r="BT25" s="449"/>
      <c r="BU25" s="450"/>
      <c r="BV25" s="448">
        <v>310545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6050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13750</v>
      </c>
      <c r="AN26" s="373"/>
      <c r="AO26" s="373"/>
      <c r="AP26" s="373"/>
      <c r="AQ26" s="373"/>
      <c r="AR26" s="374"/>
      <c r="AS26" s="372">
        <v>2750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3600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3100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1282727</v>
      </c>
      <c r="BO28" s="449"/>
      <c r="BP28" s="449"/>
      <c r="BQ28" s="449"/>
      <c r="BR28" s="449"/>
      <c r="BS28" s="449"/>
      <c r="BT28" s="449"/>
      <c r="BU28" s="450"/>
      <c r="BV28" s="448">
        <v>1282318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2900</v>
      </c>
      <c r="R29" s="373"/>
      <c r="S29" s="373"/>
      <c r="T29" s="373"/>
      <c r="U29" s="373"/>
      <c r="V29" s="374"/>
      <c r="W29" s="463"/>
      <c r="X29" s="464"/>
      <c r="Y29" s="465"/>
      <c r="Z29" s="375" t="s">
        <v>178</v>
      </c>
      <c r="AA29" s="376"/>
      <c r="AB29" s="376"/>
      <c r="AC29" s="376"/>
      <c r="AD29" s="376"/>
      <c r="AE29" s="376"/>
      <c r="AF29" s="376"/>
      <c r="AG29" s="377"/>
      <c r="AH29" s="372">
        <v>139</v>
      </c>
      <c r="AI29" s="373"/>
      <c r="AJ29" s="373"/>
      <c r="AK29" s="373"/>
      <c r="AL29" s="374"/>
      <c r="AM29" s="372">
        <v>421642</v>
      </c>
      <c r="AN29" s="373"/>
      <c r="AO29" s="373"/>
      <c r="AP29" s="373"/>
      <c r="AQ29" s="373"/>
      <c r="AR29" s="374"/>
      <c r="AS29" s="372">
        <v>3033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693799</v>
      </c>
      <c r="BO29" s="420"/>
      <c r="BP29" s="420"/>
      <c r="BQ29" s="420"/>
      <c r="BR29" s="420"/>
      <c r="BS29" s="420"/>
      <c r="BT29" s="420"/>
      <c r="BU29" s="421"/>
      <c r="BV29" s="419">
        <v>805620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93.5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1495356</v>
      </c>
      <c r="BO30" s="454"/>
      <c r="BP30" s="454"/>
      <c r="BQ30" s="454"/>
      <c r="BR30" s="454"/>
      <c r="BS30" s="454"/>
      <c r="BT30" s="454"/>
      <c r="BU30" s="455"/>
      <c r="BV30" s="453">
        <v>1474084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富山県市町村会館管理組合（一般会計）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株式会社上市まちづくり公社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IF('各会計、関係団体の財政状況及び健全化判断比率'!B31="","",'各会計、関係団体の財政状況及び健全化判断比率'!B31)</f>
        <v>病院事業会計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IF('各会計、関係団体の財政状況及び健全化判断比率'!B33="","",'各会計、関係団体の財政状況及び健全化判断比率'!B33)</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富山市町村総合事務組合（一般会計）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墓地公園事業特別会計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IF('各会計、関係団体の財政状況及び健全化判断比率'!B34="","",'各会計、関係団体の財政状況及び健全化判断比率'!B34)</f>
        <v>地域開発事業特別会計</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滑川中新川地区広域情報事務組合（一般会計）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富山県後期高齢者医療広域連合（一般会計）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富山県後期高齢者医療広域連合（後期高齢者医療事業特別会計）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中新川広域行政事務組合（一般会計）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中新川広域行政事務組合（介護保険事業特別会計）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中新川広域行政事務組合（訪問看護事業特別会計）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中新川広域行政事務組合（下水道事業会計）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富山地区広域圏事務組合（一般会計）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jMjnC7Qi6IpOX2tRS9X4mZ68E+nwuk78KwwZvNKCh2gv1nTIu6ZkdglB02FmOD8r9ypsI+wGI7lynthqaZKwQ==" saltValue="zw+PMw3MnQaDuzZKtKA03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2641295</v>
      </c>
      <c r="S5" s="674"/>
      <c r="T5" s="674"/>
      <c r="U5" s="674"/>
      <c r="V5" s="674"/>
      <c r="W5" s="674"/>
      <c r="X5" s="674"/>
      <c r="Y5" s="702"/>
      <c r="Z5" s="715">
        <v>24.2</v>
      </c>
      <c r="AA5" s="715"/>
      <c r="AB5" s="715"/>
      <c r="AC5" s="715"/>
      <c r="AD5" s="716">
        <v>2641295</v>
      </c>
      <c r="AE5" s="716"/>
      <c r="AF5" s="716"/>
      <c r="AG5" s="716"/>
      <c r="AH5" s="716"/>
      <c r="AI5" s="716"/>
      <c r="AJ5" s="716"/>
      <c r="AK5" s="716"/>
      <c r="AL5" s="703">
        <v>40.5</v>
      </c>
      <c r="AM5" s="685"/>
      <c r="AN5" s="685"/>
      <c r="AO5" s="704"/>
      <c r="AP5" s="676" t="s">
        <v>217</v>
      </c>
      <c r="AQ5" s="677"/>
      <c r="AR5" s="677"/>
      <c r="AS5" s="677"/>
      <c r="AT5" s="677"/>
      <c r="AU5" s="677"/>
      <c r="AV5" s="677"/>
      <c r="AW5" s="677"/>
      <c r="AX5" s="677"/>
      <c r="AY5" s="677"/>
      <c r="AZ5" s="677"/>
      <c r="BA5" s="677"/>
      <c r="BB5" s="677"/>
      <c r="BC5" s="677"/>
      <c r="BD5" s="677"/>
      <c r="BE5" s="677"/>
      <c r="BF5" s="678"/>
      <c r="BG5" s="621">
        <v>2639679</v>
      </c>
      <c r="BH5" s="622"/>
      <c r="BI5" s="622"/>
      <c r="BJ5" s="622"/>
      <c r="BK5" s="622"/>
      <c r="BL5" s="622"/>
      <c r="BM5" s="622"/>
      <c r="BN5" s="623"/>
      <c r="BO5" s="659">
        <v>99.9</v>
      </c>
      <c r="BP5" s="659"/>
      <c r="BQ5" s="659"/>
      <c r="BR5" s="659"/>
      <c r="BS5" s="660">
        <v>133727</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113122</v>
      </c>
      <c r="S6" s="622"/>
      <c r="T6" s="622"/>
      <c r="U6" s="622"/>
      <c r="V6" s="622"/>
      <c r="W6" s="622"/>
      <c r="X6" s="622"/>
      <c r="Y6" s="623"/>
      <c r="Z6" s="659">
        <v>1</v>
      </c>
      <c r="AA6" s="659"/>
      <c r="AB6" s="659"/>
      <c r="AC6" s="659"/>
      <c r="AD6" s="660">
        <v>113122</v>
      </c>
      <c r="AE6" s="660"/>
      <c r="AF6" s="660"/>
      <c r="AG6" s="660"/>
      <c r="AH6" s="660"/>
      <c r="AI6" s="660"/>
      <c r="AJ6" s="660"/>
      <c r="AK6" s="660"/>
      <c r="AL6" s="624">
        <v>1.7</v>
      </c>
      <c r="AM6" s="625"/>
      <c r="AN6" s="625"/>
      <c r="AO6" s="661"/>
      <c r="AP6" s="618" t="s">
        <v>222</v>
      </c>
      <c r="AQ6" s="619"/>
      <c r="AR6" s="619"/>
      <c r="AS6" s="619"/>
      <c r="AT6" s="619"/>
      <c r="AU6" s="619"/>
      <c r="AV6" s="619"/>
      <c r="AW6" s="619"/>
      <c r="AX6" s="619"/>
      <c r="AY6" s="619"/>
      <c r="AZ6" s="619"/>
      <c r="BA6" s="619"/>
      <c r="BB6" s="619"/>
      <c r="BC6" s="619"/>
      <c r="BD6" s="619"/>
      <c r="BE6" s="619"/>
      <c r="BF6" s="620"/>
      <c r="BG6" s="621">
        <v>2639679</v>
      </c>
      <c r="BH6" s="622"/>
      <c r="BI6" s="622"/>
      <c r="BJ6" s="622"/>
      <c r="BK6" s="622"/>
      <c r="BL6" s="622"/>
      <c r="BM6" s="622"/>
      <c r="BN6" s="623"/>
      <c r="BO6" s="659">
        <v>99.9</v>
      </c>
      <c r="BP6" s="659"/>
      <c r="BQ6" s="659"/>
      <c r="BR6" s="659"/>
      <c r="BS6" s="660">
        <v>133727</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87902</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87902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913</v>
      </c>
      <c r="S7" s="622"/>
      <c r="T7" s="622"/>
      <c r="U7" s="622"/>
      <c r="V7" s="622"/>
      <c r="W7" s="622"/>
      <c r="X7" s="622"/>
      <c r="Y7" s="623"/>
      <c r="Z7" s="659">
        <v>0</v>
      </c>
      <c r="AA7" s="659"/>
      <c r="AB7" s="659"/>
      <c r="AC7" s="659"/>
      <c r="AD7" s="660">
        <v>913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1116349</v>
      </c>
      <c r="BH7" s="622"/>
      <c r="BI7" s="622"/>
      <c r="BJ7" s="622"/>
      <c r="BK7" s="622"/>
      <c r="BL7" s="622"/>
      <c r="BM7" s="622"/>
      <c r="BN7" s="623"/>
      <c r="BO7" s="659">
        <v>42.3</v>
      </c>
      <c r="BP7" s="659"/>
      <c r="BQ7" s="659"/>
      <c r="BR7" s="659"/>
      <c r="BS7" s="660">
        <v>47256</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966349</v>
      </c>
      <c r="CS7" s="622"/>
      <c r="CT7" s="622"/>
      <c r="CU7" s="622"/>
      <c r="CV7" s="622"/>
      <c r="CW7" s="622"/>
      <c r="CX7" s="622"/>
      <c r="CY7" s="623"/>
      <c r="CZ7" s="659">
        <v>9.1</v>
      </c>
      <c r="DA7" s="659"/>
      <c r="DB7" s="659"/>
      <c r="DC7" s="659"/>
      <c r="DD7" s="627">
        <v>26403</v>
      </c>
      <c r="DE7" s="622"/>
      <c r="DF7" s="622"/>
      <c r="DG7" s="622"/>
      <c r="DH7" s="622"/>
      <c r="DI7" s="622"/>
      <c r="DJ7" s="622"/>
      <c r="DK7" s="622"/>
      <c r="DL7" s="622"/>
      <c r="DM7" s="622"/>
      <c r="DN7" s="622"/>
      <c r="DO7" s="622"/>
      <c r="DP7" s="623"/>
      <c r="DQ7" s="627">
        <v>846744</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17107</v>
      </c>
      <c r="S8" s="622"/>
      <c r="T8" s="622"/>
      <c r="U8" s="622"/>
      <c r="V8" s="622"/>
      <c r="W8" s="622"/>
      <c r="X8" s="622"/>
      <c r="Y8" s="623"/>
      <c r="Z8" s="659">
        <v>0.2</v>
      </c>
      <c r="AA8" s="659"/>
      <c r="AB8" s="659"/>
      <c r="AC8" s="659"/>
      <c r="AD8" s="660">
        <v>17107</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37410</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3392890</v>
      </c>
      <c r="CS8" s="622"/>
      <c r="CT8" s="622"/>
      <c r="CU8" s="622"/>
      <c r="CV8" s="622"/>
      <c r="CW8" s="622"/>
      <c r="CX8" s="622"/>
      <c r="CY8" s="623"/>
      <c r="CZ8" s="659">
        <v>32.1</v>
      </c>
      <c r="DA8" s="659"/>
      <c r="DB8" s="659"/>
      <c r="DC8" s="659"/>
      <c r="DD8" s="627">
        <v>133969</v>
      </c>
      <c r="DE8" s="622"/>
      <c r="DF8" s="622"/>
      <c r="DG8" s="622"/>
      <c r="DH8" s="622"/>
      <c r="DI8" s="622"/>
      <c r="DJ8" s="622"/>
      <c r="DK8" s="622"/>
      <c r="DL8" s="622"/>
      <c r="DM8" s="622"/>
      <c r="DN8" s="622"/>
      <c r="DO8" s="622"/>
      <c r="DP8" s="623"/>
      <c r="DQ8" s="627">
        <v>2020171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18558</v>
      </c>
      <c r="S9" s="622"/>
      <c r="T9" s="622"/>
      <c r="U9" s="622"/>
      <c r="V9" s="622"/>
      <c r="W9" s="622"/>
      <c r="X9" s="622"/>
      <c r="Y9" s="623"/>
      <c r="Z9" s="659">
        <v>0.2</v>
      </c>
      <c r="AA9" s="659"/>
      <c r="AB9" s="659"/>
      <c r="AC9" s="659"/>
      <c r="AD9" s="660">
        <v>18558</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892958</v>
      </c>
      <c r="BH9" s="622"/>
      <c r="BI9" s="622"/>
      <c r="BJ9" s="622"/>
      <c r="BK9" s="622"/>
      <c r="BL9" s="622"/>
      <c r="BM9" s="622"/>
      <c r="BN9" s="623"/>
      <c r="BO9" s="659">
        <v>33.799999999999997</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1272350</v>
      </c>
      <c r="CS9" s="622"/>
      <c r="CT9" s="622"/>
      <c r="CU9" s="622"/>
      <c r="CV9" s="622"/>
      <c r="CW9" s="622"/>
      <c r="CX9" s="622"/>
      <c r="CY9" s="623"/>
      <c r="CZ9" s="659">
        <v>12</v>
      </c>
      <c r="DA9" s="659"/>
      <c r="DB9" s="659"/>
      <c r="DC9" s="659"/>
      <c r="DD9" s="627">
        <v>20500</v>
      </c>
      <c r="DE9" s="622"/>
      <c r="DF9" s="622"/>
      <c r="DG9" s="622"/>
      <c r="DH9" s="622"/>
      <c r="DI9" s="622"/>
      <c r="DJ9" s="622"/>
      <c r="DK9" s="622"/>
      <c r="DL9" s="622"/>
      <c r="DM9" s="622"/>
      <c r="DN9" s="622"/>
      <c r="DO9" s="622"/>
      <c r="DP9" s="623"/>
      <c r="DQ9" s="627">
        <v>1114281</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49023</v>
      </c>
      <c r="BH10" s="622"/>
      <c r="BI10" s="622"/>
      <c r="BJ10" s="622"/>
      <c r="BK10" s="622"/>
      <c r="BL10" s="622"/>
      <c r="BM10" s="622"/>
      <c r="BN10" s="623"/>
      <c r="BO10" s="659">
        <v>1.9</v>
      </c>
      <c r="BP10" s="659"/>
      <c r="BQ10" s="659"/>
      <c r="BR10" s="659"/>
      <c r="BS10" s="660">
        <v>8164</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35319</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15319</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486365</v>
      </c>
      <c r="S11" s="622"/>
      <c r="T11" s="622"/>
      <c r="U11" s="622"/>
      <c r="V11" s="622"/>
      <c r="W11" s="622"/>
      <c r="X11" s="622"/>
      <c r="Y11" s="623"/>
      <c r="Z11" s="624">
        <v>4.5</v>
      </c>
      <c r="AA11" s="625"/>
      <c r="AB11" s="625"/>
      <c r="AC11" s="626"/>
      <c r="AD11" s="627">
        <v>486365</v>
      </c>
      <c r="AE11" s="622"/>
      <c r="AF11" s="622"/>
      <c r="AG11" s="622"/>
      <c r="AH11" s="622"/>
      <c r="AI11" s="622"/>
      <c r="AJ11" s="622"/>
      <c r="AK11" s="623"/>
      <c r="AL11" s="624">
        <v>7.5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136958</v>
      </c>
      <c r="BH11" s="622"/>
      <c r="BI11" s="622"/>
      <c r="BJ11" s="622"/>
      <c r="BK11" s="622"/>
      <c r="BL11" s="622"/>
      <c r="BM11" s="622"/>
      <c r="BN11" s="623"/>
      <c r="BO11" s="659">
        <v>5.2</v>
      </c>
      <c r="BP11" s="659"/>
      <c r="BQ11" s="659"/>
      <c r="BR11" s="659"/>
      <c r="BS11" s="660">
        <v>39092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465881</v>
      </c>
      <c r="CS11" s="622"/>
      <c r="CT11" s="622"/>
      <c r="CU11" s="622"/>
      <c r="CV11" s="622"/>
      <c r="CW11" s="622"/>
      <c r="CX11" s="622"/>
      <c r="CY11" s="623"/>
      <c r="CZ11" s="659">
        <v>4.4000000000000004</v>
      </c>
      <c r="DA11" s="659"/>
      <c r="DB11" s="659"/>
      <c r="DC11" s="659"/>
      <c r="DD11" s="627">
        <v>126021</v>
      </c>
      <c r="DE11" s="622"/>
      <c r="DF11" s="622"/>
      <c r="DG11" s="622"/>
      <c r="DH11" s="622"/>
      <c r="DI11" s="622"/>
      <c r="DJ11" s="622"/>
      <c r="DK11" s="622"/>
      <c r="DL11" s="622"/>
      <c r="DM11" s="622"/>
      <c r="DN11" s="622"/>
      <c r="DO11" s="622"/>
      <c r="DP11" s="623"/>
      <c r="DQ11" s="627">
        <v>274349</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1326200</v>
      </c>
      <c r="BH12" s="622"/>
      <c r="BI12" s="622"/>
      <c r="BJ12" s="622"/>
      <c r="BK12" s="622"/>
      <c r="BL12" s="622"/>
      <c r="BM12" s="622"/>
      <c r="BN12" s="623"/>
      <c r="BO12" s="659">
        <v>50.2</v>
      </c>
      <c r="BP12" s="659"/>
      <c r="BQ12" s="659"/>
      <c r="BR12" s="659"/>
      <c r="BS12" s="660">
        <v>86471</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504890</v>
      </c>
      <c r="CS12" s="622"/>
      <c r="CT12" s="622"/>
      <c r="CU12" s="622"/>
      <c r="CV12" s="622"/>
      <c r="CW12" s="622"/>
      <c r="CX12" s="622"/>
      <c r="CY12" s="623"/>
      <c r="CZ12" s="659">
        <v>4.8</v>
      </c>
      <c r="DA12" s="659"/>
      <c r="DB12" s="659"/>
      <c r="DC12" s="659"/>
      <c r="DD12" s="627">
        <v>209815</v>
      </c>
      <c r="DE12" s="622"/>
      <c r="DF12" s="622"/>
      <c r="DG12" s="622"/>
      <c r="DH12" s="622"/>
      <c r="DI12" s="622"/>
      <c r="DJ12" s="622"/>
      <c r="DK12" s="622"/>
      <c r="DL12" s="622"/>
      <c r="DM12" s="622"/>
      <c r="DN12" s="622"/>
      <c r="DO12" s="622"/>
      <c r="DP12" s="623"/>
      <c r="DQ12" s="627">
        <v>263971</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1297565</v>
      </c>
      <c r="BH13" s="622"/>
      <c r="BI13" s="622"/>
      <c r="BJ13" s="622"/>
      <c r="BK13" s="622"/>
      <c r="BL13" s="622"/>
      <c r="BM13" s="622"/>
      <c r="BN13" s="623"/>
      <c r="BO13" s="659">
        <v>49.1</v>
      </c>
      <c r="BP13" s="659"/>
      <c r="BQ13" s="659"/>
      <c r="BR13" s="659"/>
      <c r="BS13" s="660">
        <v>86471</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1572183</v>
      </c>
      <c r="CS13" s="622"/>
      <c r="CT13" s="622"/>
      <c r="CU13" s="622"/>
      <c r="CV13" s="622"/>
      <c r="CW13" s="622"/>
      <c r="CX13" s="622"/>
      <c r="CY13" s="623"/>
      <c r="CZ13" s="659">
        <v>14.9</v>
      </c>
      <c r="DA13" s="659"/>
      <c r="DB13" s="659"/>
      <c r="DC13" s="659"/>
      <c r="DD13" s="627">
        <v>514533</v>
      </c>
      <c r="DE13" s="622"/>
      <c r="DF13" s="622"/>
      <c r="DG13" s="622"/>
      <c r="DH13" s="622"/>
      <c r="DI13" s="622"/>
      <c r="DJ13" s="622"/>
      <c r="DK13" s="622"/>
      <c r="DL13" s="622"/>
      <c r="DM13" s="622"/>
      <c r="DN13" s="622"/>
      <c r="DO13" s="622"/>
      <c r="DP13" s="623"/>
      <c r="DQ13" s="627">
        <v>1097256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1201</v>
      </c>
      <c r="S14" s="622"/>
      <c r="T14" s="622"/>
      <c r="U14" s="622"/>
      <c r="V14" s="622"/>
      <c r="W14" s="622"/>
      <c r="X14" s="622"/>
      <c r="Y14" s="623"/>
      <c r="Z14" s="659">
        <v>0</v>
      </c>
      <c r="AA14" s="659"/>
      <c r="AB14" s="659"/>
      <c r="AC14" s="659"/>
      <c r="AD14" s="660">
        <v>1201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77169</v>
      </c>
      <c r="BH14" s="622"/>
      <c r="BI14" s="622"/>
      <c r="BJ14" s="622"/>
      <c r="BK14" s="622"/>
      <c r="BL14" s="622"/>
      <c r="BM14" s="622"/>
      <c r="BN14" s="623"/>
      <c r="BO14" s="659">
        <v>2.9</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320809</v>
      </c>
      <c r="CS14" s="622"/>
      <c r="CT14" s="622"/>
      <c r="CU14" s="622"/>
      <c r="CV14" s="622"/>
      <c r="CW14" s="622"/>
      <c r="CX14" s="622"/>
      <c r="CY14" s="623"/>
      <c r="CZ14" s="659">
        <v>3</v>
      </c>
      <c r="DA14" s="659"/>
      <c r="DB14" s="659"/>
      <c r="DC14" s="659"/>
      <c r="DD14" s="627" t="s">
        <v>122</v>
      </c>
      <c r="DE14" s="622"/>
      <c r="DF14" s="622"/>
      <c r="DG14" s="622"/>
      <c r="DH14" s="622"/>
      <c r="DI14" s="622"/>
      <c r="DJ14" s="622"/>
      <c r="DK14" s="622"/>
      <c r="DL14" s="622"/>
      <c r="DM14" s="622"/>
      <c r="DN14" s="622"/>
      <c r="DO14" s="622"/>
      <c r="DP14" s="623"/>
      <c r="DQ14" s="627">
        <v>319609</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119961</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967961</v>
      </c>
      <c r="CS15" s="622"/>
      <c r="CT15" s="622"/>
      <c r="CU15" s="622"/>
      <c r="CV15" s="622"/>
      <c r="CW15" s="622"/>
      <c r="CX15" s="622"/>
      <c r="CY15" s="623"/>
      <c r="CZ15" s="659">
        <v>9.1999999999999993</v>
      </c>
      <c r="DA15" s="659"/>
      <c r="DB15" s="659"/>
      <c r="DC15" s="659"/>
      <c r="DD15" s="627">
        <v>27484</v>
      </c>
      <c r="DE15" s="622"/>
      <c r="DF15" s="622"/>
      <c r="DG15" s="622"/>
      <c r="DH15" s="622"/>
      <c r="DI15" s="622"/>
      <c r="DJ15" s="622"/>
      <c r="DK15" s="622"/>
      <c r="DL15" s="622"/>
      <c r="DM15" s="622"/>
      <c r="DN15" s="622"/>
      <c r="DO15" s="622"/>
      <c r="DP15" s="623"/>
      <c r="DQ15" s="627">
        <v>846816</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12577</v>
      </c>
      <c r="S16" s="622"/>
      <c r="T16" s="622"/>
      <c r="U16" s="622"/>
      <c r="V16" s="622"/>
      <c r="W16" s="622"/>
      <c r="X16" s="622"/>
      <c r="Y16" s="623"/>
      <c r="Z16" s="659">
        <v>0.1</v>
      </c>
      <c r="AA16" s="659"/>
      <c r="AB16" s="659"/>
      <c r="AC16" s="659"/>
      <c r="AD16" s="660">
        <v>12577</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75721</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19426</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42300</v>
      </c>
      <c r="S17" s="622"/>
      <c r="T17" s="622"/>
      <c r="U17" s="622"/>
      <c r="V17" s="622"/>
      <c r="W17" s="622"/>
      <c r="X17" s="622"/>
      <c r="Y17" s="623"/>
      <c r="Z17" s="659">
        <v>0.4</v>
      </c>
      <c r="AA17" s="659"/>
      <c r="AB17" s="659"/>
      <c r="AC17" s="659"/>
      <c r="AD17" s="660">
        <v>42300</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906772</v>
      </c>
      <c r="CS17" s="622"/>
      <c r="CT17" s="622"/>
      <c r="CU17" s="622"/>
      <c r="CV17" s="622"/>
      <c r="CW17" s="622"/>
      <c r="CX17" s="622"/>
      <c r="CY17" s="623"/>
      <c r="CZ17" s="659">
        <v>8.6</v>
      </c>
      <c r="DA17" s="659"/>
      <c r="DB17" s="659"/>
      <c r="DC17" s="659"/>
      <c r="DD17" s="627" t="s">
        <v>122</v>
      </c>
      <c r="DE17" s="622"/>
      <c r="DF17" s="622"/>
      <c r="DG17" s="622"/>
      <c r="DH17" s="622"/>
      <c r="DI17" s="622"/>
      <c r="DJ17" s="622"/>
      <c r="DK17" s="622"/>
      <c r="DL17" s="622"/>
      <c r="DM17" s="622"/>
      <c r="DN17" s="622"/>
      <c r="DO17" s="622"/>
      <c r="DP17" s="623"/>
      <c r="DQ17" s="627">
        <v>834189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21436</v>
      </c>
      <c r="S18" s="622"/>
      <c r="T18" s="622"/>
      <c r="U18" s="622"/>
      <c r="V18" s="622"/>
      <c r="W18" s="622"/>
      <c r="X18" s="622"/>
      <c r="Y18" s="623"/>
      <c r="Z18" s="659">
        <v>0.2</v>
      </c>
      <c r="AA18" s="659"/>
      <c r="AB18" s="659"/>
      <c r="AC18" s="659"/>
      <c r="AD18" s="660">
        <v>21436</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13228</v>
      </c>
      <c r="S19" s="622"/>
      <c r="T19" s="622"/>
      <c r="U19" s="622"/>
      <c r="V19" s="622"/>
      <c r="W19" s="622"/>
      <c r="X19" s="622"/>
      <c r="Y19" s="623"/>
      <c r="Z19" s="659">
        <v>0.1</v>
      </c>
      <c r="AA19" s="659"/>
      <c r="AB19" s="659"/>
      <c r="AC19" s="659"/>
      <c r="AD19" s="660">
        <v>13228</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1616</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8208</v>
      </c>
      <c r="S20" s="622"/>
      <c r="T20" s="622"/>
      <c r="U20" s="622"/>
      <c r="V20" s="622"/>
      <c r="W20" s="622"/>
      <c r="X20" s="622"/>
      <c r="Y20" s="623"/>
      <c r="Z20" s="659">
        <v>0.1</v>
      </c>
      <c r="AA20" s="659"/>
      <c r="AB20" s="659"/>
      <c r="AC20" s="659"/>
      <c r="AD20" s="660">
        <v>8208</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1616</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10569027</v>
      </c>
      <c r="CS20" s="622"/>
      <c r="CT20" s="622"/>
      <c r="CU20" s="622"/>
      <c r="CV20" s="622"/>
      <c r="CW20" s="622"/>
      <c r="CX20" s="622"/>
      <c r="CY20" s="623"/>
      <c r="CZ20" s="659">
        <v>100</v>
      </c>
      <c r="DA20" s="659"/>
      <c r="DB20" s="659"/>
      <c r="DC20" s="659"/>
      <c r="DD20" s="627">
        <v>1058725</v>
      </c>
      <c r="DE20" s="622"/>
      <c r="DF20" s="622"/>
      <c r="DG20" s="622"/>
      <c r="DH20" s="622"/>
      <c r="DI20" s="622"/>
      <c r="DJ20" s="622"/>
      <c r="DK20" s="622"/>
      <c r="DL20" s="622"/>
      <c r="DM20" s="622"/>
      <c r="DN20" s="622"/>
      <c r="DO20" s="622"/>
      <c r="DP20" s="623"/>
      <c r="DQ20" s="627">
        <v>7740033</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3856511</v>
      </c>
      <c r="S21" s="622"/>
      <c r="T21" s="622"/>
      <c r="U21" s="622"/>
      <c r="V21" s="622"/>
      <c r="W21" s="622"/>
      <c r="X21" s="622"/>
      <c r="Y21" s="623"/>
      <c r="Z21" s="659">
        <v>35.299999999999997</v>
      </c>
      <c r="AA21" s="659"/>
      <c r="AB21" s="659"/>
      <c r="AC21" s="659"/>
      <c r="AD21" s="660">
        <v>3135463</v>
      </c>
      <c r="AE21" s="660"/>
      <c r="AF21" s="660"/>
      <c r="AG21" s="660"/>
      <c r="AH21" s="660"/>
      <c r="AI21" s="660"/>
      <c r="AJ21" s="660"/>
      <c r="AK21" s="660"/>
      <c r="AL21" s="624">
        <v>48.1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1616</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3135463</v>
      </c>
      <c r="S22" s="622"/>
      <c r="T22" s="622"/>
      <c r="U22" s="622"/>
      <c r="V22" s="622"/>
      <c r="W22" s="622"/>
      <c r="X22" s="622"/>
      <c r="Y22" s="623"/>
      <c r="Z22" s="659">
        <v>28.7</v>
      </c>
      <c r="AA22" s="659"/>
      <c r="AB22" s="659"/>
      <c r="AC22" s="659"/>
      <c r="AD22" s="660">
        <v>3135463</v>
      </c>
      <c r="AE22" s="660"/>
      <c r="AF22" s="660"/>
      <c r="AG22" s="660"/>
      <c r="AH22" s="660"/>
      <c r="AI22" s="660"/>
      <c r="AJ22" s="660"/>
      <c r="AK22" s="660"/>
      <c r="AL22" s="624">
        <v>48.1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721048</v>
      </c>
      <c r="S23" s="622"/>
      <c r="T23" s="622"/>
      <c r="U23" s="622"/>
      <c r="V23" s="622"/>
      <c r="W23" s="622"/>
      <c r="X23" s="622"/>
      <c r="Y23" s="623"/>
      <c r="Z23" s="659">
        <v>6.6</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4051423</v>
      </c>
      <c r="CS24" s="674"/>
      <c r="CT24" s="674"/>
      <c r="CU24" s="674"/>
      <c r="CV24" s="674"/>
      <c r="CW24" s="674"/>
      <c r="CX24" s="674"/>
      <c r="CY24" s="702"/>
      <c r="CZ24" s="703">
        <v>38.299999999999997</v>
      </c>
      <c r="DA24" s="685"/>
      <c r="DB24" s="685"/>
      <c r="DC24" s="705"/>
      <c r="DD24" s="701">
        <v>2816239</v>
      </c>
      <c r="DE24" s="674"/>
      <c r="DF24" s="674"/>
      <c r="DG24" s="674"/>
      <c r="DH24" s="674"/>
      <c r="DI24" s="674"/>
      <c r="DJ24" s="674"/>
      <c r="DK24" s="702"/>
      <c r="DL24" s="701">
        <v>2270520</v>
      </c>
      <c r="DM24" s="674"/>
      <c r="DN24" s="674"/>
      <c r="DO24" s="674"/>
      <c r="DP24" s="674"/>
      <c r="DQ24" s="674"/>
      <c r="DR24" s="674"/>
      <c r="DS24" s="674"/>
      <c r="DT24" s="674"/>
      <c r="DU24" s="674"/>
      <c r="DV24" s="702"/>
      <c r="DW24" s="703">
        <v>34.6</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7211385</v>
      </c>
      <c r="S25" s="622"/>
      <c r="T25" s="622"/>
      <c r="U25" s="622"/>
      <c r="V25" s="622"/>
      <c r="W25" s="622"/>
      <c r="X25" s="622"/>
      <c r="Y25" s="623"/>
      <c r="Z25" s="659">
        <v>66</v>
      </c>
      <c r="AA25" s="659"/>
      <c r="AB25" s="659"/>
      <c r="AC25" s="659"/>
      <c r="AD25" s="660">
        <v>6490337</v>
      </c>
      <c r="AE25" s="660"/>
      <c r="AF25" s="660"/>
      <c r="AG25" s="660"/>
      <c r="AH25" s="660"/>
      <c r="AI25" s="660"/>
      <c r="AJ25" s="660"/>
      <c r="AK25" s="660"/>
      <c r="AL25" s="624">
        <v>99.6</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1481231</v>
      </c>
      <c r="CS25" s="634"/>
      <c r="CT25" s="634"/>
      <c r="CU25" s="634"/>
      <c r="CV25" s="634"/>
      <c r="CW25" s="634"/>
      <c r="CX25" s="634"/>
      <c r="CY25" s="635"/>
      <c r="CZ25" s="624">
        <v>14</v>
      </c>
      <c r="DA25" s="636"/>
      <c r="DB25" s="636"/>
      <c r="DC25" s="637"/>
      <c r="DD25" s="627">
        <v>1352456</v>
      </c>
      <c r="DE25" s="634"/>
      <c r="DF25" s="634"/>
      <c r="DG25" s="634"/>
      <c r="DH25" s="634"/>
      <c r="DI25" s="634"/>
      <c r="DJ25" s="634"/>
      <c r="DK25" s="635"/>
      <c r="DL25" s="627">
        <v>1011967</v>
      </c>
      <c r="DM25" s="634"/>
      <c r="DN25" s="634"/>
      <c r="DO25" s="634"/>
      <c r="DP25" s="634"/>
      <c r="DQ25" s="634"/>
      <c r="DR25" s="634"/>
      <c r="DS25" s="634"/>
      <c r="DT25" s="634"/>
      <c r="DU25" s="634"/>
      <c r="DV25" s="635"/>
      <c r="DW25" s="624">
        <v>15.4</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1200</v>
      </c>
      <c r="S26" s="622"/>
      <c r="T26" s="622"/>
      <c r="U26" s="622"/>
      <c r="V26" s="622"/>
      <c r="W26" s="622"/>
      <c r="X26" s="622"/>
      <c r="Y26" s="623"/>
      <c r="Z26" s="659">
        <v>0</v>
      </c>
      <c r="AA26" s="659"/>
      <c r="AB26" s="659"/>
      <c r="AC26" s="659"/>
      <c r="AD26" s="660">
        <v>1200</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777849</v>
      </c>
      <c r="CS26" s="622"/>
      <c r="CT26" s="622"/>
      <c r="CU26" s="622"/>
      <c r="CV26" s="622"/>
      <c r="CW26" s="622"/>
      <c r="CX26" s="622"/>
      <c r="CY26" s="623"/>
      <c r="CZ26" s="624">
        <v>7.4</v>
      </c>
      <c r="DA26" s="636"/>
      <c r="DB26" s="636"/>
      <c r="DC26" s="637"/>
      <c r="DD26" s="627">
        <v>697764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113501</v>
      </c>
      <c r="S27" s="622"/>
      <c r="T27" s="622"/>
      <c r="U27" s="622"/>
      <c r="V27" s="622"/>
      <c r="W27" s="622"/>
      <c r="X27" s="622"/>
      <c r="Y27" s="623"/>
      <c r="Z27" s="659">
        <v>1</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2641295</v>
      </c>
      <c r="BH27" s="622"/>
      <c r="BI27" s="622"/>
      <c r="BJ27" s="622"/>
      <c r="BK27" s="622"/>
      <c r="BL27" s="622"/>
      <c r="BM27" s="622"/>
      <c r="BN27" s="623"/>
      <c r="BO27" s="659">
        <v>100</v>
      </c>
      <c r="BP27" s="659"/>
      <c r="BQ27" s="659"/>
      <c r="BR27" s="659"/>
      <c r="BS27" s="660">
        <v>133727</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1663420</v>
      </c>
      <c r="CS27" s="634"/>
      <c r="CT27" s="634"/>
      <c r="CU27" s="634"/>
      <c r="CV27" s="634"/>
      <c r="CW27" s="634"/>
      <c r="CX27" s="634"/>
      <c r="CY27" s="635"/>
      <c r="CZ27" s="624">
        <v>15.7</v>
      </c>
      <c r="DA27" s="636"/>
      <c r="DB27" s="636"/>
      <c r="DC27" s="637"/>
      <c r="DD27" s="627">
        <v>629594</v>
      </c>
      <c r="DE27" s="634"/>
      <c r="DF27" s="634"/>
      <c r="DG27" s="634"/>
      <c r="DH27" s="634"/>
      <c r="DI27" s="634"/>
      <c r="DJ27" s="634"/>
      <c r="DK27" s="635"/>
      <c r="DL27" s="627">
        <v>424364</v>
      </c>
      <c r="DM27" s="634"/>
      <c r="DN27" s="634"/>
      <c r="DO27" s="634"/>
      <c r="DP27" s="634"/>
      <c r="DQ27" s="634"/>
      <c r="DR27" s="634"/>
      <c r="DS27" s="634"/>
      <c r="DT27" s="634"/>
      <c r="DU27" s="634"/>
      <c r="DV27" s="635"/>
      <c r="DW27" s="624">
        <v>6.5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114601</v>
      </c>
      <c r="S28" s="622"/>
      <c r="T28" s="622"/>
      <c r="U28" s="622"/>
      <c r="V28" s="622"/>
      <c r="W28" s="622"/>
      <c r="X28" s="622"/>
      <c r="Y28" s="623"/>
      <c r="Z28" s="659">
        <v>1</v>
      </c>
      <c r="AA28" s="659"/>
      <c r="AB28" s="659"/>
      <c r="AC28" s="659"/>
      <c r="AD28" s="660">
        <v>14583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906772</v>
      </c>
      <c r="CS28" s="622"/>
      <c r="CT28" s="622"/>
      <c r="CU28" s="622"/>
      <c r="CV28" s="622"/>
      <c r="CW28" s="622"/>
      <c r="CX28" s="622"/>
      <c r="CY28" s="623"/>
      <c r="CZ28" s="624">
        <v>8.6</v>
      </c>
      <c r="DA28" s="636"/>
      <c r="DB28" s="636"/>
      <c r="DC28" s="637"/>
      <c r="DD28" s="627">
        <v>834189</v>
      </c>
      <c r="DE28" s="622"/>
      <c r="DF28" s="622"/>
      <c r="DG28" s="622"/>
      <c r="DH28" s="622"/>
      <c r="DI28" s="622"/>
      <c r="DJ28" s="622"/>
      <c r="DK28" s="623"/>
      <c r="DL28" s="627">
        <v>834189</v>
      </c>
      <c r="DM28" s="622"/>
      <c r="DN28" s="622"/>
      <c r="DO28" s="622"/>
      <c r="DP28" s="622"/>
      <c r="DQ28" s="622"/>
      <c r="DR28" s="622"/>
      <c r="DS28" s="622"/>
      <c r="DT28" s="622"/>
      <c r="DU28" s="622"/>
      <c r="DV28" s="623"/>
      <c r="DW28" s="624">
        <v>12.7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10140</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906771</v>
      </c>
      <c r="CS29" s="634"/>
      <c r="CT29" s="634"/>
      <c r="CU29" s="634"/>
      <c r="CV29" s="634"/>
      <c r="CW29" s="634"/>
      <c r="CX29" s="634"/>
      <c r="CY29" s="635"/>
      <c r="CZ29" s="624">
        <v>8.6</v>
      </c>
      <c r="DA29" s="636"/>
      <c r="DB29" s="636"/>
      <c r="DC29" s="637"/>
      <c r="DD29" s="627">
        <v>834188</v>
      </c>
      <c r="DE29" s="634"/>
      <c r="DF29" s="634"/>
      <c r="DG29" s="634"/>
      <c r="DH29" s="634"/>
      <c r="DI29" s="634"/>
      <c r="DJ29" s="634"/>
      <c r="DK29" s="635"/>
      <c r="DL29" s="627">
        <v>834188</v>
      </c>
      <c r="DM29" s="634"/>
      <c r="DN29" s="634"/>
      <c r="DO29" s="634"/>
      <c r="DP29" s="634"/>
      <c r="DQ29" s="634"/>
      <c r="DR29" s="634"/>
      <c r="DS29" s="634"/>
      <c r="DT29" s="634"/>
      <c r="DU29" s="634"/>
      <c r="DV29" s="635"/>
      <c r="DW29" s="624">
        <v>12.7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1337985</v>
      </c>
      <c r="S30" s="622"/>
      <c r="T30" s="622"/>
      <c r="U30" s="622"/>
      <c r="V30" s="622"/>
      <c r="W30" s="622"/>
      <c r="X30" s="622"/>
      <c r="Y30" s="623"/>
      <c r="Z30" s="659">
        <v>12.2</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883941</v>
      </c>
      <c r="CS30" s="622"/>
      <c r="CT30" s="622"/>
      <c r="CU30" s="622"/>
      <c r="CV30" s="622"/>
      <c r="CW30" s="622"/>
      <c r="CX30" s="622"/>
      <c r="CY30" s="623"/>
      <c r="CZ30" s="624">
        <v>8.4</v>
      </c>
      <c r="DA30" s="636"/>
      <c r="DB30" s="636"/>
      <c r="DC30" s="637"/>
      <c r="DD30" s="627">
        <v>811358</v>
      </c>
      <c r="DE30" s="622"/>
      <c r="DF30" s="622"/>
      <c r="DG30" s="622"/>
      <c r="DH30" s="622"/>
      <c r="DI30" s="622"/>
      <c r="DJ30" s="622"/>
      <c r="DK30" s="623"/>
      <c r="DL30" s="627">
        <v>811358</v>
      </c>
      <c r="DM30" s="622"/>
      <c r="DN30" s="622"/>
      <c r="DO30" s="622"/>
      <c r="DP30" s="622"/>
      <c r="DQ30" s="622"/>
      <c r="DR30" s="622"/>
      <c r="DS30" s="622"/>
      <c r="DT30" s="622"/>
      <c r="DU30" s="622"/>
      <c r="DV30" s="623"/>
      <c r="DW30" s="624">
        <v>12.4</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99.4</v>
      </c>
      <c r="BH31" s="684"/>
      <c r="BI31" s="684"/>
      <c r="BJ31" s="684"/>
      <c r="BK31" s="684"/>
      <c r="BL31" s="684"/>
      <c r="BM31" s="685">
        <v>97.4</v>
      </c>
      <c r="BN31" s="684"/>
      <c r="BO31" s="684"/>
      <c r="BP31" s="684"/>
      <c r="BQ31" s="686"/>
      <c r="BR31" s="683">
        <v>99.4</v>
      </c>
      <c r="BS31" s="684"/>
      <c r="BT31" s="684"/>
      <c r="BU31" s="684"/>
      <c r="BV31" s="684"/>
      <c r="BW31" s="684"/>
      <c r="BX31" s="685">
        <v>96.8</v>
      </c>
      <c r="BY31" s="684"/>
      <c r="BZ31" s="684"/>
      <c r="CA31" s="684"/>
      <c r="CB31" s="686"/>
      <c r="CD31" s="642"/>
      <c r="CE31" s="643"/>
      <c r="CF31" s="618" t="s">
        <v>301</v>
      </c>
      <c r="CG31" s="619"/>
      <c r="CH31" s="619"/>
      <c r="CI31" s="619"/>
      <c r="CJ31" s="619"/>
      <c r="CK31" s="619"/>
      <c r="CL31" s="619"/>
      <c r="CM31" s="619"/>
      <c r="CN31" s="619"/>
      <c r="CO31" s="619"/>
      <c r="CP31" s="619"/>
      <c r="CQ31" s="620"/>
      <c r="CR31" s="621">
        <v>22830</v>
      </c>
      <c r="CS31" s="634"/>
      <c r="CT31" s="634"/>
      <c r="CU31" s="634"/>
      <c r="CV31" s="634"/>
      <c r="CW31" s="634"/>
      <c r="CX31" s="634"/>
      <c r="CY31" s="635"/>
      <c r="CZ31" s="624">
        <v>0.2</v>
      </c>
      <c r="DA31" s="636"/>
      <c r="DB31" s="636"/>
      <c r="DC31" s="637"/>
      <c r="DD31" s="627">
        <v>22830</v>
      </c>
      <c r="DE31" s="634"/>
      <c r="DF31" s="634"/>
      <c r="DG31" s="634"/>
      <c r="DH31" s="634"/>
      <c r="DI31" s="634"/>
      <c r="DJ31" s="634"/>
      <c r="DK31" s="635"/>
      <c r="DL31" s="627">
        <v>22830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804807</v>
      </c>
      <c r="S32" s="622"/>
      <c r="T32" s="622"/>
      <c r="U32" s="622"/>
      <c r="V32" s="622"/>
      <c r="W32" s="622"/>
      <c r="X32" s="622"/>
      <c r="Y32" s="623"/>
      <c r="Z32" s="659">
        <v>7.4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99.2</v>
      </c>
      <c r="BH32" s="634"/>
      <c r="BI32" s="634"/>
      <c r="BJ32" s="634"/>
      <c r="BK32" s="634"/>
      <c r="BL32" s="634"/>
      <c r="BM32" s="625">
        <v>97.6</v>
      </c>
      <c r="BN32" s="634"/>
      <c r="BO32" s="634"/>
      <c r="BP32" s="634"/>
      <c r="BQ32" s="657"/>
      <c r="BR32" s="692">
        <v>99.5</v>
      </c>
      <c r="BS32" s="634"/>
      <c r="BT32" s="634"/>
      <c r="BU32" s="634"/>
      <c r="BV32" s="634"/>
      <c r="BW32" s="634"/>
      <c r="BX32" s="625">
        <v>97.6</v>
      </c>
      <c r="BY32" s="634"/>
      <c r="BZ32" s="634"/>
      <c r="CA32" s="634"/>
      <c r="CB32" s="657"/>
      <c r="CD32" s="644"/>
      <c r="CE32" s="645"/>
      <c r="CF32" s="618" t="s">
        <v>305</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5867</v>
      </c>
      <c r="S33" s="622"/>
      <c r="T33" s="622"/>
      <c r="U33" s="622"/>
      <c r="V33" s="622"/>
      <c r="W33" s="622"/>
      <c r="X33" s="622"/>
      <c r="Y33" s="623"/>
      <c r="Z33" s="659">
        <v>0.1</v>
      </c>
      <c r="AA33" s="659"/>
      <c r="AB33" s="659"/>
      <c r="AC33" s="659"/>
      <c r="AD33" s="660">
        <v>5341</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99.4</v>
      </c>
      <c r="BH33" s="606"/>
      <c r="BI33" s="606"/>
      <c r="BJ33" s="606"/>
      <c r="BK33" s="606"/>
      <c r="BL33" s="606"/>
      <c r="BM33" s="652">
        <v>97.1</v>
      </c>
      <c r="BN33" s="606"/>
      <c r="BO33" s="606"/>
      <c r="BP33" s="606"/>
      <c r="BQ33" s="669"/>
      <c r="BR33" s="682">
        <v>99.2</v>
      </c>
      <c r="BS33" s="606"/>
      <c r="BT33" s="606"/>
      <c r="BU33" s="606"/>
      <c r="BV33" s="606"/>
      <c r="BW33" s="606"/>
      <c r="BX33" s="652">
        <v>95.9</v>
      </c>
      <c r="BY33" s="606"/>
      <c r="BZ33" s="606"/>
      <c r="CA33" s="606"/>
      <c r="CB33" s="669"/>
      <c r="CD33" s="618" t="s">
        <v>308</v>
      </c>
      <c r="CE33" s="619"/>
      <c r="CF33" s="619"/>
      <c r="CG33" s="619"/>
      <c r="CH33" s="619"/>
      <c r="CI33" s="619"/>
      <c r="CJ33" s="619"/>
      <c r="CK33" s="619"/>
      <c r="CL33" s="619"/>
      <c r="CM33" s="619"/>
      <c r="CN33" s="619"/>
      <c r="CO33" s="619"/>
      <c r="CP33" s="619"/>
      <c r="CQ33" s="620"/>
      <c r="CR33" s="621">
        <v>5383158</v>
      </c>
      <c r="CS33" s="634"/>
      <c r="CT33" s="634"/>
      <c r="CU33" s="634"/>
      <c r="CV33" s="634"/>
      <c r="CW33" s="634"/>
      <c r="CX33" s="634"/>
      <c r="CY33" s="635"/>
      <c r="CZ33" s="624">
        <v>50.9</v>
      </c>
      <c r="DA33" s="636"/>
      <c r="DB33" s="636"/>
      <c r="DC33" s="637"/>
      <c r="DD33" s="627">
        <v>4624200</v>
      </c>
      <c r="DE33" s="634"/>
      <c r="DF33" s="634"/>
      <c r="DG33" s="634"/>
      <c r="DH33" s="634"/>
      <c r="DI33" s="634"/>
      <c r="DJ33" s="634"/>
      <c r="DK33" s="635"/>
      <c r="DL33" s="627">
        <v>3571456</v>
      </c>
      <c r="DM33" s="634"/>
      <c r="DN33" s="634"/>
      <c r="DO33" s="634"/>
      <c r="DP33" s="634"/>
      <c r="DQ33" s="634"/>
      <c r="DR33" s="634"/>
      <c r="DS33" s="634"/>
      <c r="DT33" s="634"/>
      <c r="DU33" s="634"/>
      <c r="DV33" s="635"/>
      <c r="DW33" s="624">
        <v>54.5</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27423</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1583789</v>
      </c>
      <c r="CS34" s="622"/>
      <c r="CT34" s="622"/>
      <c r="CU34" s="622"/>
      <c r="CV34" s="622"/>
      <c r="CW34" s="622"/>
      <c r="CX34" s="622"/>
      <c r="CY34" s="623"/>
      <c r="CZ34" s="624">
        <v>15</v>
      </c>
      <c r="DA34" s="636"/>
      <c r="DB34" s="636"/>
      <c r="DC34" s="637"/>
      <c r="DD34" s="627">
        <v>1358175</v>
      </c>
      <c r="DE34" s="622"/>
      <c r="DF34" s="622"/>
      <c r="DG34" s="622"/>
      <c r="DH34" s="622"/>
      <c r="DI34" s="622"/>
      <c r="DJ34" s="622"/>
      <c r="DK34" s="623"/>
      <c r="DL34" s="627">
        <v>1042341</v>
      </c>
      <c r="DM34" s="622"/>
      <c r="DN34" s="622"/>
      <c r="DO34" s="622"/>
      <c r="DP34" s="622"/>
      <c r="DQ34" s="622"/>
      <c r="DR34" s="622"/>
      <c r="DS34" s="622"/>
      <c r="DT34" s="622"/>
      <c r="DU34" s="622"/>
      <c r="DV34" s="623"/>
      <c r="DW34" s="624">
        <v>15.9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162728</v>
      </c>
      <c r="S35" s="622"/>
      <c r="T35" s="622"/>
      <c r="U35" s="622"/>
      <c r="V35" s="622"/>
      <c r="W35" s="622"/>
      <c r="X35" s="622"/>
      <c r="Y35" s="623"/>
      <c r="Z35" s="659">
        <v>1.5</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194812</v>
      </c>
      <c r="CS35" s="634"/>
      <c r="CT35" s="634"/>
      <c r="CU35" s="634"/>
      <c r="CV35" s="634"/>
      <c r="CW35" s="634"/>
      <c r="CX35" s="634"/>
      <c r="CY35" s="635"/>
      <c r="CZ35" s="624">
        <v>1.8</v>
      </c>
      <c r="DA35" s="636"/>
      <c r="DB35" s="636"/>
      <c r="DC35" s="637"/>
      <c r="DD35" s="627">
        <v>170477</v>
      </c>
      <c r="DE35" s="634"/>
      <c r="DF35" s="634"/>
      <c r="DG35" s="634"/>
      <c r="DH35" s="634"/>
      <c r="DI35" s="634"/>
      <c r="DJ35" s="634"/>
      <c r="DK35" s="635"/>
      <c r="DL35" s="627">
        <v>167274</v>
      </c>
      <c r="DM35" s="634"/>
      <c r="DN35" s="634"/>
      <c r="DO35" s="634"/>
      <c r="DP35" s="634"/>
      <c r="DQ35" s="634"/>
      <c r="DR35" s="634"/>
      <c r="DS35" s="634"/>
      <c r="DT35" s="634"/>
      <c r="DU35" s="634"/>
      <c r="DV35" s="635"/>
      <c r="DW35" s="624">
        <v>2.6</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309005</v>
      </c>
      <c r="S36" s="622"/>
      <c r="T36" s="622"/>
      <c r="U36" s="622"/>
      <c r="V36" s="622"/>
      <c r="W36" s="622"/>
      <c r="X36" s="622"/>
      <c r="Y36" s="623"/>
      <c r="Z36" s="659">
        <v>2.8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2374020</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50505</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1938833</v>
      </c>
      <c r="CS36" s="622"/>
      <c r="CT36" s="622"/>
      <c r="CU36" s="622"/>
      <c r="CV36" s="622"/>
      <c r="CW36" s="622"/>
      <c r="CX36" s="622"/>
      <c r="CY36" s="623"/>
      <c r="CZ36" s="624">
        <v>18.3</v>
      </c>
      <c r="DA36" s="636"/>
      <c r="DB36" s="636"/>
      <c r="DC36" s="637"/>
      <c r="DD36" s="627">
        <v>1791812</v>
      </c>
      <c r="DE36" s="622"/>
      <c r="DF36" s="622"/>
      <c r="DG36" s="622"/>
      <c r="DH36" s="622"/>
      <c r="DI36" s="622"/>
      <c r="DJ36" s="622"/>
      <c r="DK36" s="623"/>
      <c r="DL36" s="627">
        <v>1377986</v>
      </c>
      <c r="DM36" s="622"/>
      <c r="DN36" s="622"/>
      <c r="DO36" s="622"/>
      <c r="DP36" s="622"/>
      <c r="DQ36" s="622"/>
      <c r="DR36" s="622"/>
      <c r="DS36" s="622"/>
      <c r="DT36" s="622"/>
      <c r="DU36" s="622"/>
      <c r="DV36" s="623"/>
      <c r="DW36" s="624">
        <v>21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322281</v>
      </c>
      <c r="S37" s="622"/>
      <c r="T37" s="622"/>
      <c r="U37" s="622"/>
      <c r="V37" s="622"/>
      <c r="W37" s="622"/>
      <c r="X37" s="622"/>
      <c r="Y37" s="623"/>
      <c r="Z37" s="659">
        <v>2.9</v>
      </c>
      <c r="AA37" s="659"/>
      <c r="AB37" s="659"/>
      <c r="AC37" s="659"/>
      <c r="AD37" s="660">
        <v>4934</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685596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30447</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412326</v>
      </c>
      <c r="CS37" s="634"/>
      <c r="CT37" s="634"/>
      <c r="CU37" s="634"/>
      <c r="CV37" s="634"/>
      <c r="CW37" s="634"/>
      <c r="CX37" s="634"/>
      <c r="CY37" s="635"/>
      <c r="CZ37" s="624">
        <v>3.9</v>
      </c>
      <c r="DA37" s="636"/>
      <c r="DB37" s="636"/>
      <c r="DC37" s="637"/>
      <c r="DD37" s="627">
        <v>412326</v>
      </c>
      <c r="DE37" s="634"/>
      <c r="DF37" s="634"/>
      <c r="DG37" s="634"/>
      <c r="DH37" s="634"/>
      <c r="DI37" s="634"/>
      <c r="DJ37" s="634"/>
      <c r="DK37" s="635"/>
      <c r="DL37" s="627">
        <v>356022</v>
      </c>
      <c r="DM37" s="634"/>
      <c r="DN37" s="634"/>
      <c r="DO37" s="634"/>
      <c r="DP37" s="634"/>
      <c r="DQ37" s="634"/>
      <c r="DR37" s="634"/>
      <c r="DS37" s="634"/>
      <c r="DT37" s="634"/>
      <c r="DU37" s="634"/>
      <c r="DV37" s="635"/>
      <c r="DW37" s="624">
        <v>5.4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505521</v>
      </c>
      <c r="S38" s="622"/>
      <c r="T38" s="622"/>
      <c r="U38" s="622"/>
      <c r="V38" s="622"/>
      <c r="W38" s="622"/>
      <c r="X38" s="622"/>
      <c r="Y38" s="623"/>
      <c r="Z38" s="659">
        <v>4.5999999999999996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666939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2277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1219392</v>
      </c>
      <c r="CS38" s="622"/>
      <c r="CT38" s="622"/>
      <c r="CU38" s="622"/>
      <c r="CV38" s="622"/>
      <c r="CW38" s="622"/>
      <c r="CX38" s="622"/>
      <c r="CY38" s="623"/>
      <c r="CZ38" s="624">
        <v>11.5</v>
      </c>
      <c r="DA38" s="636"/>
      <c r="DB38" s="636"/>
      <c r="DC38" s="637"/>
      <c r="DD38" s="627">
        <v>1077001</v>
      </c>
      <c r="DE38" s="622"/>
      <c r="DF38" s="622"/>
      <c r="DG38" s="622"/>
      <c r="DH38" s="622"/>
      <c r="DI38" s="622"/>
      <c r="DJ38" s="622"/>
      <c r="DK38" s="623"/>
      <c r="DL38" s="627">
        <v>983855</v>
      </c>
      <c r="DM38" s="622"/>
      <c r="DN38" s="622"/>
      <c r="DO38" s="622"/>
      <c r="DP38" s="622"/>
      <c r="DQ38" s="622"/>
      <c r="DR38" s="622"/>
      <c r="DS38" s="622"/>
      <c r="DT38" s="622"/>
      <c r="DU38" s="622"/>
      <c r="DV38" s="623"/>
      <c r="DW38" s="624">
        <v>15</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43093</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3217</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72588</v>
      </c>
      <c r="CS39" s="634"/>
      <c r="CT39" s="634"/>
      <c r="CU39" s="634"/>
      <c r="CV39" s="634"/>
      <c r="CW39" s="634"/>
      <c r="CX39" s="634"/>
      <c r="CY39" s="635"/>
      <c r="CZ39" s="624">
        <v>0.7</v>
      </c>
      <c r="DA39" s="636"/>
      <c r="DB39" s="636"/>
      <c r="DC39" s="637"/>
      <c r="DD39" s="627">
        <v>46391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41021</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1598</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373744</v>
      </c>
      <c r="CS40" s="622"/>
      <c r="CT40" s="622"/>
      <c r="CU40" s="622"/>
      <c r="CV40" s="622"/>
      <c r="CW40" s="622"/>
      <c r="CX40" s="622"/>
      <c r="CY40" s="623"/>
      <c r="CZ40" s="624">
        <v>3.5</v>
      </c>
      <c r="DA40" s="636"/>
      <c r="DB40" s="636"/>
      <c r="DC40" s="637"/>
      <c r="DD40" s="627">
        <v>180344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10926444</v>
      </c>
      <c r="S41" s="646"/>
      <c r="T41" s="646"/>
      <c r="U41" s="646"/>
      <c r="V41" s="646"/>
      <c r="W41" s="646"/>
      <c r="X41" s="646"/>
      <c r="Y41" s="649"/>
      <c r="Z41" s="650">
        <v>100</v>
      </c>
      <c r="AA41" s="650"/>
      <c r="AB41" s="650"/>
      <c r="AC41" s="650"/>
      <c r="AD41" s="651">
        <v>6516395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149444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827350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412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1134446</v>
      </c>
      <c r="CS42" s="634"/>
      <c r="CT42" s="634"/>
      <c r="CU42" s="634"/>
      <c r="CV42" s="634"/>
      <c r="CW42" s="634"/>
      <c r="CX42" s="634"/>
      <c r="CY42" s="635"/>
      <c r="CZ42" s="624">
        <v>10.7</v>
      </c>
      <c r="DA42" s="636"/>
      <c r="DB42" s="636"/>
      <c r="DC42" s="637"/>
      <c r="DD42" s="627">
        <v>299594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10305</v>
      </c>
      <c r="CS43" s="634"/>
      <c r="CT43" s="634"/>
      <c r="CU43" s="634"/>
      <c r="CV43" s="634"/>
      <c r="CW43" s="634"/>
      <c r="CX43" s="634"/>
      <c r="CY43" s="635"/>
      <c r="CZ43" s="624">
        <v>0.1</v>
      </c>
      <c r="DA43" s="636"/>
      <c r="DB43" s="636"/>
      <c r="DC43" s="637"/>
      <c r="DD43" s="627">
        <v>10305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1058725</v>
      </c>
      <c r="CS44" s="622"/>
      <c r="CT44" s="622"/>
      <c r="CU44" s="622"/>
      <c r="CV44" s="622"/>
      <c r="CW44" s="622"/>
      <c r="CX44" s="622"/>
      <c r="CY44" s="623"/>
      <c r="CZ44" s="624">
        <v>10</v>
      </c>
      <c r="DA44" s="625"/>
      <c r="DB44" s="625"/>
      <c r="DC44" s="626"/>
      <c r="DD44" s="627">
        <v>280168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396441</v>
      </c>
      <c r="CS45" s="634"/>
      <c r="CT45" s="634"/>
      <c r="CU45" s="634"/>
      <c r="CV45" s="634"/>
      <c r="CW45" s="634"/>
      <c r="CX45" s="634"/>
      <c r="CY45" s="635"/>
      <c r="CZ45" s="624">
        <v>3.8</v>
      </c>
      <c r="DA45" s="636"/>
      <c r="DB45" s="636"/>
      <c r="DC45" s="637"/>
      <c r="DD45" s="627">
        <v>12591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611553</v>
      </c>
      <c r="CS46" s="622"/>
      <c r="CT46" s="622"/>
      <c r="CU46" s="622"/>
      <c r="CV46" s="622"/>
      <c r="CW46" s="622"/>
      <c r="CX46" s="622"/>
      <c r="CY46" s="623"/>
      <c r="CZ46" s="624">
        <v>5.8</v>
      </c>
      <c r="DA46" s="625"/>
      <c r="DB46" s="625"/>
      <c r="DC46" s="626"/>
      <c r="DD46" s="627">
        <v>238246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75721</v>
      </c>
      <c r="CS47" s="634"/>
      <c r="CT47" s="634"/>
      <c r="CU47" s="634"/>
      <c r="CV47" s="634"/>
      <c r="CW47" s="634"/>
      <c r="CX47" s="634"/>
      <c r="CY47" s="635"/>
      <c r="CZ47" s="624">
        <v>0.7</v>
      </c>
      <c r="DA47" s="636"/>
      <c r="DB47" s="636"/>
      <c r="DC47" s="637"/>
      <c r="DD47" s="627">
        <v>19426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10569027</v>
      </c>
      <c r="CS49" s="606"/>
      <c r="CT49" s="606"/>
      <c r="CU49" s="606"/>
      <c r="CV49" s="606"/>
      <c r="CW49" s="606"/>
      <c r="CX49" s="606"/>
      <c r="CY49" s="607"/>
      <c r="CZ49" s="608">
        <v>100</v>
      </c>
      <c r="DA49" s="609"/>
      <c r="DB49" s="609"/>
      <c r="DC49" s="610"/>
      <c r="DD49" s="611">
        <v>7740033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v6mYtRvPKD93CYZKJ4IU2uJaI8EnKcqDc/xWW1D0UHlxzd3ux5nMPz4oThvt7Mqp62JgSEpfJuh4KwFRyVZrQ==" saltValue="Jh/m6DmDVI4bvulcLRxz1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10937</v>
      </c>
      <c r="R7" s="1103"/>
      <c r="S7" s="1103"/>
      <c r="T7" s="1103"/>
      <c r="U7" s="1103"/>
      <c r="V7" s="1103">
        <v>10591</v>
      </c>
      <c r="W7" s="1103"/>
      <c r="X7" s="1103"/>
      <c r="Y7" s="1103"/>
      <c r="Z7" s="1103"/>
      <c r="AA7" s="1103">
        <v>346</v>
      </c>
      <c r="AB7" s="1103"/>
      <c r="AC7" s="1103"/>
      <c r="AD7" s="1103"/>
      <c r="AE7" s="1104"/>
      <c r="AF7" s="1105">
        <v>245</v>
      </c>
      <c r="AG7" s="1106"/>
      <c r="AH7" s="1106"/>
      <c r="AI7" s="1106"/>
      <c r="AJ7" s="1107"/>
      <c r="AK7" s="1108">
        <v>163</v>
      </c>
      <c r="AL7" s="1109"/>
      <c r="AM7" s="1109"/>
      <c r="AN7" s="1109"/>
      <c r="AO7" s="1109"/>
      <c r="AP7" s="1109" t="s">
        <v>571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1</v>
      </c>
      <c r="CI7" s="1097"/>
      <c r="CJ7" s="1097"/>
      <c r="CK7" s="1097"/>
      <c r="CL7" s="1098"/>
      <c r="CM7" s="1096">
        <v>102</v>
      </c>
      <c r="CN7" s="1097"/>
      <c r="CO7" s="1097"/>
      <c r="CP7" s="1097"/>
      <c r="CQ7" s="1098"/>
      <c r="CR7" s="1096">
        <v>354</v>
      </c>
      <c r="CS7" s="1097"/>
      <c r="CT7" s="1097"/>
      <c r="CU7" s="1097"/>
      <c r="CV7" s="1098"/>
      <c r="CW7" s="1096" t="s">
        <v>553</v>
      </c>
      <c r="CX7" s="1097"/>
      <c r="CY7" s="1097"/>
      <c r="CZ7" s="1097"/>
      <c r="DA7" s="1098"/>
      <c r="DB7" s="1096" t="s">
        <v>553</v>
      </c>
      <c r="DC7" s="1097"/>
      <c r="DD7" s="1097"/>
      <c r="DE7" s="1097"/>
      <c r="DF7" s="1098"/>
      <c r="DG7" s="1096" t="s">
        <v>553</v>
      </c>
      <c r="DH7" s="1097"/>
      <c r="DI7" s="1097"/>
      <c r="DJ7" s="1097"/>
      <c r="DK7" s="1098"/>
      <c r="DL7" s="1096" t="s">
        <v>553</v>
      </c>
      <c r="DM7" s="1097"/>
      <c r="DN7" s="1097"/>
      <c r="DO7" s="1097"/>
      <c r="DP7" s="1098"/>
      <c r="DQ7" s="1096" t="s">
        <v>553</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3</v>
      </c>
      <c r="R8" s="1039"/>
      <c r="S8" s="1039"/>
      <c r="T8" s="1039"/>
      <c r="U8" s="1039"/>
      <c r="V8" s="1039" t="s">
        <v>559</v>
      </c>
      <c r="W8" s="1039"/>
      <c r="X8" s="1039"/>
      <c r="Y8" s="1039"/>
      <c r="Z8" s="1039"/>
      <c r="AA8" s="1039">
        <v>3</v>
      </c>
      <c r="AB8" s="1039"/>
      <c r="AC8" s="1039"/>
      <c r="AD8" s="1039"/>
      <c r="AE8" s="1040"/>
      <c r="AF8" s="1035">
        <v>3</v>
      </c>
      <c r="AG8" s="1036"/>
      <c r="AH8" s="1036"/>
      <c r="AI8" s="1036"/>
      <c r="AJ8" s="1037"/>
      <c r="AK8" s="1080" t="s">
        <v>559</v>
      </c>
      <c r="AL8" s="1081"/>
      <c r="AM8" s="1081"/>
      <c r="AN8" s="1081"/>
      <c r="AO8" s="1081"/>
      <c r="AP8" s="1081" t="s">
        <v>559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12</v>
      </c>
      <c r="R9" s="1039"/>
      <c r="S9" s="1039"/>
      <c r="T9" s="1039"/>
      <c r="U9" s="1039"/>
      <c r="V9" s="1039">
        <v>3</v>
      </c>
      <c r="W9" s="1039"/>
      <c r="X9" s="1039"/>
      <c r="Y9" s="1039"/>
      <c r="Z9" s="1039"/>
      <c r="AA9" s="1039">
        <v>9</v>
      </c>
      <c r="AB9" s="1039"/>
      <c r="AC9" s="1039"/>
      <c r="AD9" s="1039"/>
      <c r="AE9" s="1040"/>
      <c r="AF9" s="1035">
        <v>9</v>
      </c>
      <c r="AG9" s="1036"/>
      <c r="AH9" s="1036"/>
      <c r="AI9" s="1036"/>
      <c r="AJ9" s="1037"/>
      <c r="AK9" s="1080" t="s">
        <v>559</v>
      </c>
      <c r="AL9" s="1081"/>
      <c r="AM9" s="1081"/>
      <c r="AN9" s="1081"/>
      <c r="AO9" s="1081"/>
      <c r="AP9" s="1081">
        <v>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10952</v>
      </c>
      <c r="R23" s="1061"/>
      <c r="S23" s="1061"/>
      <c r="T23" s="1061"/>
      <c r="U23" s="1061"/>
      <c r="V23" s="1061">
        <v>10594</v>
      </c>
      <c r="W23" s="1061"/>
      <c r="X23" s="1061"/>
      <c r="Y23" s="1061"/>
      <c r="Z23" s="1061"/>
      <c r="AA23" s="1061">
        <v>358</v>
      </c>
      <c r="AB23" s="1061"/>
      <c r="AC23" s="1061"/>
      <c r="AD23" s="1061"/>
      <c r="AE23" s="1068"/>
      <c r="AF23" s="1069">
        <v>256</v>
      </c>
      <c r="AG23" s="1061"/>
      <c r="AH23" s="1061"/>
      <c r="AI23" s="1061"/>
      <c r="AJ23" s="1070"/>
      <c r="AK23" s="1071"/>
      <c r="AL23" s="1072"/>
      <c r="AM23" s="1072"/>
      <c r="AN23" s="1072"/>
      <c r="AO23" s="1072"/>
      <c r="AP23" s="1061">
        <v>7332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1853</v>
      </c>
      <c r="R28" s="1051"/>
      <c r="S28" s="1051"/>
      <c r="T28" s="1051"/>
      <c r="U28" s="1051"/>
      <c r="V28" s="1051">
        <v>1802</v>
      </c>
      <c r="W28" s="1051"/>
      <c r="X28" s="1051"/>
      <c r="Y28" s="1051"/>
      <c r="Z28" s="1051"/>
      <c r="AA28" s="1051">
        <v>51</v>
      </c>
      <c r="AB28" s="1051"/>
      <c r="AC28" s="1051"/>
      <c r="AD28" s="1051"/>
      <c r="AE28" s="1052"/>
      <c r="AF28" s="1053">
        <v>51</v>
      </c>
      <c r="AG28" s="1051"/>
      <c r="AH28" s="1051"/>
      <c r="AI28" s="1051"/>
      <c r="AJ28" s="1054"/>
      <c r="AK28" s="1042">
        <v>149</v>
      </c>
      <c r="AL28" s="1043"/>
      <c r="AM28" s="1043"/>
      <c r="AN28" s="1043"/>
      <c r="AO28" s="1043"/>
      <c r="AP28" s="1044" t="s">
        <v>553</v>
      </c>
      <c r="AQ28" s="1044"/>
      <c r="AR28" s="1044"/>
      <c r="AS28" s="1044"/>
      <c r="AT28" s="1044"/>
      <c r="AU28" s="1044" t="s">
        <v>553</v>
      </c>
      <c r="AV28" s="1044"/>
      <c r="AW28" s="1044"/>
      <c r="AX28" s="1044"/>
      <c r="AY28" s="1044"/>
      <c r="AZ28" s="1044" t="s">
        <v>553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706</v>
      </c>
      <c r="R29" s="1039"/>
      <c r="S29" s="1039"/>
      <c r="T29" s="1039"/>
      <c r="U29" s="1039"/>
      <c r="V29" s="1039">
        <v>701</v>
      </c>
      <c r="W29" s="1039"/>
      <c r="X29" s="1039"/>
      <c r="Y29" s="1039"/>
      <c r="Z29" s="1039"/>
      <c r="AA29" s="1039">
        <v>5</v>
      </c>
      <c r="AB29" s="1039"/>
      <c r="AC29" s="1039"/>
      <c r="AD29" s="1039"/>
      <c r="AE29" s="1040"/>
      <c r="AF29" s="1035">
        <v>5</v>
      </c>
      <c r="AG29" s="1036"/>
      <c r="AH29" s="1036"/>
      <c r="AI29" s="1036"/>
      <c r="AJ29" s="1037"/>
      <c r="AK29" s="980">
        <v>98</v>
      </c>
      <c r="AL29" s="971"/>
      <c r="AM29" s="971"/>
      <c r="AN29" s="971"/>
      <c r="AO29" s="971"/>
      <c r="AP29" s="1041" t="s">
        <v>553</v>
      </c>
      <c r="AQ29" s="1041"/>
      <c r="AR29" s="1041"/>
      <c r="AS29" s="1041"/>
      <c r="AT29" s="1041"/>
      <c r="AU29" s="1041" t="s">
        <v>553</v>
      </c>
      <c r="AV29" s="1041"/>
      <c r="AW29" s="1041"/>
      <c r="AX29" s="1041"/>
      <c r="AY29" s="1041"/>
      <c r="AZ29" s="1041" t="s">
        <v>553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360</v>
      </c>
      <c r="R30" s="1039"/>
      <c r="S30" s="1039"/>
      <c r="T30" s="1039"/>
      <c r="U30" s="1039"/>
      <c r="V30" s="1039">
        <v>357</v>
      </c>
      <c r="W30" s="1039"/>
      <c r="X30" s="1039"/>
      <c r="Y30" s="1039"/>
      <c r="Z30" s="1039"/>
      <c r="AA30" s="1039">
        <v>3</v>
      </c>
      <c r="AB30" s="1039"/>
      <c r="AC30" s="1039"/>
      <c r="AD30" s="1039"/>
      <c r="AE30" s="1040"/>
      <c r="AF30" s="1035">
        <v>531</v>
      </c>
      <c r="AG30" s="1036"/>
      <c r="AH30" s="1036"/>
      <c r="AI30" s="1036"/>
      <c r="AJ30" s="1037"/>
      <c r="AK30" s="980">
        <v>43</v>
      </c>
      <c r="AL30" s="971"/>
      <c r="AM30" s="971"/>
      <c r="AN30" s="971"/>
      <c r="AO30" s="971"/>
      <c r="AP30" s="971">
        <v>1643</v>
      </c>
      <c r="AQ30" s="971"/>
      <c r="AR30" s="971"/>
      <c r="AS30" s="971"/>
      <c r="AT30" s="971"/>
      <c r="AU30" s="971">
        <v>76</v>
      </c>
      <c r="AV30" s="971"/>
      <c r="AW30" s="971"/>
      <c r="AX30" s="971"/>
      <c r="AY30" s="971"/>
      <c r="AZ30" s="1041" t="s">
        <v>553</v>
      </c>
      <c r="BA30" s="1041"/>
      <c r="BB30" s="1041"/>
      <c r="BC30" s="1041"/>
      <c r="BD30" s="1041"/>
      <c r="BE30" s="972" t="s">
        <v>394</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395</v>
      </c>
      <c r="C31" s="1031"/>
      <c r="D31" s="1031"/>
      <c r="E31" s="1031"/>
      <c r="F31" s="1031"/>
      <c r="G31" s="1031"/>
      <c r="H31" s="1031"/>
      <c r="I31" s="1031"/>
      <c r="J31" s="1031"/>
      <c r="K31" s="1031"/>
      <c r="L31" s="1031"/>
      <c r="M31" s="1031"/>
      <c r="N31" s="1031"/>
      <c r="O31" s="1031"/>
      <c r="P31" s="1032"/>
      <c r="Q31" s="1038">
        <v>4064</v>
      </c>
      <c r="R31" s="1039"/>
      <c r="S31" s="1039"/>
      <c r="T31" s="1039"/>
      <c r="U31" s="1039"/>
      <c r="V31" s="1039">
        <v>4054</v>
      </c>
      <c r="W31" s="1039"/>
      <c r="X31" s="1039"/>
      <c r="Y31" s="1039"/>
      <c r="Z31" s="1039"/>
      <c r="AA31" s="1039">
        <v>10</v>
      </c>
      <c r="AB31" s="1039"/>
      <c r="AC31" s="1039"/>
      <c r="AD31" s="1039"/>
      <c r="AE31" s="1040"/>
      <c r="AF31" s="1035">
        <v>1342</v>
      </c>
      <c r="AG31" s="1036"/>
      <c r="AH31" s="1036"/>
      <c r="AI31" s="1036"/>
      <c r="AJ31" s="1037"/>
      <c r="AK31" s="980">
        <v>655</v>
      </c>
      <c r="AL31" s="971"/>
      <c r="AM31" s="971"/>
      <c r="AN31" s="971"/>
      <c r="AO31" s="971"/>
      <c r="AP31" s="971">
        <v>2582</v>
      </c>
      <c r="AQ31" s="971"/>
      <c r="AR31" s="971"/>
      <c r="AS31" s="971"/>
      <c r="AT31" s="971"/>
      <c r="AU31" s="971">
        <v>1712</v>
      </c>
      <c r="AV31" s="971"/>
      <c r="AW31" s="971"/>
      <c r="AX31" s="971"/>
      <c r="AY31" s="971"/>
      <c r="AZ31" s="1041" t="s">
        <v>553</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159</v>
      </c>
      <c r="R32" s="1039"/>
      <c r="S32" s="1039"/>
      <c r="T32" s="1039"/>
      <c r="U32" s="1039"/>
      <c r="V32" s="1039">
        <v>124</v>
      </c>
      <c r="W32" s="1039"/>
      <c r="X32" s="1039"/>
      <c r="Y32" s="1039"/>
      <c r="Z32" s="1039"/>
      <c r="AA32" s="1039">
        <v>35</v>
      </c>
      <c r="AB32" s="1039"/>
      <c r="AC32" s="1039"/>
      <c r="AD32" s="1039"/>
      <c r="AE32" s="1040"/>
      <c r="AF32" s="1035">
        <v>35</v>
      </c>
      <c r="AG32" s="1036"/>
      <c r="AH32" s="1036"/>
      <c r="AI32" s="1036"/>
      <c r="AJ32" s="1037"/>
      <c r="AK32" s="980">
        <v>74</v>
      </c>
      <c r="AL32" s="971"/>
      <c r="AM32" s="971"/>
      <c r="AN32" s="971"/>
      <c r="AO32" s="971"/>
      <c r="AP32" s="971">
        <v>609</v>
      </c>
      <c r="AQ32" s="971"/>
      <c r="AR32" s="971"/>
      <c r="AS32" s="971"/>
      <c r="AT32" s="971"/>
      <c r="AU32" s="971">
        <v>555</v>
      </c>
      <c r="AV32" s="971"/>
      <c r="AW32" s="971"/>
      <c r="AX32" s="971"/>
      <c r="AY32" s="971"/>
      <c r="AZ32" s="1041" t="s">
        <v>553</v>
      </c>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398</v>
      </c>
      <c r="C33" s="1031"/>
      <c r="D33" s="1031"/>
      <c r="E33" s="1031"/>
      <c r="F33" s="1031"/>
      <c r="G33" s="1031"/>
      <c r="H33" s="1031"/>
      <c r="I33" s="1031"/>
      <c r="J33" s="1031"/>
      <c r="K33" s="1031"/>
      <c r="L33" s="1031"/>
      <c r="M33" s="1031"/>
      <c r="N33" s="1031"/>
      <c r="O33" s="1031"/>
      <c r="P33" s="1032"/>
      <c r="Q33" s="1038">
        <v>326</v>
      </c>
      <c r="R33" s="1039"/>
      <c r="S33" s="1039"/>
      <c r="T33" s="1039"/>
      <c r="U33" s="1039"/>
      <c r="V33" s="1039">
        <v>270</v>
      </c>
      <c r="W33" s="1039"/>
      <c r="X33" s="1039"/>
      <c r="Y33" s="1039"/>
      <c r="Z33" s="1039"/>
      <c r="AA33" s="1039">
        <v>56</v>
      </c>
      <c r="AB33" s="1039"/>
      <c r="AC33" s="1039"/>
      <c r="AD33" s="1039"/>
      <c r="AE33" s="1040"/>
      <c r="AF33" s="1035">
        <v>56</v>
      </c>
      <c r="AG33" s="1036"/>
      <c r="AH33" s="1036"/>
      <c r="AI33" s="1036"/>
      <c r="AJ33" s="1037"/>
      <c r="AK33" s="980">
        <v>167</v>
      </c>
      <c r="AL33" s="971"/>
      <c r="AM33" s="971"/>
      <c r="AN33" s="971"/>
      <c r="AO33" s="971"/>
      <c r="AP33" s="971">
        <v>1533</v>
      </c>
      <c r="AQ33" s="971"/>
      <c r="AR33" s="971"/>
      <c r="AS33" s="971"/>
      <c r="AT33" s="971"/>
      <c r="AU33" s="971">
        <v>1531</v>
      </c>
      <c r="AV33" s="971"/>
      <c r="AW33" s="971"/>
      <c r="AX33" s="971"/>
      <c r="AY33" s="971"/>
      <c r="AZ33" s="1041" t="s">
        <v>553</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399</v>
      </c>
      <c r="C34" s="1031"/>
      <c r="D34" s="1031"/>
      <c r="E34" s="1031"/>
      <c r="F34" s="1031"/>
      <c r="G34" s="1031"/>
      <c r="H34" s="1031"/>
      <c r="I34" s="1031"/>
      <c r="J34" s="1031"/>
      <c r="K34" s="1031"/>
      <c r="L34" s="1031"/>
      <c r="M34" s="1031"/>
      <c r="N34" s="1031"/>
      <c r="O34" s="1031"/>
      <c r="P34" s="1032"/>
      <c r="Q34" s="1038">
        <v>28</v>
      </c>
      <c r="R34" s="1039"/>
      <c r="S34" s="1039"/>
      <c r="T34" s="1039"/>
      <c r="U34" s="1039"/>
      <c r="V34" s="1039">
        <v>27</v>
      </c>
      <c r="W34" s="1039"/>
      <c r="X34" s="1039"/>
      <c r="Y34" s="1039"/>
      <c r="Z34" s="1039"/>
      <c r="AA34" s="1039">
        <v>1</v>
      </c>
      <c r="AB34" s="1039"/>
      <c r="AC34" s="1039"/>
      <c r="AD34" s="1039"/>
      <c r="AE34" s="1040"/>
      <c r="AF34" s="1035" t="s">
        <v>122</v>
      </c>
      <c r="AG34" s="1036"/>
      <c r="AH34" s="1036"/>
      <c r="AI34" s="1036"/>
      <c r="AJ34" s="1037"/>
      <c r="AK34" s="980" t="s">
        <v>559</v>
      </c>
      <c r="AL34" s="971"/>
      <c r="AM34" s="971"/>
      <c r="AN34" s="971"/>
      <c r="AO34" s="971"/>
      <c r="AP34" s="971">
        <v>42</v>
      </c>
      <c r="AQ34" s="971"/>
      <c r="AR34" s="971"/>
      <c r="AS34" s="971"/>
      <c r="AT34" s="971"/>
      <c r="AU34" s="1041" t="s">
        <v>553</v>
      </c>
      <c r="AV34" s="1041"/>
      <c r="AW34" s="1041"/>
      <c r="AX34" s="1041"/>
      <c r="AY34" s="1041"/>
      <c r="AZ34" s="1041" t="s">
        <v>553</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2020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404</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560</v>
      </c>
      <c r="C68" s="986"/>
      <c r="D68" s="986"/>
      <c r="E68" s="986"/>
      <c r="F68" s="986"/>
      <c r="G68" s="986"/>
      <c r="H68" s="986"/>
      <c r="I68" s="986"/>
      <c r="J68" s="986"/>
      <c r="K68" s="986"/>
      <c r="L68" s="986"/>
      <c r="M68" s="986"/>
      <c r="N68" s="986"/>
      <c r="O68" s="986"/>
      <c r="P68" s="987"/>
      <c r="Q68" s="988">
        <v>546</v>
      </c>
      <c r="R68" s="982"/>
      <c r="S68" s="982"/>
      <c r="T68" s="982"/>
      <c r="U68" s="982"/>
      <c r="V68" s="982">
        <v>481</v>
      </c>
      <c r="W68" s="982"/>
      <c r="X68" s="982"/>
      <c r="Y68" s="982"/>
      <c r="Z68" s="982"/>
      <c r="AA68" s="982">
        <v>65</v>
      </c>
      <c r="AB68" s="982"/>
      <c r="AC68" s="982"/>
      <c r="AD68" s="982"/>
      <c r="AE68" s="982"/>
      <c r="AF68" s="982">
        <v>65</v>
      </c>
      <c r="AG68" s="982"/>
      <c r="AH68" s="982"/>
      <c r="AI68" s="982"/>
      <c r="AJ68" s="982"/>
      <c r="AK68" s="982">
        <v>298</v>
      </c>
      <c r="AL68" s="982"/>
      <c r="AM68" s="982"/>
      <c r="AN68" s="982"/>
      <c r="AO68" s="982"/>
      <c r="AP68" s="982" t="s">
        <v>559</v>
      </c>
      <c r="AQ68" s="982"/>
      <c r="AR68" s="982"/>
      <c r="AS68" s="982"/>
      <c r="AT68" s="982"/>
      <c r="AU68" s="982" t="s">
        <v>559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561</v>
      </c>
      <c r="C69" s="975"/>
      <c r="D69" s="975"/>
      <c r="E69" s="975"/>
      <c r="F69" s="975"/>
      <c r="G69" s="975"/>
      <c r="H69" s="975"/>
      <c r="I69" s="975"/>
      <c r="J69" s="975"/>
      <c r="K69" s="975"/>
      <c r="L69" s="975"/>
      <c r="M69" s="975"/>
      <c r="N69" s="975"/>
      <c r="O69" s="975"/>
      <c r="P69" s="976"/>
      <c r="Q69" s="977">
        <v>5183</v>
      </c>
      <c r="R69" s="971"/>
      <c r="S69" s="971"/>
      <c r="T69" s="971"/>
      <c r="U69" s="971"/>
      <c r="V69" s="971">
        <v>4250</v>
      </c>
      <c r="W69" s="971"/>
      <c r="X69" s="971"/>
      <c r="Y69" s="971"/>
      <c r="Z69" s="971"/>
      <c r="AA69" s="971">
        <v>933</v>
      </c>
      <c r="AB69" s="971"/>
      <c r="AC69" s="971"/>
      <c r="AD69" s="971"/>
      <c r="AE69" s="971"/>
      <c r="AF69" s="971">
        <v>933</v>
      </c>
      <c r="AG69" s="971"/>
      <c r="AH69" s="971"/>
      <c r="AI69" s="971"/>
      <c r="AJ69" s="971"/>
      <c r="AK69" s="971" t="s">
        <v>559</v>
      </c>
      <c r="AL69" s="971"/>
      <c r="AM69" s="971"/>
      <c r="AN69" s="971"/>
      <c r="AO69" s="971"/>
      <c r="AP69" s="971" t="s">
        <v>559</v>
      </c>
      <c r="AQ69" s="971"/>
      <c r="AR69" s="971"/>
      <c r="AS69" s="971"/>
      <c r="AT69" s="971"/>
      <c r="AU69" s="971" t="s">
        <v>559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562</v>
      </c>
      <c r="C70" s="975"/>
      <c r="D70" s="975"/>
      <c r="E70" s="975"/>
      <c r="F70" s="975"/>
      <c r="G70" s="975"/>
      <c r="H70" s="975"/>
      <c r="I70" s="975"/>
      <c r="J70" s="975"/>
      <c r="K70" s="975"/>
      <c r="L70" s="975"/>
      <c r="M70" s="975"/>
      <c r="N70" s="975"/>
      <c r="O70" s="975"/>
      <c r="P70" s="976"/>
      <c r="Q70" s="977">
        <v>113</v>
      </c>
      <c r="R70" s="971"/>
      <c r="S70" s="971"/>
      <c r="T70" s="971"/>
      <c r="U70" s="971"/>
      <c r="V70" s="971">
        <v>112</v>
      </c>
      <c r="W70" s="971"/>
      <c r="X70" s="971"/>
      <c r="Y70" s="971"/>
      <c r="Z70" s="971"/>
      <c r="AA70" s="971">
        <v>1</v>
      </c>
      <c r="AB70" s="971"/>
      <c r="AC70" s="971"/>
      <c r="AD70" s="971"/>
      <c r="AE70" s="971"/>
      <c r="AF70" s="971">
        <v>1</v>
      </c>
      <c r="AG70" s="971"/>
      <c r="AH70" s="971"/>
      <c r="AI70" s="971"/>
      <c r="AJ70" s="971"/>
      <c r="AK70" s="971">
        <v>67</v>
      </c>
      <c r="AL70" s="971"/>
      <c r="AM70" s="971"/>
      <c r="AN70" s="971"/>
      <c r="AO70" s="971"/>
      <c r="AP70" s="971">
        <v>357</v>
      </c>
      <c r="AQ70" s="971"/>
      <c r="AR70" s="971"/>
      <c r="AS70" s="971"/>
      <c r="AT70" s="971"/>
      <c r="AU70" s="971" t="s">
        <v>559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563</v>
      </c>
      <c r="C71" s="975"/>
      <c r="D71" s="975"/>
      <c r="E71" s="975"/>
      <c r="F71" s="975"/>
      <c r="G71" s="975"/>
      <c r="H71" s="975"/>
      <c r="I71" s="975"/>
      <c r="J71" s="975"/>
      <c r="K71" s="975"/>
      <c r="L71" s="975"/>
      <c r="M71" s="975"/>
      <c r="N71" s="975"/>
      <c r="O71" s="975"/>
      <c r="P71" s="976"/>
      <c r="Q71" s="977">
        <v>156</v>
      </c>
      <c r="R71" s="971"/>
      <c r="S71" s="971"/>
      <c r="T71" s="971"/>
      <c r="U71" s="971"/>
      <c r="V71" s="971">
        <v>154</v>
      </c>
      <c r="W71" s="971"/>
      <c r="X71" s="971"/>
      <c r="Y71" s="971"/>
      <c r="Z71" s="971"/>
      <c r="AA71" s="971">
        <v>2</v>
      </c>
      <c r="AB71" s="971"/>
      <c r="AC71" s="971"/>
      <c r="AD71" s="971"/>
      <c r="AE71" s="971"/>
      <c r="AF71" s="971">
        <v>2</v>
      </c>
      <c r="AG71" s="971"/>
      <c r="AH71" s="971"/>
      <c r="AI71" s="971"/>
      <c r="AJ71" s="971"/>
      <c r="AK71" s="971" t="s">
        <v>553</v>
      </c>
      <c r="AL71" s="971"/>
      <c r="AM71" s="971"/>
      <c r="AN71" s="971"/>
      <c r="AO71" s="971"/>
      <c r="AP71" s="971" t="s">
        <v>553</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564</v>
      </c>
      <c r="C72" s="975"/>
      <c r="D72" s="975"/>
      <c r="E72" s="975"/>
      <c r="F72" s="975"/>
      <c r="G72" s="975"/>
      <c r="H72" s="975"/>
      <c r="I72" s="975"/>
      <c r="J72" s="975"/>
      <c r="K72" s="975"/>
      <c r="L72" s="975"/>
      <c r="M72" s="975"/>
      <c r="N72" s="975"/>
      <c r="O72" s="975"/>
      <c r="P72" s="976"/>
      <c r="Q72" s="977">
        <v>176</v>
      </c>
      <c r="R72" s="971"/>
      <c r="S72" s="971"/>
      <c r="T72" s="971"/>
      <c r="U72" s="971"/>
      <c r="V72" s="971">
        <v>176</v>
      </c>
      <c r="W72" s="971"/>
      <c r="X72" s="971"/>
      <c r="Y72" s="971"/>
      <c r="Z72" s="971"/>
      <c r="AA72" s="971" t="s">
        <v>559</v>
      </c>
      <c r="AB72" s="971"/>
      <c r="AC72" s="971"/>
      <c r="AD72" s="971"/>
      <c r="AE72" s="971"/>
      <c r="AF72" s="971" t="s">
        <v>559</v>
      </c>
      <c r="AG72" s="971"/>
      <c r="AH72" s="971"/>
      <c r="AI72" s="971"/>
      <c r="AJ72" s="971"/>
      <c r="AK72" s="971">
        <v>2065</v>
      </c>
      <c r="AL72" s="971"/>
      <c r="AM72" s="971"/>
      <c r="AN72" s="971"/>
      <c r="AO72" s="971"/>
      <c r="AP72" s="971" t="s">
        <v>559</v>
      </c>
      <c r="AQ72" s="971"/>
      <c r="AR72" s="971"/>
      <c r="AS72" s="971"/>
      <c r="AT72" s="971"/>
      <c r="AU72" s="971" t="s">
        <v>559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565</v>
      </c>
      <c r="C73" s="975"/>
      <c r="D73" s="975"/>
      <c r="E73" s="975"/>
      <c r="F73" s="975"/>
      <c r="G73" s="975"/>
      <c r="H73" s="975"/>
      <c r="I73" s="975"/>
      <c r="J73" s="975"/>
      <c r="K73" s="975"/>
      <c r="L73" s="975"/>
      <c r="M73" s="975"/>
      <c r="N73" s="975"/>
      <c r="O73" s="975"/>
      <c r="P73" s="976"/>
      <c r="Q73" s="977">
        <v>47</v>
      </c>
      <c r="R73" s="971"/>
      <c r="S73" s="971"/>
      <c r="T73" s="971"/>
      <c r="U73" s="971"/>
      <c r="V73" s="971">
        <v>40</v>
      </c>
      <c r="W73" s="971"/>
      <c r="X73" s="971"/>
      <c r="Y73" s="971"/>
      <c r="Z73" s="971"/>
      <c r="AA73" s="971">
        <v>7</v>
      </c>
      <c r="AB73" s="971"/>
      <c r="AC73" s="971"/>
      <c r="AD73" s="971"/>
      <c r="AE73" s="971"/>
      <c r="AF73" s="971">
        <v>7</v>
      </c>
      <c r="AG73" s="971"/>
      <c r="AH73" s="971"/>
      <c r="AI73" s="971"/>
      <c r="AJ73" s="971"/>
      <c r="AK73" s="971" t="s">
        <v>559</v>
      </c>
      <c r="AL73" s="971"/>
      <c r="AM73" s="971"/>
      <c r="AN73" s="971"/>
      <c r="AO73" s="971"/>
      <c r="AP73" s="971" t="s">
        <v>559</v>
      </c>
      <c r="AQ73" s="971"/>
      <c r="AR73" s="971"/>
      <c r="AS73" s="971"/>
      <c r="AT73" s="971"/>
      <c r="AU73" s="971" t="s">
        <v>559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566</v>
      </c>
      <c r="C74" s="975"/>
      <c r="D74" s="975"/>
      <c r="E74" s="975"/>
      <c r="F74" s="975"/>
      <c r="G74" s="975"/>
      <c r="H74" s="975"/>
      <c r="I74" s="975"/>
      <c r="J74" s="975"/>
      <c r="K74" s="975"/>
      <c r="L74" s="975"/>
      <c r="M74" s="975"/>
      <c r="N74" s="975"/>
      <c r="O74" s="975"/>
      <c r="P74" s="976"/>
      <c r="Q74" s="977">
        <v>5933</v>
      </c>
      <c r="R74" s="971"/>
      <c r="S74" s="971"/>
      <c r="T74" s="971"/>
      <c r="U74" s="971"/>
      <c r="V74" s="971">
        <v>5596</v>
      </c>
      <c r="W74" s="971"/>
      <c r="X74" s="971"/>
      <c r="Y74" s="971"/>
      <c r="Z74" s="971"/>
      <c r="AA74" s="971">
        <v>337</v>
      </c>
      <c r="AB74" s="971"/>
      <c r="AC74" s="971"/>
      <c r="AD74" s="971"/>
      <c r="AE74" s="971"/>
      <c r="AF74" s="971">
        <v>337</v>
      </c>
      <c r="AG74" s="971"/>
      <c r="AH74" s="971"/>
      <c r="AI74" s="971"/>
      <c r="AJ74" s="971"/>
      <c r="AK74" s="971" t="s">
        <v>559</v>
      </c>
      <c r="AL74" s="971"/>
      <c r="AM74" s="971"/>
      <c r="AN74" s="971"/>
      <c r="AO74" s="971"/>
      <c r="AP74" s="971" t="s">
        <v>559</v>
      </c>
      <c r="AQ74" s="971"/>
      <c r="AR74" s="971"/>
      <c r="AS74" s="971"/>
      <c r="AT74" s="971"/>
      <c r="AU74" s="971" t="s">
        <v>559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567</v>
      </c>
      <c r="C75" s="975"/>
      <c r="D75" s="975"/>
      <c r="E75" s="975"/>
      <c r="F75" s="975"/>
      <c r="G75" s="975"/>
      <c r="H75" s="975"/>
      <c r="I75" s="975"/>
      <c r="J75" s="975"/>
      <c r="K75" s="975"/>
      <c r="L75" s="975"/>
      <c r="M75" s="975"/>
      <c r="N75" s="975"/>
      <c r="O75" s="975"/>
      <c r="P75" s="976"/>
      <c r="Q75" s="978">
        <v>118</v>
      </c>
      <c r="R75" s="979"/>
      <c r="S75" s="979"/>
      <c r="T75" s="979"/>
      <c r="U75" s="980"/>
      <c r="V75" s="981">
        <v>79</v>
      </c>
      <c r="W75" s="979"/>
      <c r="X75" s="979"/>
      <c r="Y75" s="979"/>
      <c r="Z75" s="980"/>
      <c r="AA75" s="981">
        <v>39</v>
      </c>
      <c r="AB75" s="979"/>
      <c r="AC75" s="979"/>
      <c r="AD75" s="979"/>
      <c r="AE75" s="980"/>
      <c r="AF75" s="981">
        <v>39</v>
      </c>
      <c r="AG75" s="979"/>
      <c r="AH75" s="979"/>
      <c r="AI75" s="979"/>
      <c r="AJ75" s="980"/>
      <c r="AK75" s="981" t="s">
        <v>559</v>
      </c>
      <c r="AL75" s="979"/>
      <c r="AM75" s="979"/>
      <c r="AN75" s="979"/>
      <c r="AO75" s="980"/>
      <c r="AP75" s="981" t="s">
        <v>559</v>
      </c>
      <c r="AQ75" s="979"/>
      <c r="AR75" s="979"/>
      <c r="AS75" s="979"/>
      <c r="AT75" s="980"/>
      <c r="AU75" s="981" t="s">
        <v>559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568</v>
      </c>
      <c r="C76" s="975"/>
      <c r="D76" s="975"/>
      <c r="E76" s="975"/>
      <c r="F76" s="975"/>
      <c r="G76" s="975"/>
      <c r="H76" s="975"/>
      <c r="I76" s="975"/>
      <c r="J76" s="975"/>
      <c r="K76" s="975"/>
      <c r="L76" s="975"/>
      <c r="M76" s="975"/>
      <c r="N76" s="975"/>
      <c r="O76" s="975"/>
      <c r="P76" s="976"/>
      <c r="Q76" s="978">
        <v>2276</v>
      </c>
      <c r="R76" s="979"/>
      <c r="S76" s="979"/>
      <c r="T76" s="979"/>
      <c r="U76" s="980"/>
      <c r="V76" s="981">
        <v>1814</v>
      </c>
      <c r="W76" s="979"/>
      <c r="X76" s="979"/>
      <c r="Y76" s="979"/>
      <c r="Z76" s="980"/>
      <c r="AA76" s="981">
        <v>462</v>
      </c>
      <c r="AB76" s="979"/>
      <c r="AC76" s="979"/>
      <c r="AD76" s="979"/>
      <c r="AE76" s="980"/>
      <c r="AF76" s="981">
        <v>224</v>
      </c>
      <c r="AG76" s="979"/>
      <c r="AH76" s="979"/>
      <c r="AI76" s="979"/>
      <c r="AJ76" s="980"/>
      <c r="AK76" s="981" t="s">
        <v>559</v>
      </c>
      <c r="AL76" s="979"/>
      <c r="AM76" s="979"/>
      <c r="AN76" s="979"/>
      <c r="AO76" s="980"/>
      <c r="AP76" s="981">
        <v>15113</v>
      </c>
      <c r="AQ76" s="979"/>
      <c r="AR76" s="979"/>
      <c r="AS76" s="979"/>
      <c r="AT76" s="980"/>
      <c r="AU76" s="981">
        <v>5063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569</v>
      </c>
      <c r="C77" s="975"/>
      <c r="D77" s="975"/>
      <c r="E77" s="975"/>
      <c r="F77" s="975"/>
      <c r="G77" s="975"/>
      <c r="H77" s="975"/>
      <c r="I77" s="975"/>
      <c r="J77" s="975"/>
      <c r="K77" s="975"/>
      <c r="L77" s="975"/>
      <c r="M77" s="975"/>
      <c r="N77" s="975"/>
      <c r="O77" s="975"/>
      <c r="P77" s="976"/>
      <c r="Q77" s="978">
        <v>5494</v>
      </c>
      <c r="R77" s="979"/>
      <c r="S77" s="979"/>
      <c r="T77" s="979"/>
      <c r="U77" s="980"/>
      <c r="V77" s="981">
        <v>4752</v>
      </c>
      <c r="W77" s="979"/>
      <c r="X77" s="979"/>
      <c r="Y77" s="979"/>
      <c r="Z77" s="980"/>
      <c r="AA77" s="981">
        <v>742</v>
      </c>
      <c r="AB77" s="979"/>
      <c r="AC77" s="979"/>
      <c r="AD77" s="979"/>
      <c r="AE77" s="980"/>
      <c r="AF77" s="981">
        <v>742</v>
      </c>
      <c r="AG77" s="979"/>
      <c r="AH77" s="979"/>
      <c r="AI77" s="979"/>
      <c r="AJ77" s="980"/>
      <c r="AK77" s="981">
        <v>337</v>
      </c>
      <c r="AL77" s="979"/>
      <c r="AM77" s="979"/>
      <c r="AN77" s="979"/>
      <c r="AO77" s="980"/>
      <c r="AP77" s="981">
        <v>601</v>
      </c>
      <c r="AQ77" s="979"/>
      <c r="AR77" s="979"/>
      <c r="AS77" s="979"/>
      <c r="AT77" s="980"/>
      <c r="AU77" s="981">
        <v>65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570</v>
      </c>
      <c r="C78" s="975"/>
      <c r="D78" s="975"/>
      <c r="E78" s="975"/>
      <c r="F78" s="975"/>
      <c r="G78" s="975"/>
      <c r="H78" s="975"/>
      <c r="I78" s="975"/>
      <c r="J78" s="975"/>
      <c r="K78" s="975"/>
      <c r="L78" s="975"/>
      <c r="M78" s="975"/>
      <c r="N78" s="975"/>
      <c r="O78" s="975"/>
      <c r="P78" s="976"/>
      <c r="Q78" s="977">
        <v>1377</v>
      </c>
      <c r="R78" s="971"/>
      <c r="S78" s="971"/>
      <c r="T78" s="971"/>
      <c r="U78" s="971"/>
      <c r="V78" s="971">
        <v>1314</v>
      </c>
      <c r="W78" s="971"/>
      <c r="X78" s="971"/>
      <c r="Y78" s="971"/>
      <c r="Z78" s="971"/>
      <c r="AA78" s="971">
        <v>63</v>
      </c>
      <c r="AB78" s="971"/>
      <c r="AC78" s="971"/>
      <c r="AD78" s="971"/>
      <c r="AE78" s="971"/>
      <c r="AF78" s="971">
        <v>63</v>
      </c>
      <c r="AG78" s="971"/>
      <c r="AH78" s="971"/>
      <c r="AI78" s="971"/>
      <c r="AJ78" s="971"/>
      <c r="AK78" s="971" t="s">
        <v>559</v>
      </c>
      <c r="AL78" s="971"/>
      <c r="AM78" s="971"/>
      <c r="AN78" s="971"/>
      <c r="AO78" s="971"/>
      <c r="AP78" s="971">
        <v>457</v>
      </c>
      <c r="AQ78" s="971"/>
      <c r="AR78" s="971"/>
      <c r="AS78" s="971"/>
      <c r="AT78" s="971"/>
      <c r="AU78" s="971">
        <v>64</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295</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295</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295</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1007557</v>
      </c>
      <c r="AB110" s="889"/>
      <c r="AC110" s="889"/>
      <c r="AD110" s="889"/>
      <c r="AE110" s="890"/>
      <c r="AF110" s="891">
        <v>973725</v>
      </c>
      <c r="AG110" s="889"/>
      <c r="AH110" s="889"/>
      <c r="AI110" s="889"/>
      <c r="AJ110" s="890"/>
      <c r="AK110" s="891">
        <v>910488</v>
      </c>
      <c r="AL110" s="889"/>
      <c r="AM110" s="889"/>
      <c r="AN110" s="889"/>
      <c r="AO110" s="890"/>
      <c r="AP110" s="892">
        <v>16.899999999999999</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8018186</v>
      </c>
      <c r="BR110" s="842"/>
      <c r="BS110" s="842"/>
      <c r="BT110" s="842"/>
      <c r="BU110" s="842"/>
      <c r="BV110" s="842">
        <v>7714058</v>
      </c>
      <c r="BW110" s="842"/>
      <c r="BX110" s="842"/>
      <c r="BY110" s="842"/>
      <c r="BZ110" s="842"/>
      <c r="CA110" s="842">
        <v>7331932</v>
      </c>
      <c r="CB110" s="842"/>
      <c r="CC110" s="842"/>
      <c r="CD110" s="842"/>
      <c r="CE110" s="842"/>
      <c r="CF110" s="866">
        <v>135.80000000000001</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13942</v>
      </c>
      <c r="BR111" s="817"/>
      <c r="BS111" s="817"/>
      <c r="BT111" s="817"/>
      <c r="BU111" s="817"/>
      <c r="BV111" s="817">
        <v>10222</v>
      </c>
      <c r="BW111" s="817"/>
      <c r="BX111" s="817"/>
      <c r="BY111" s="817"/>
      <c r="BZ111" s="817"/>
      <c r="CA111" s="817">
        <v>6502</v>
      </c>
      <c r="CB111" s="817"/>
      <c r="CC111" s="817"/>
      <c r="CD111" s="817"/>
      <c r="CE111" s="817"/>
      <c r="CF111" s="875">
        <v>0.1</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4040744</v>
      </c>
      <c r="BR112" s="817"/>
      <c r="BS112" s="817"/>
      <c r="BT112" s="817"/>
      <c r="BU112" s="817"/>
      <c r="BV112" s="817">
        <v>3750082</v>
      </c>
      <c r="BW112" s="817"/>
      <c r="BX112" s="817"/>
      <c r="BY112" s="817"/>
      <c r="BZ112" s="817"/>
      <c r="CA112" s="817">
        <v>3915381</v>
      </c>
      <c r="CB112" s="817"/>
      <c r="CC112" s="817"/>
      <c r="CD112" s="817"/>
      <c r="CE112" s="817"/>
      <c r="CF112" s="875">
        <v>72.5</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455252</v>
      </c>
      <c r="AB113" s="919"/>
      <c r="AC113" s="919"/>
      <c r="AD113" s="919"/>
      <c r="AE113" s="920"/>
      <c r="AF113" s="921">
        <v>451272</v>
      </c>
      <c r="AG113" s="919"/>
      <c r="AH113" s="919"/>
      <c r="AI113" s="919"/>
      <c r="AJ113" s="920"/>
      <c r="AK113" s="921">
        <v>406997</v>
      </c>
      <c r="AL113" s="919"/>
      <c r="AM113" s="919"/>
      <c r="AN113" s="919"/>
      <c r="AO113" s="920"/>
      <c r="AP113" s="922">
        <v>7.5</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6228920</v>
      </c>
      <c r="BR113" s="817"/>
      <c r="BS113" s="817"/>
      <c r="BT113" s="817"/>
      <c r="BU113" s="817"/>
      <c r="BV113" s="817">
        <v>5739703</v>
      </c>
      <c r="BW113" s="817"/>
      <c r="BX113" s="817"/>
      <c r="BY113" s="817"/>
      <c r="BZ113" s="817"/>
      <c r="CA113" s="817">
        <v>5192260</v>
      </c>
      <c r="CB113" s="817"/>
      <c r="CC113" s="817"/>
      <c r="CD113" s="817"/>
      <c r="CE113" s="817"/>
      <c r="CF113" s="875">
        <v>96.2</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527651</v>
      </c>
      <c r="AB114" s="780"/>
      <c r="AC114" s="780"/>
      <c r="AD114" s="780"/>
      <c r="AE114" s="781"/>
      <c r="AF114" s="782">
        <v>504733</v>
      </c>
      <c r="AG114" s="780"/>
      <c r="AH114" s="780"/>
      <c r="AI114" s="780"/>
      <c r="AJ114" s="781"/>
      <c r="AK114" s="782">
        <v>484571</v>
      </c>
      <c r="AL114" s="780"/>
      <c r="AM114" s="780"/>
      <c r="AN114" s="780"/>
      <c r="AO114" s="781"/>
      <c r="AP114" s="824">
        <v>9</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862997</v>
      </c>
      <c r="BR114" s="817"/>
      <c r="BS114" s="817"/>
      <c r="BT114" s="817"/>
      <c r="BU114" s="817"/>
      <c r="BV114" s="817">
        <v>855393</v>
      </c>
      <c r="BW114" s="817"/>
      <c r="BX114" s="817"/>
      <c r="BY114" s="817"/>
      <c r="BZ114" s="817"/>
      <c r="CA114" s="817">
        <v>779186</v>
      </c>
      <c r="CB114" s="817"/>
      <c r="CC114" s="817"/>
      <c r="CD114" s="817"/>
      <c r="CE114" s="817"/>
      <c r="CF114" s="875">
        <v>14.4</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7764</v>
      </c>
      <c r="AB115" s="919"/>
      <c r="AC115" s="919"/>
      <c r="AD115" s="919"/>
      <c r="AE115" s="920"/>
      <c r="AF115" s="921">
        <v>3920</v>
      </c>
      <c r="AG115" s="919"/>
      <c r="AH115" s="919"/>
      <c r="AI115" s="919"/>
      <c r="AJ115" s="920"/>
      <c r="AK115" s="921">
        <v>3870</v>
      </c>
      <c r="AL115" s="919"/>
      <c r="AM115" s="919"/>
      <c r="AN115" s="919"/>
      <c r="AO115" s="920"/>
      <c r="AP115" s="922">
        <v>0.1</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13942</v>
      </c>
      <c r="DH116" s="780"/>
      <c r="DI116" s="780"/>
      <c r="DJ116" s="780"/>
      <c r="DK116" s="781"/>
      <c r="DL116" s="782">
        <v>10222</v>
      </c>
      <c r="DM116" s="780"/>
      <c r="DN116" s="780"/>
      <c r="DO116" s="780"/>
      <c r="DP116" s="781"/>
      <c r="DQ116" s="782">
        <v>6502</v>
      </c>
      <c r="DR116" s="780"/>
      <c r="DS116" s="780"/>
      <c r="DT116" s="780"/>
      <c r="DU116" s="781"/>
      <c r="DV116" s="824">
        <v>0.1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1998224</v>
      </c>
      <c r="AB117" s="903"/>
      <c r="AC117" s="903"/>
      <c r="AD117" s="903"/>
      <c r="AE117" s="904"/>
      <c r="AF117" s="905">
        <v>1933650</v>
      </c>
      <c r="AG117" s="903"/>
      <c r="AH117" s="903"/>
      <c r="AI117" s="903"/>
      <c r="AJ117" s="904"/>
      <c r="AK117" s="905">
        <v>1805926</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295</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446</v>
      </c>
      <c r="BP119" s="878"/>
      <c r="BQ119" s="879">
        <v>19164789</v>
      </c>
      <c r="BR119" s="845"/>
      <c r="BS119" s="845"/>
      <c r="BT119" s="845"/>
      <c r="BU119" s="845"/>
      <c r="BV119" s="845">
        <v>18069458</v>
      </c>
      <c r="BW119" s="845"/>
      <c r="BX119" s="845"/>
      <c r="BY119" s="845"/>
      <c r="BZ119" s="845"/>
      <c r="CA119" s="845">
        <v>17225261</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3698014</v>
      </c>
      <c r="BR120" s="842"/>
      <c r="BS120" s="842"/>
      <c r="BT120" s="842"/>
      <c r="BU120" s="842"/>
      <c r="BV120" s="842">
        <v>3962785</v>
      </c>
      <c r="BW120" s="842"/>
      <c r="BX120" s="842"/>
      <c r="BY120" s="842"/>
      <c r="BZ120" s="842"/>
      <c r="CA120" s="842">
        <v>3872653</v>
      </c>
      <c r="CB120" s="842"/>
      <c r="CC120" s="842"/>
      <c r="CD120" s="842"/>
      <c r="CE120" s="842"/>
      <c r="CF120" s="866">
        <v>71.8</v>
      </c>
      <c r="CG120" s="867"/>
      <c r="CH120" s="867"/>
      <c r="CI120" s="867"/>
      <c r="CJ120" s="867"/>
      <c r="CK120" s="868" t="s">
        <v>450</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1650529</v>
      </c>
      <c r="DH120" s="842"/>
      <c r="DI120" s="842"/>
      <c r="DJ120" s="842"/>
      <c r="DK120" s="842"/>
      <c r="DL120" s="842">
        <v>1492469</v>
      </c>
      <c r="DM120" s="842"/>
      <c r="DN120" s="842"/>
      <c r="DO120" s="842"/>
      <c r="DP120" s="842"/>
      <c r="DQ120" s="842">
        <v>1712127</v>
      </c>
      <c r="DR120" s="842"/>
      <c r="DS120" s="842"/>
      <c r="DT120" s="842"/>
      <c r="DU120" s="842"/>
      <c r="DV120" s="843">
        <v>31.7</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588824</v>
      </c>
      <c r="BR121" s="817"/>
      <c r="BS121" s="817"/>
      <c r="BT121" s="817"/>
      <c r="BU121" s="817"/>
      <c r="BV121" s="817">
        <v>542224</v>
      </c>
      <c r="BW121" s="817"/>
      <c r="BX121" s="817"/>
      <c r="BY121" s="817"/>
      <c r="BZ121" s="817"/>
      <c r="CA121" s="817">
        <v>496108</v>
      </c>
      <c r="CB121" s="817"/>
      <c r="CC121" s="817"/>
      <c r="CD121" s="817"/>
      <c r="CE121" s="817"/>
      <c r="CF121" s="875">
        <v>9.1999999999999993</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1652926</v>
      </c>
      <c r="DH121" s="817"/>
      <c r="DI121" s="817"/>
      <c r="DJ121" s="817"/>
      <c r="DK121" s="817"/>
      <c r="DL121" s="817">
        <v>1579542</v>
      </c>
      <c r="DM121" s="817"/>
      <c r="DN121" s="817"/>
      <c r="DO121" s="817"/>
      <c r="DP121" s="817"/>
      <c r="DQ121" s="817">
        <v>1530997</v>
      </c>
      <c r="DR121" s="817"/>
      <c r="DS121" s="817"/>
      <c r="DT121" s="817"/>
      <c r="DU121" s="817"/>
      <c r="DV121" s="794">
        <v>28.4</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11005688</v>
      </c>
      <c r="BR122" s="845"/>
      <c r="BS122" s="845"/>
      <c r="BT122" s="845"/>
      <c r="BU122" s="845"/>
      <c r="BV122" s="845">
        <v>10572691</v>
      </c>
      <c r="BW122" s="845"/>
      <c r="BX122" s="845"/>
      <c r="BY122" s="845"/>
      <c r="BZ122" s="845"/>
      <c r="CA122" s="845">
        <v>9950013</v>
      </c>
      <c r="CB122" s="845"/>
      <c r="CC122" s="845"/>
      <c r="CD122" s="845"/>
      <c r="CE122" s="845"/>
      <c r="CF122" s="846">
        <v>184.4</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659932</v>
      </c>
      <c r="DH122" s="817"/>
      <c r="DI122" s="817"/>
      <c r="DJ122" s="817"/>
      <c r="DK122" s="817"/>
      <c r="DL122" s="817">
        <v>588883</v>
      </c>
      <c r="DM122" s="817"/>
      <c r="DN122" s="817"/>
      <c r="DO122" s="817"/>
      <c r="DP122" s="817"/>
      <c r="DQ122" s="817">
        <v>555168</v>
      </c>
      <c r="DR122" s="817"/>
      <c r="DS122" s="817"/>
      <c r="DT122" s="817"/>
      <c r="DU122" s="817"/>
      <c r="DV122" s="794">
        <v>10.3</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7426</v>
      </c>
      <c r="AB123" s="780"/>
      <c r="AC123" s="780"/>
      <c r="AD123" s="780"/>
      <c r="AE123" s="781"/>
      <c r="AF123" s="782">
        <v>3720</v>
      </c>
      <c r="AG123" s="780"/>
      <c r="AH123" s="780"/>
      <c r="AI123" s="780"/>
      <c r="AJ123" s="781"/>
      <c r="AK123" s="782">
        <v>3720</v>
      </c>
      <c r="AL123" s="780"/>
      <c r="AM123" s="780"/>
      <c r="AN123" s="780"/>
      <c r="AO123" s="781"/>
      <c r="AP123" s="824">
        <v>0.1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454</v>
      </c>
      <c r="BP123" s="878"/>
      <c r="BQ123" s="832">
        <v>15292526</v>
      </c>
      <c r="BR123" s="833"/>
      <c r="BS123" s="833"/>
      <c r="BT123" s="833"/>
      <c r="BU123" s="833"/>
      <c r="BV123" s="833">
        <v>15077700</v>
      </c>
      <c r="BW123" s="833"/>
      <c r="BX123" s="833"/>
      <c r="BY123" s="833"/>
      <c r="BZ123" s="833"/>
      <c r="CA123" s="833">
        <v>14318774</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v>77357</v>
      </c>
      <c r="DH123" s="780"/>
      <c r="DI123" s="780"/>
      <c r="DJ123" s="780"/>
      <c r="DK123" s="781"/>
      <c r="DL123" s="782">
        <v>74788</v>
      </c>
      <c r="DM123" s="780"/>
      <c r="DN123" s="780"/>
      <c r="DO123" s="780"/>
      <c r="DP123" s="781"/>
      <c r="DQ123" s="782">
        <v>75589</v>
      </c>
      <c r="DR123" s="780"/>
      <c r="DS123" s="780"/>
      <c r="DT123" s="780"/>
      <c r="DU123" s="781"/>
      <c r="DV123" s="824">
        <v>1.4</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69.900000000000006</v>
      </c>
      <c r="BR124" s="831"/>
      <c r="BS124" s="831"/>
      <c r="BT124" s="831"/>
      <c r="BU124" s="831"/>
      <c r="BV124" s="831">
        <v>56</v>
      </c>
      <c r="BW124" s="831"/>
      <c r="BX124" s="831"/>
      <c r="BY124" s="831"/>
      <c r="BZ124" s="831"/>
      <c r="CA124" s="831">
        <v>53.8</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v>14400</v>
      </c>
      <c r="DM124" s="764"/>
      <c r="DN124" s="764"/>
      <c r="DO124" s="764"/>
      <c r="DP124" s="765"/>
      <c r="DQ124" s="766">
        <v>41500</v>
      </c>
      <c r="DR124" s="764"/>
      <c r="DS124" s="764"/>
      <c r="DT124" s="764"/>
      <c r="DU124" s="765"/>
      <c r="DV124" s="848">
        <v>0.8</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86</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252</v>
      </c>
      <c r="AB127" s="780"/>
      <c r="AC127" s="780"/>
      <c r="AD127" s="780"/>
      <c r="AE127" s="781"/>
      <c r="AF127" s="782">
        <v>200</v>
      </c>
      <c r="AG127" s="780"/>
      <c r="AH127" s="780"/>
      <c r="AI127" s="780"/>
      <c r="AJ127" s="781"/>
      <c r="AK127" s="782">
        <v>150</v>
      </c>
      <c r="AL127" s="780"/>
      <c r="AM127" s="780"/>
      <c r="AN127" s="780"/>
      <c r="AO127" s="781"/>
      <c r="AP127" s="824">
        <v>0</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88430</v>
      </c>
      <c r="AB128" s="801"/>
      <c r="AC128" s="801"/>
      <c r="AD128" s="801"/>
      <c r="AE128" s="802"/>
      <c r="AF128" s="803">
        <v>84584</v>
      </c>
      <c r="AG128" s="801"/>
      <c r="AH128" s="801"/>
      <c r="AI128" s="801"/>
      <c r="AJ128" s="802"/>
      <c r="AK128" s="803">
        <v>76538</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14.27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6641722</v>
      </c>
      <c r="AB129" s="780"/>
      <c r="AC129" s="780"/>
      <c r="AD129" s="780"/>
      <c r="AE129" s="781"/>
      <c r="AF129" s="782">
        <v>6391677</v>
      </c>
      <c r="AG129" s="780"/>
      <c r="AH129" s="780"/>
      <c r="AI129" s="780"/>
      <c r="AJ129" s="781"/>
      <c r="AK129" s="782">
        <v>6413795</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19.27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1105287</v>
      </c>
      <c r="AB130" s="780"/>
      <c r="AC130" s="780"/>
      <c r="AD130" s="780"/>
      <c r="AE130" s="781"/>
      <c r="AF130" s="782">
        <v>1049816</v>
      </c>
      <c r="AG130" s="780"/>
      <c r="AH130" s="780"/>
      <c r="AI130" s="780"/>
      <c r="AJ130" s="781"/>
      <c r="AK130" s="782">
        <v>1016546</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5536435</v>
      </c>
      <c r="AB131" s="764"/>
      <c r="AC131" s="764"/>
      <c r="AD131" s="764"/>
      <c r="AE131" s="765"/>
      <c r="AF131" s="766">
        <v>5341861</v>
      </c>
      <c r="AG131" s="764"/>
      <c r="AH131" s="764"/>
      <c r="AI131" s="764"/>
      <c r="AJ131" s="765"/>
      <c r="AK131" s="766">
        <v>5397249</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53.8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14.53113782</v>
      </c>
      <c r="AB132" s="745"/>
      <c r="AC132" s="745"/>
      <c r="AD132" s="745"/>
      <c r="AE132" s="746"/>
      <c r="AF132" s="747">
        <v>14.96201417</v>
      </c>
      <c r="AG132" s="745"/>
      <c r="AH132" s="745"/>
      <c r="AI132" s="745"/>
      <c r="AJ132" s="746"/>
      <c r="AK132" s="747">
        <v>13.20750627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14.9</v>
      </c>
      <c r="AB133" s="724"/>
      <c r="AC133" s="724"/>
      <c r="AD133" s="724"/>
      <c r="AE133" s="725"/>
      <c r="AF133" s="723">
        <v>14.8</v>
      </c>
      <c r="AG133" s="724"/>
      <c r="AH133" s="724"/>
      <c r="AI133" s="724"/>
      <c r="AJ133" s="725"/>
      <c r="AK133" s="723">
        <v>14.2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YlmhlQITKy3diVuRTcp/RCFVioxktraTWyFlix2Fb7BuUpnxhlESJPCh8LAxhjjFWqXD+dou3tmpJ9Ea2Vg3A==" saltValue="mX6V5ZVkbU889+LnflyG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YqmvS7lczryLf66d2ikUZ/MJJ8NC5RAiStr3FOCLSxZ1Oc13imApyhsA+umWSgoYgTTWiTdeQlvppfKORQ9Kw==" saltValue="Y+ZQBZVCTS6rITHbGUB5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UqR/fNBIorTvGtYCmj/BQx43mTdTxxBq/wty8l9qCr2HcNtkMaij+dtC0Op90D18tRBcxBq3dBsl4Y8CtEFwA==" saltValue="GeH/JKhtEiSnxnEa4NwSc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1481231</v>
      </c>
      <c r="AP9" s="281">
        <v>77849</v>
      </c>
      <c r="AQ9" s="282">
        <v>102178</v>
      </c>
      <c r="AR9" s="283">
        <v>-23.8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221539</v>
      </c>
      <c r="AP10" s="284">
        <v>11643</v>
      </c>
      <c r="AQ10" s="285">
        <v>12375</v>
      </c>
      <c r="AR10" s="286">
        <v>-5.9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t="s">
        <v>491</v>
      </c>
      <c r="AP11" s="284" t="s">
        <v>491</v>
      </c>
      <c r="AQ11" s="285">
        <v>998</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491</v>
      </c>
      <c r="AP12" s="284" t="s">
        <v>491</v>
      </c>
      <c r="AQ12" s="285">
        <v>0</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83058</v>
      </c>
      <c r="AP13" s="284">
        <v>4365</v>
      </c>
      <c r="AQ13" s="285">
        <v>3569</v>
      </c>
      <c r="AR13" s="286">
        <v>22.3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10305</v>
      </c>
      <c r="AP14" s="284">
        <v>542</v>
      </c>
      <c r="AQ14" s="285">
        <v>2201</v>
      </c>
      <c r="AR14" s="286">
        <v>-75.400000000000006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-99371</v>
      </c>
      <c r="AP15" s="284">
        <v>-5223</v>
      </c>
      <c r="AQ15" s="285">
        <v>-6242</v>
      </c>
      <c r="AR15" s="286">
        <v>-16.3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1696762</v>
      </c>
      <c r="AP16" s="284">
        <v>89177</v>
      </c>
      <c r="AQ16" s="285">
        <v>115079</v>
      </c>
      <c r="AR16" s="286">
        <v>-22.5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7.31</v>
      </c>
      <c r="AP21" s="298">
        <v>9.93</v>
      </c>
      <c r="AQ21" s="299">
        <v>-2.62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93.5</v>
      </c>
      <c r="AP22" s="303">
        <v>96.1</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910488</v>
      </c>
      <c r="AP32" s="312">
        <v>47852</v>
      </c>
      <c r="AQ32" s="313">
        <v>55825</v>
      </c>
      <c r="AR32" s="314">
        <v>-14.3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491</v>
      </c>
      <c r="AP33" s="312" t="s">
        <v>491</v>
      </c>
      <c r="AQ33" s="313">
        <v>10</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491</v>
      </c>
      <c r="AP34" s="312" t="s">
        <v>491</v>
      </c>
      <c r="AQ34" s="313">
        <v>2</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406997</v>
      </c>
      <c r="AP35" s="312">
        <v>21390</v>
      </c>
      <c r="AQ35" s="313">
        <v>20336</v>
      </c>
      <c r="AR35" s="314">
        <v>5.2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484571</v>
      </c>
      <c r="AP36" s="312">
        <v>25468</v>
      </c>
      <c r="AQ36" s="313">
        <v>2951</v>
      </c>
      <c r="AR36" s="314">
        <v>763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3870</v>
      </c>
      <c r="AP37" s="312">
        <v>203</v>
      </c>
      <c r="AQ37" s="313">
        <v>682</v>
      </c>
      <c r="AR37" s="314">
        <v>-70.2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491</v>
      </c>
      <c r="AP38" s="315" t="s">
        <v>491</v>
      </c>
      <c r="AQ38" s="316">
        <v>2</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-76538</v>
      </c>
      <c r="AP39" s="312">
        <v>-4023</v>
      </c>
      <c r="AQ39" s="313">
        <v>-2058</v>
      </c>
      <c r="AR39" s="314">
        <v>95.5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-1016546</v>
      </c>
      <c r="AP40" s="312">
        <v>-53426</v>
      </c>
      <c r="AQ40" s="313">
        <v>-53145</v>
      </c>
      <c r="AR40" s="314">
        <v>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712842</v>
      </c>
      <c r="AP41" s="312">
        <v>37465</v>
      </c>
      <c r="AQ41" s="313">
        <v>24606</v>
      </c>
      <c r="AR41" s="314">
        <v>52.3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907533</v>
      </c>
      <c r="AN51" s="334">
        <v>44631</v>
      </c>
      <c r="AO51" s="335">
        <v>-5.7</v>
      </c>
      <c r="AP51" s="336">
        <v>59119</v>
      </c>
      <c r="AQ51" s="337">
        <v>9.6999999999999993</v>
      </c>
      <c r="AR51" s="338">
        <v>-15.4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472475</v>
      </c>
      <c r="AN52" s="342">
        <v>23236</v>
      </c>
      <c r="AO52" s="343">
        <v>26.7</v>
      </c>
      <c r="AP52" s="344">
        <v>29900</v>
      </c>
      <c r="AQ52" s="345">
        <v>-14.7</v>
      </c>
      <c r="AR52" s="346">
        <v>41.4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1248289</v>
      </c>
      <c r="AN53" s="334">
        <v>62543</v>
      </c>
      <c r="AO53" s="335">
        <v>40.1</v>
      </c>
      <c r="AP53" s="336">
        <v>84459</v>
      </c>
      <c r="AQ53" s="337">
        <v>42.9</v>
      </c>
      <c r="AR53" s="338">
        <v>-2.8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799143</v>
      </c>
      <c r="AN54" s="342">
        <v>40039</v>
      </c>
      <c r="AO54" s="343">
        <v>72.3</v>
      </c>
      <c r="AP54" s="344">
        <v>47314</v>
      </c>
      <c r="AQ54" s="345">
        <v>58.2</v>
      </c>
      <c r="AR54" s="346">
        <v>14.1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898955</v>
      </c>
      <c r="AN55" s="334">
        <v>45776</v>
      </c>
      <c r="AO55" s="335">
        <v>-26.8</v>
      </c>
      <c r="AP55" s="336">
        <v>74568</v>
      </c>
      <c r="AQ55" s="337">
        <v>-11.7</v>
      </c>
      <c r="AR55" s="338">
        <v>-15.1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534907</v>
      </c>
      <c r="AN56" s="342">
        <v>27238</v>
      </c>
      <c r="AO56" s="343">
        <v>-32</v>
      </c>
      <c r="AP56" s="344">
        <v>42558</v>
      </c>
      <c r="AQ56" s="345">
        <v>-10.1</v>
      </c>
      <c r="AR56" s="346">
        <v>-21.9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1085266</v>
      </c>
      <c r="AN57" s="334">
        <v>56442</v>
      </c>
      <c r="AO57" s="335">
        <v>23.3</v>
      </c>
      <c r="AP57" s="336">
        <v>73693</v>
      </c>
      <c r="AQ57" s="337">
        <v>-1.2</v>
      </c>
      <c r="AR57" s="338">
        <v>24.5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687865</v>
      </c>
      <c r="AN58" s="342">
        <v>35774</v>
      </c>
      <c r="AO58" s="343">
        <v>31.3</v>
      </c>
      <c r="AP58" s="344">
        <v>44203</v>
      </c>
      <c r="AQ58" s="345">
        <v>3.9</v>
      </c>
      <c r="AR58" s="346">
        <v>27.4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1058725</v>
      </c>
      <c r="AN59" s="334">
        <v>55643</v>
      </c>
      <c r="AO59" s="335">
        <v>-1.4</v>
      </c>
      <c r="AP59" s="336">
        <v>79401</v>
      </c>
      <c r="AQ59" s="337">
        <v>7.7</v>
      </c>
      <c r="AR59" s="338">
        <v>-9.1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611553</v>
      </c>
      <c r="AN60" s="342">
        <v>32141</v>
      </c>
      <c r="AO60" s="343">
        <v>-10.199999999999999</v>
      </c>
      <c r="AP60" s="344">
        <v>49347</v>
      </c>
      <c r="AQ60" s="345">
        <v>11.6</v>
      </c>
      <c r="AR60" s="346">
        <v>-21.8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1039754</v>
      </c>
      <c r="AN61" s="349">
        <v>53007</v>
      </c>
      <c r="AO61" s="350">
        <v>5.9</v>
      </c>
      <c r="AP61" s="351">
        <v>74248</v>
      </c>
      <c r="AQ61" s="352">
        <v>9.5</v>
      </c>
      <c r="AR61" s="338">
        <v>-3.6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621189</v>
      </c>
      <c r="AN62" s="342">
        <v>31686</v>
      </c>
      <c r="AO62" s="343">
        <v>17.600000000000001</v>
      </c>
      <c r="AP62" s="344">
        <v>42664</v>
      </c>
      <c r="AQ62" s="345">
        <v>9.8000000000000007</v>
      </c>
      <c r="AR62" s="346">
        <v>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fYahdcYVdusOnViVy7iN/s6FUsr6zgNi58ERE6iEePkD/uCJZhVsMJ0yVoDlwv06zHUraza6nWMeAiK7AFQiw==" saltValue="Np+e2CoBx5hcWdXb7+8c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45" zoomScaleNormal="14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D9BejBJ63Mif7YcHAMXLI3S+omMPTqZWHtU8IFRxlaXvDDpankRU5w4IzmwXSpSOUnnBoeJHRq29JfruuBkXwg==" saltValue="sVh8HiAFEWJag/BJey1/5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30" zoomScaleNormal="13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CtYaUbfmFmkDBbpHxxYA1AfcBXXJJ8pY/lRzyxlVwTml/Q/rBd/XIF6GeS7esVD68W3WxdAT2CZnYEkUkroQNw==" saltValue="lEI/LMmHaDIuN81d6dHqv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20.56</v>
      </c>
      <c r="G47" s="12">
        <v>19.97</v>
      </c>
      <c r="H47" s="12">
        <v>19.28</v>
      </c>
      <c r="I47" s="12">
        <v>20.059999999999999</v>
      </c>
      <c r="J47" s="13">
        <v>20</v>
      </c>
    </row>
    <row r="48" spans="2:10" ht="57.75" customHeight="1" x14ac:dyDescent="0.15">
      <c r="B48" s="14"/>
      <c r="C48" s="1141" t="s">
        <v>4</v>
      </c>
      <c r="D48" s="1141"/>
      <c r="E48" s="1142"/>
      <c r="F48" s="15">
        <v>4.1500000000000004</v>
      </c>
      <c r="G48" s="16">
        <v>4.8899999999999997</v>
      </c>
      <c r="H48" s="16">
        <v>4.9800000000000004</v>
      </c>
      <c r="I48" s="16">
        <v>4.41</v>
      </c>
      <c r="J48" s="17">
        <v>4</v>
      </c>
    </row>
    <row r="49" spans="2:10" ht="57.75" customHeight="1" thickBot="1" x14ac:dyDescent="0.2">
      <c r="B49" s="18"/>
      <c r="C49" s="1143" t="s">
        <v>5</v>
      </c>
      <c r="D49" s="1143"/>
      <c r="E49" s="1144"/>
      <c r="F49" s="19">
        <v>0.08</v>
      </c>
      <c r="G49" s="20">
        <v>0.88</v>
      </c>
      <c r="H49" s="20">
        <v>0.26</v>
      </c>
      <c r="I49" s="20" t="s">
        <v>535</v>
      </c>
      <c r="J49" s="21" t="s">
        <v>536</v>
      </c>
    </row>
    <row r="50" spans="2:10" x14ac:dyDescent="0.15"/>
  </sheetData>
  <sheetProtection algorithmName="SHA-512" hashValue="GD/XBNeH81Zj8qTpm9HNFaeleSqvK5kNJpUksTw+YaEcaaIl83SuL51nZ5DMq35Hvk6t8W8mDSHOjhp4n8JVqw==" saltValue="n+m1/WJdl2FAN8uabLzf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537</v>
      </c>
      <c r="D34" s="1151"/>
      <c r="E34" s="1152"/>
      <c r="F34" s="32">
        <v>4.7300000000000004</v>
      </c>
      <c r="G34" s="33">
        <v>8.6999999999999993</v>
      </c>
      <c r="H34" s="33">
        <v>15.39</v>
      </c>
      <c r="I34" s="33">
        <v>19.559999999999999</v>
      </c>
      <c r="J34" s="34">
        <v>20.92</v>
      </c>
      <c r="K34" s="22"/>
      <c r="L34" s="22"/>
      <c r="M34" s="22"/>
      <c r="N34" s="22"/>
      <c r="O34" s="22"/>
      <c r="P34" s="22"/>
    </row>
    <row r="35" spans="1:16" ht="39" customHeight="1" x14ac:dyDescent="0.15">
      <c r="A35" s="22"/>
      <c r="B35" s="35"/>
      <c r="C35" s="1145" t="s">
        <v>538</v>
      </c>
      <c r="D35" s="1146"/>
      <c r="E35" s="1147"/>
      <c r="F35" s="36">
        <v>11.64</v>
      </c>
      <c r="G35" s="37">
        <v>10.7</v>
      </c>
      <c r="H35" s="37">
        <v>9.2899999999999991</v>
      </c>
      <c r="I35" s="37">
        <v>8.89</v>
      </c>
      <c r="J35" s="38">
        <v>8.27</v>
      </c>
      <c r="K35" s="22"/>
      <c r="L35" s="22"/>
      <c r="M35" s="22"/>
      <c r="N35" s="22"/>
      <c r="O35" s="22"/>
      <c r="P35" s="22"/>
    </row>
    <row r="36" spans="1:16" ht="39" customHeight="1" x14ac:dyDescent="0.15">
      <c r="A36" s="22"/>
      <c r="B36" s="35"/>
      <c r="C36" s="1145" t="s">
        <v>539</v>
      </c>
      <c r="D36" s="1146"/>
      <c r="E36" s="1147"/>
      <c r="F36" s="36">
        <v>4.05</v>
      </c>
      <c r="G36" s="37">
        <v>4.8</v>
      </c>
      <c r="H36" s="37">
        <v>4.8899999999999997</v>
      </c>
      <c r="I36" s="37">
        <v>4.28</v>
      </c>
      <c r="J36" s="38">
        <v>3.81</v>
      </c>
      <c r="K36" s="22"/>
      <c r="L36" s="22"/>
      <c r="M36" s="22"/>
      <c r="N36" s="22"/>
      <c r="O36" s="22"/>
      <c r="P36" s="22"/>
    </row>
    <row r="37" spans="1:16" ht="39" customHeight="1" x14ac:dyDescent="0.15">
      <c r="A37" s="22"/>
      <c r="B37" s="35"/>
      <c r="C37" s="1145" t="s">
        <v>540</v>
      </c>
      <c r="D37" s="1146"/>
      <c r="E37" s="1147"/>
      <c r="F37" s="36">
        <v>0.24</v>
      </c>
      <c r="G37" s="37">
        <v>0.19</v>
      </c>
      <c r="H37" s="37">
        <v>0.19</v>
      </c>
      <c r="I37" s="37">
        <v>0.1</v>
      </c>
      <c r="J37" s="38">
        <v>0.86</v>
      </c>
      <c r="K37" s="22"/>
      <c r="L37" s="22"/>
      <c r="M37" s="22"/>
      <c r="N37" s="22"/>
      <c r="O37" s="22"/>
      <c r="P37" s="22"/>
    </row>
    <row r="38" spans="1:16" ht="39" customHeight="1" x14ac:dyDescent="0.15">
      <c r="A38" s="22"/>
      <c r="B38" s="35"/>
      <c r="C38" s="1145" t="s">
        <v>541</v>
      </c>
      <c r="D38" s="1146"/>
      <c r="E38" s="1147"/>
      <c r="F38" s="36">
        <v>0.46</v>
      </c>
      <c r="G38" s="37">
        <v>0.75</v>
      </c>
      <c r="H38" s="37">
        <v>0.69</v>
      </c>
      <c r="I38" s="37">
        <v>0.74</v>
      </c>
      <c r="J38" s="38">
        <v>0.78</v>
      </c>
      <c r="K38" s="22"/>
      <c r="L38" s="22"/>
      <c r="M38" s="22"/>
      <c r="N38" s="22"/>
      <c r="O38" s="22"/>
      <c r="P38" s="22"/>
    </row>
    <row r="39" spans="1:16" ht="39" customHeight="1" x14ac:dyDescent="0.15">
      <c r="A39" s="22"/>
      <c r="B39" s="35"/>
      <c r="C39" s="1145" t="s">
        <v>542</v>
      </c>
      <c r="D39" s="1146"/>
      <c r="E39" s="1147"/>
      <c r="F39" s="36">
        <v>0.11</v>
      </c>
      <c r="G39" s="37">
        <v>7.0000000000000007E-2</v>
      </c>
      <c r="H39" s="37">
        <v>0.09</v>
      </c>
      <c r="I39" s="37">
        <v>0.11</v>
      </c>
      <c r="J39" s="38">
        <v>0.55000000000000004</v>
      </c>
      <c r="K39" s="22"/>
      <c r="L39" s="22"/>
      <c r="M39" s="22"/>
      <c r="N39" s="22"/>
      <c r="O39" s="22"/>
      <c r="P39" s="22"/>
    </row>
    <row r="40" spans="1:16" ht="39" customHeight="1" x14ac:dyDescent="0.15">
      <c r="A40" s="22"/>
      <c r="B40" s="35"/>
      <c r="C40" s="1145" t="s">
        <v>543</v>
      </c>
      <c r="D40" s="1146"/>
      <c r="E40" s="1147"/>
      <c r="F40" s="36">
        <v>0.04</v>
      </c>
      <c r="G40" s="37">
        <v>0.03</v>
      </c>
      <c r="H40" s="37">
        <v>0.04</v>
      </c>
      <c r="I40" s="37">
        <v>0.08</v>
      </c>
      <c r="J40" s="38">
        <v>0.13</v>
      </c>
      <c r="K40" s="22"/>
      <c r="L40" s="22"/>
      <c r="M40" s="22"/>
      <c r="N40" s="22"/>
      <c r="O40" s="22"/>
      <c r="P40" s="22"/>
    </row>
    <row r="41" spans="1:16" ht="39" customHeight="1" x14ac:dyDescent="0.15">
      <c r="A41" s="22"/>
      <c r="B41" s="35"/>
      <c r="C41" s="1145" t="s">
        <v>544</v>
      </c>
      <c r="D41" s="1146"/>
      <c r="E41" s="1147"/>
      <c r="F41" s="36">
        <v>7.0000000000000007E-2</v>
      </c>
      <c r="G41" s="37">
        <v>0.06</v>
      </c>
      <c r="H41" s="37">
        <v>7.0000000000000007E-2</v>
      </c>
      <c r="I41" s="37">
        <v>7.0000000000000007E-2</v>
      </c>
      <c r="J41" s="38">
        <v>0.08</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0.08</v>
      </c>
      <c r="G43" s="42">
        <v>0.04</v>
      </c>
      <c r="H43" s="42">
        <v>0.04</v>
      </c>
      <c r="I43" s="42">
        <v>0.04</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PstOqfbDnHSbU4rzcoZnHSbY2Rv2Um0sKLFleTObK+tABQt5tqAq2KwYJFafm5vaobOngiFChArTJ7QPBYkhQ==" saltValue="A7tGBYrokGi3z+2MLtod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975</v>
      </c>
      <c r="L45" s="60">
        <v>991</v>
      </c>
      <c r="M45" s="60">
        <v>1008</v>
      </c>
      <c r="N45" s="60">
        <v>974</v>
      </c>
      <c r="O45" s="61">
        <v>910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15">
      <c r="A48" s="48"/>
      <c r="B48" s="1178"/>
      <c r="C48" s="1179"/>
      <c r="D48" s="62"/>
      <c r="E48" s="1155" t="s">
        <v>13</v>
      </c>
      <c r="F48" s="1155"/>
      <c r="G48" s="1155"/>
      <c r="H48" s="1155"/>
      <c r="I48" s="1155"/>
      <c r="J48" s="1156"/>
      <c r="K48" s="63">
        <v>496</v>
      </c>
      <c r="L48" s="64">
        <v>473</v>
      </c>
      <c r="M48" s="64">
        <v>455</v>
      </c>
      <c r="N48" s="64">
        <v>451</v>
      </c>
      <c r="O48" s="65">
        <v>407</v>
      </c>
      <c r="P48" s="48"/>
      <c r="Q48" s="48"/>
      <c r="R48" s="48"/>
      <c r="S48" s="48"/>
      <c r="T48" s="48"/>
      <c r="U48" s="48"/>
    </row>
    <row r="49" spans="1:21" ht="30.75" customHeight="1" x14ac:dyDescent="0.15">
      <c r="A49" s="48"/>
      <c r="B49" s="1178"/>
      <c r="C49" s="1179"/>
      <c r="D49" s="62"/>
      <c r="E49" s="1155" t="s">
        <v>14</v>
      </c>
      <c r="F49" s="1155"/>
      <c r="G49" s="1155"/>
      <c r="H49" s="1155"/>
      <c r="I49" s="1155"/>
      <c r="J49" s="1156"/>
      <c r="K49" s="63">
        <v>533</v>
      </c>
      <c r="L49" s="64">
        <v>543</v>
      </c>
      <c r="M49" s="64">
        <v>528</v>
      </c>
      <c r="N49" s="64">
        <v>505</v>
      </c>
      <c r="O49" s="65">
        <v>485</v>
      </c>
      <c r="P49" s="48"/>
      <c r="Q49" s="48"/>
      <c r="R49" s="48"/>
      <c r="S49" s="48"/>
      <c r="T49" s="48"/>
      <c r="U49" s="48"/>
    </row>
    <row r="50" spans="1:21" ht="30.75" customHeight="1" x14ac:dyDescent="0.15">
      <c r="A50" s="48"/>
      <c r="B50" s="1178"/>
      <c r="C50" s="1179"/>
      <c r="D50" s="62"/>
      <c r="E50" s="1155" t="s">
        <v>15</v>
      </c>
      <c r="F50" s="1155"/>
      <c r="G50" s="1155"/>
      <c r="H50" s="1155"/>
      <c r="I50" s="1155"/>
      <c r="J50" s="1156"/>
      <c r="K50" s="63">
        <v>13</v>
      </c>
      <c r="L50" s="64">
        <v>11</v>
      </c>
      <c r="M50" s="64">
        <v>8</v>
      </c>
      <c r="N50" s="64">
        <v>4</v>
      </c>
      <c r="O50" s="65">
        <v>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1249</v>
      </c>
      <c r="L52" s="64">
        <v>1217</v>
      </c>
      <c r="M52" s="64">
        <v>1194</v>
      </c>
      <c r="N52" s="64">
        <v>1135</v>
      </c>
      <c r="O52" s="65">
        <v>1094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768</v>
      </c>
      <c r="L53" s="69">
        <v>801</v>
      </c>
      <c r="M53" s="69">
        <v>805</v>
      </c>
      <c r="N53" s="69">
        <v>799</v>
      </c>
      <c r="O53" s="70">
        <v>712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77phKz+HwLwxesclh9eMzwAOBGwMXusxRGm93ORWHfsGWzwLFg2BLGtfBWSEvY90jGUt9XZMgKF67LAJj5A0w==" saltValue="ZUe/ln63rQyb86HUXYatl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8330</v>
      </c>
      <c r="J41" s="356">
        <v>8371</v>
      </c>
      <c r="K41" s="356">
        <v>8018</v>
      </c>
      <c r="L41" s="356">
        <v>7714</v>
      </c>
      <c r="M41" s="357">
        <v>7332</v>
      </c>
    </row>
    <row r="42" spans="2:13" ht="27.75" customHeight="1" x14ac:dyDescent="0.15">
      <c r="B42" s="1186"/>
      <c r="C42" s="1187"/>
      <c r="D42" s="106"/>
      <c r="E42" s="1190" t="s">
        <v>32</v>
      </c>
      <c r="F42" s="1190"/>
      <c r="G42" s="1190"/>
      <c r="H42" s="1191"/>
      <c r="I42" s="358">
        <v>33</v>
      </c>
      <c r="J42" s="359">
        <v>21</v>
      </c>
      <c r="K42" s="359">
        <v>14</v>
      </c>
      <c r="L42" s="359">
        <v>10</v>
      </c>
      <c r="M42" s="360">
        <v>7</v>
      </c>
    </row>
    <row r="43" spans="2:13" ht="27.75" customHeight="1" x14ac:dyDescent="0.15">
      <c r="B43" s="1186"/>
      <c r="C43" s="1187"/>
      <c r="D43" s="106"/>
      <c r="E43" s="1190" t="s">
        <v>33</v>
      </c>
      <c r="F43" s="1190"/>
      <c r="G43" s="1190"/>
      <c r="H43" s="1191"/>
      <c r="I43" s="358">
        <v>4700</v>
      </c>
      <c r="J43" s="359">
        <v>4325</v>
      </c>
      <c r="K43" s="359">
        <v>4041</v>
      </c>
      <c r="L43" s="359">
        <v>3750</v>
      </c>
      <c r="M43" s="360">
        <v>3915</v>
      </c>
    </row>
    <row r="44" spans="2:13" ht="27.75" customHeight="1" x14ac:dyDescent="0.15">
      <c r="B44" s="1186"/>
      <c r="C44" s="1187"/>
      <c r="D44" s="106"/>
      <c r="E44" s="1190" t="s">
        <v>34</v>
      </c>
      <c r="F44" s="1190"/>
      <c r="G44" s="1190"/>
      <c r="H44" s="1191"/>
      <c r="I44" s="358">
        <v>7057</v>
      </c>
      <c r="J44" s="359">
        <v>6641</v>
      </c>
      <c r="K44" s="359">
        <v>6229</v>
      </c>
      <c r="L44" s="359">
        <v>5740</v>
      </c>
      <c r="M44" s="360">
        <v>5192</v>
      </c>
    </row>
    <row r="45" spans="2:13" ht="27.75" customHeight="1" x14ac:dyDescent="0.15">
      <c r="B45" s="1186"/>
      <c r="C45" s="1187"/>
      <c r="D45" s="106"/>
      <c r="E45" s="1190" t="s">
        <v>35</v>
      </c>
      <c r="F45" s="1190"/>
      <c r="G45" s="1190"/>
      <c r="H45" s="1191"/>
      <c r="I45" s="358">
        <v>842</v>
      </c>
      <c r="J45" s="359">
        <v>858</v>
      </c>
      <c r="K45" s="359">
        <v>863</v>
      </c>
      <c r="L45" s="359">
        <v>855</v>
      </c>
      <c r="M45" s="360">
        <v>779</v>
      </c>
    </row>
    <row r="46" spans="2:13" ht="27.75" customHeight="1" x14ac:dyDescent="0.15">
      <c r="B46" s="1186"/>
      <c r="C46" s="1187"/>
      <c r="D46" s="107"/>
      <c r="E46" s="1190" t="s">
        <v>36</v>
      </c>
      <c r="F46" s="1190"/>
      <c r="G46" s="1190"/>
      <c r="H46" s="1191"/>
      <c r="I46" s="358" t="s">
        <v>491</v>
      </c>
      <c r="J46" s="359" t="s">
        <v>491</v>
      </c>
      <c r="K46" s="359" t="s">
        <v>491</v>
      </c>
      <c r="L46" s="359" t="s">
        <v>491</v>
      </c>
      <c r="M46" s="360" t="s">
        <v>491</v>
      </c>
    </row>
    <row r="47" spans="2:13" ht="27.75" customHeight="1" x14ac:dyDescent="0.15">
      <c r="B47" s="1186"/>
      <c r="C47" s="1187"/>
      <c r="D47" s="108"/>
      <c r="E47" s="1200" t="s">
        <v>37</v>
      </c>
      <c r="F47" s="1201"/>
      <c r="G47" s="1201"/>
      <c r="H47" s="1202"/>
      <c r="I47" s="358" t="s">
        <v>491</v>
      </c>
      <c r="J47" s="359" t="s">
        <v>491</v>
      </c>
      <c r="K47" s="359" t="s">
        <v>491</v>
      </c>
      <c r="L47" s="359" t="s">
        <v>491</v>
      </c>
      <c r="M47" s="360" t="s">
        <v>491</v>
      </c>
    </row>
    <row r="48" spans="2:13" ht="27.75" customHeight="1" x14ac:dyDescent="0.15">
      <c r="B48" s="1186"/>
      <c r="C48" s="1187"/>
      <c r="D48" s="106"/>
      <c r="E48" s="1190" t="s">
        <v>38</v>
      </c>
      <c r="F48" s="1190"/>
      <c r="G48" s="1190"/>
      <c r="H48" s="1191"/>
      <c r="I48" s="358" t="s">
        <v>491</v>
      </c>
      <c r="J48" s="359" t="s">
        <v>491</v>
      </c>
      <c r="K48" s="359" t="s">
        <v>491</v>
      </c>
      <c r="L48" s="359" t="s">
        <v>491</v>
      </c>
      <c r="M48" s="360" t="s">
        <v>491</v>
      </c>
    </row>
    <row r="49" spans="2:13" ht="27.75" customHeight="1" x14ac:dyDescent="0.15">
      <c r="B49" s="1188"/>
      <c r="C49" s="1189"/>
      <c r="D49" s="106"/>
      <c r="E49" s="1190" t="s">
        <v>39</v>
      </c>
      <c r="F49" s="1190"/>
      <c r="G49" s="1190"/>
      <c r="H49" s="1191"/>
      <c r="I49" s="358" t="s">
        <v>491</v>
      </c>
      <c r="J49" s="359" t="s">
        <v>491</v>
      </c>
      <c r="K49" s="359" t="s">
        <v>491</v>
      </c>
      <c r="L49" s="359" t="s">
        <v>491</v>
      </c>
      <c r="M49" s="360" t="s">
        <v>491</v>
      </c>
    </row>
    <row r="50" spans="2:13" ht="27.75" customHeight="1" x14ac:dyDescent="0.15">
      <c r="B50" s="1184" t="s">
        <v>40</v>
      </c>
      <c r="C50" s="1185"/>
      <c r="D50" s="109"/>
      <c r="E50" s="1190" t="s">
        <v>41</v>
      </c>
      <c r="F50" s="1190"/>
      <c r="G50" s="1190"/>
      <c r="H50" s="1191"/>
      <c r="I50" s="358">
        <v>3081</v>
      </c>
      <c r="J50" s="359">
        <v>3112</v>
      </c>
      <c r="K50" s="359">
        <v>3698</v>
      </c>
      <c r="L50" s="359">
        <v>3963</v>
      </c>
      <c r="M50" s="360">
        <v>3873</v>
      </c>
    </row>
    <row r="51" spans="2:13" ht="27.75" customHeight="1" x14ac:dyDescent="0.15">
      <c r="B51" s="1186"/>
      <c r="C51" s="1187"/>
      <c r="D51" s="106"/>
      <c r="E51" s="1190" t="s">
        <v>42</v>
      </c>
      <c r="F51" s="1190"/>
      <c r="G51" s="1190"/>
      <c r="H51" s="1191"/>
      <c r="I51" s="358">
        <v>777</v>
      </c>
      <c r="J51" s="359">
        <v>672</v>
      </c>
      <c r="K51" s="359">
        <v>589</v>
      </c>
      <c r="L51" s="359">
        <v>542</v>
      </c>
      <c r="M51" s="360">
        <v>496</v>
      </c>
    </row>
    <row r="52" spans="2:13" ht="27.75" customHeight="1" x14ac:dyDescent="0.15">
      <c r="B52" s="1188"/>
      <c r="C52" s="1189"/>
      <c r="D52" s="106"/>
      <c r="E52" s="1190" t="s">
        <v>43</v>
      </c>
      <c r="F52" s="1190"/>
      <c r="G52" s="1190"/>
      <c r="H52" s="1191"/>
      <c r="I52" s="358">
        <v>11993</v>
      </c>
      <c r="J52" s="359">
        <v>11519</v>
      </c>
      <c r="K52" s="359">
        <v>11006</v>
      </c>
      <c r="L52" s="359">
        <v>10573</v>
      </c>
      <c r="M52" s="360">
        <v>9950</v>
      </c>
    </row>
    <row r="53" spans="2:13" ht="27.75" customHeight="1" thickBot="1" x14ac:dyDescent="0.2">
      <c r="B53" s="1192" t="s">
        <v>19</v>
      </c>
      <c r="C53" s="1193"/>
      <c r="D53" s="110"/>
      <c r="E53" s="1194" t="s">
        <v>44</v>
      </c>
      <c r="F53" s="1194"/>
      <c r="G53" s="1194"/>
      <c r="H53" s="1195"/>
      <c r="I53" s="361">
        <v>5110</v>
      </c>
      <c r="J53" s="362">
        <v>4914</v>
      </c>
      <c r="K53" s="362">
        <v>3872</v>
      </c>
      <c r="L53" s="362">
        <v>2992</v>
      </c>
      <c r="M53" s="363">
        <v>2906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SVli/Pb0XoIEaMNSwvmgvkQ8L1cMOF9nc7WEqVaJz7iNHkR2vfUx20Y2cMdL1VltDvZzBKlouCHp37oyYmJwQ==" saltValue="MfOBFb6i/fySWDI89OC8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1280</v>
      </c>
      <c r="G55" s="122">
        <v>1282</v>
      </c>
      <c r="H55" s="123">
        <v>1283</v>
      </c>
    </row>
    <row r="56" spans="2:8" ht="52.5" customHeight="1" x14ac:dyDescent="0.15">
      <c r="B56" s="124"/>
      <c r="C56" s="1213" t="s">
        <v>47</v>
      </c>
      <c r="D56" s="1213"/>
      <c r="E56" s="1214"/>
      <c r="F56" s="125">
        <v>806</v>
      </c>
      <c r="G56" s="125">
        <v>806</v>
      </c>
      <c r="H56" s="126">
        <v>694</v>
      </c>
    </row>
    <row r="57" spans="2:8" ht="53.25" customHeight="1" x14ac:dyDescent="0.15">
      <c r="B57" s="124"/>
      <c r="C57" s="1215" t="s">
        <v>48</v>
      </c>
      <c r="D57" s="1215"/>
      <c r="E57" s="1216"/>
      <c r="F57" s="127">
        <v>1191</v>
      </c>
      <c r="G57" s="127">
        <v>1474</v>
      </c>
      <c r="H57" s="128">
        <v>1495</v>
      </c>
    </row>
    <row r="58" spans="2:8" ht="45.75" customHeight="1" x14ac:dyDescent="0.15">
      <c r="B58" s="129"/>
      <c r="C58" s="1203" t="s">
        <v>554</v>
      </c>
      <c r="D58" s="1204"/>
      <c r="E58" s="1205"/>
      <c r="F58" s="130">
        <v>488</v>
      </c>
      <c r="G58" s="130">
        <v>768</v>
      </c>
      <c r="H58" s="131">
        <v>770</v>
      </c>
    </row>
    <row r="59" spans="2:8" ht="45.75" customHeight="1" x14ac:dyDescent="0.15">
      <c r="B59" s="129"/>
      <c r="C59" s="1203" t="s">
        <v>555</v>
      </c>
      <c r="D59" s="1204"/>
      <c r="E59" s="1205"/>
      <c r="F59" s="130">
        <v>279</v>
      </c>
      <c r="G59" s="130">
        <v>279</v>
      </c>
      <c r="H59" s="131">
        <v>281</v>
      </c>
    </row>
    <row r="60" spans="2:8" ht="45.75" customHeight="1" x14ac:dyDescent="0.15">
      <c r="B60" s="129"/>
      <c r="C60" s="1203" t="s">
        <v>556</v>
      </c>
      <c r="D60" s="1204"/>
      <c r="E60" s="1205"/>
      <c r="F60" s="130">
        <v>229</v>
      </c>
      <c r="G60" s="130">
        <v>229</v>
      </c>
      <c r="H60" s="131">
        <v>247</v>
      </c>
    </row>
    <row r="61" spans="2:8" ht="45.75" customHeight="1" x14ac:dyDescent="0.15">
      <c r="B61" s="129"/>
      <c r="C61" s="1203" t="s">
        <v>557</v>
      </c>
      <c r="D61" s="1204"/>
      <c r="E61" s="1205"/>
      <c r="F61" s="130">
        <v>60</v>
      </c>
      <c r="G61" s="130">
        <v>60</v>
      </c>
      <c r="H61" s="131">
        <v>56</v>
      </c>
    </row>
    <row r="62" spans="2:8" ht="45.75" customHeight="1" thickBot="1" x14ac:dyDescent="0.2">
      <c r="B62" s="132"/>
      <c r="C62" s="1206" t="s">
        <v>558</v>
      </c>
      <c r="D62" s="1207"/>
      <c r="E62" s="1208"/>
      <c r="F62" s="133">
        <v>34</v>
      </c>
      <c r="G62" s="133">
        <v>35</v>
      </c>
      <c r="H62" s="134">
        <v>35</v>
      </c>
    </row>
    <row r="63" spans="2:8" ht="52.5" customHeight="1" thickBot="1" x14ac:dyDescent="0.2">
      <c r="B63" s="135"/>
      <c r="C63" s="1209" t="s">
        <v>49</v>
      </c>
      <c r="D63" s="1209"/>
      <c r="E63" s="1210"/>
      <c r="F63" s="136">
        <v>3277</v>
      </c>
      <c r="G63" s="136">
        <v>3562</v>
      </c>
      <c r="H63" s="137">
        <v>3472</v>
      </c>
    </row>
    <row r="64" spans="2:8" x14ac:dyDescent="0.15"/>
  </sheetData>
  <sheetProtection algorithmName="SHA-512" hashValue="tJWCeqqpf73SZmncQMuziom8T/MRD849mVZpfGDr0QC6Bn2Z/f7DzaQtVmQBaRVElRHEZcGBD21ZkjqRBoPoqQ==" saltValue="P7ldBgQFW183K3rItwqf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44631</v>
      </c>
      <c r="E3" s="156"/>
      <c r="F3" s="157">
        <v>59119</v>
      </c>
      <c r="G3" s="158"/>
      <c r="H3" s="159"/>
    </row>
    <row r="4" spans="1:8" x14ac:dyDescent="0.15">
      <c r="A4" s="160"/>
      <c r="B4" s="161"/>
      <c r="C4" s="162"/>
      <c r="D4" s="163">
        <v>23236</v>
      </c>
      <c r="E4" s="164"/>
      <c r="F4" s="165">
        <v>29900</v>
      </c>
      <c r="G4" s="166"/>
      <c r="H4" s="167"/>
    </row>
    <row r="5" spans="1:8" x14ac:dyDescent="0.15">
      <c r="A5" s="148" t="s">
        <v>524</v>
      </c>
      <c r="B5" s="153"/>
      <c r="C5" s="154"/>
      <c r="D5" s="155">
        <v>62543</v>
      </c>
      <c r="E5" s="156"/>
      <c r="F5" s="157">
        <v>84459</v>
      </c>
      <c r="G5" s="158"/>
      <c r="H5" s="159"/>
    </row>
    <row r="6" spans="1:8" x14ac:dyDescent="0.15">
      <c r="A6" s="160"/>
      <c r="B6" s="161"/>
      <c r="C6" s="162"/>
      <c r="D6" s="163">
        <v>40039</v>
      </c>
      <c r="E6" s="164"/>
      <c r="F6" s="165">
        <v>47314</v>
      </c>
      <c r="G6" s="166"/>
      <c r="H6" s="167"/>
    </row>
    <row r="7" spans="1:8" x14ac:dyDescent="0.15">
      <c r="A7" s="148" t="s">
        <v>525</v>
      </c>
      <c r="B7" s="153"/>
      <c r="C7" s="154"/>
      <c r="D7" s="155">
        <v>45776</v>
      </c>
      <c r="E7" s="156"/>
      <c r="F7" s="157">
        <v>74568</v>
      </c>
      <c r="G7" s="158"/>
      <c r="H7" s="159"/>
    </row>
    <row r="8" spans="1:8" x14ac:dyDescent="0.15">
      <c r="A8" s="160"/>
      <c r="B8" s="161"/>
      <c r="C8" s="162"/>
      <c r="D8" s="163">
        <v>27238</v>
      </c>
      <c r="E8" s="164"/>
      <c r="F8" s="165">
        <v>42558</v>
      </c>
      <c r="G8" s="166"/>
      <c r="H8" s="167"/>
    </row>
    <row r="9" spans="1:8" x14ac:dyDescent="0.15">
      <c r="A9" s="148" t="s">
        <v>526</v>
      </c>
      <c r="B9" s="153"/>
      <c r="C9" s="154"/>
      <c r="D9" s="155">
        <v>56442</v>
      </c>
      <c r="E9" s="156"/>
      <c r="F9" s="157">
        <v>73693</v>
      </c>
      <c r="G9" s="158"/>
      <c r="H9" s="159"/>
    </row>
    <row r="10" spans="1:8" x14ac:dyDescent="0.15">
      <c r="A10" s="160"/>
      <c r="B10" s="161"/>
      <c r="C10" s="162"/>
      <c r="D10" s="163">
        <v>35774</v>
      </c>
      <c r="E10" s="164"/>
      <c r="F10" s="165">
        <v>44203</v>
      </c>
      <c r="G10" s="166"/>
      <c r="H10" s="167"/>
    </row>
    <row r="11" spans="1:8" x14ac:dyDescent="0.15">
      <c r="A11" s="148" t="s">
        <v>527</v>
      </c>
      <c r="B11" s="153"/>
      <c r="C11" s="154"/>
      <c r="D11" s="155">
        <v>55643</v>
      </c>
      <c r="E11" s="156"/>
      <c r="F11" s="157">
        <v>79401</v>
      </c>
      <c r="G11" s="158"/>
      <c r="H11" s="159"/>
    </row>
    <row r="12" spans="1:8" x14ac:dyDescent="0.15">
      <c r="A12" s="160"/>
      <c r="B12" s="161"/>
      <c r="C12" s="168"/>
      <c r="D12" s="163">
        <v>32141</v>
      </c>
      <c r="E12" s="164"/>
      <c r="F12" s="165">
        <v>49347</v>
      </c>
      <c r="G12" s="166"/>
      <c r="H12" s="167"/>
    </row>
    <row r="13" spans="1:8" x14ac:dyDescent="0.15">
      <c r="A13" s="148"/>
      <c r="B13" s="153"/>
      <c r="C13" s="169"/>
      <c r="D13" s="170">
        <v>53007</v>
      </c>
      <c r="E13" s="171"/>
      <c r="F13" s="172">
        <v>74248</v>
      </c>
      <c r="G13" s="173"/>
      <c r="H13" s="159"/>
    </row>
    <row r="14" spans="1:8" x14ac:dyDescent="0.15">
      <c r="A14" s="160"/>
      <c r="B14" s="161"/>
      <c r="C14" s="162"/>
      <c r="D14" s="163">
        <v>31686</v>
      </c>
      <c r="E14" s="164"/>
      <c r="F14" s="165">
        <v>42664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4.1500000000000004</v>
      </c>
      <c r="C19" s="174">
        <f>ROUND(VALUE(SUBSTITUTE(実質収支比率等に係る経年分析!G$48,"▲","-")),2)</f>
        <v>4.8899999999999997</v>
      </c>
      <c r="D19" s="174">
        <f>ROUND(VALUE(SUBSTITUTE(実質収支比率等に係る経年分析!H$48,"▲","-")),2)</f>
        <v>4.9800000000000004</v>
      </c>
      <c r="E19" s="174">
        <f>ROUND(VALUE(SUBSTITUTE(実質収支比率等に係る経年分析!I$48,"▲","-")),2)</f>
        <v>4.41</v>
      </c>
      <c r="F19" s="174">
        <f>ROUND(VALUE(SUBSTITUTE(実質収支比率等に係る経年分析!J$48,"▲","-")),2)</f>
        <v>4</v>
      </c>
    </row>
    <row r="20" spans="1:11" x14ac:dyDescent="0.15">
      <c r="A20" s="174" t="s">
        <v>53</v>
      </c>
      <c r="B20" s="174">
        <f>ROUND(VALUE(SUBSTITUTE(実質収支比率等に係る経年分析!F$47,"▲","-")),2)</f>
        <v>20.56</v>
      </c>
      <c r="C20" s="174">
        <f>ROUND(VALUE(SUBSTITUTE(実質収支比率等に係る経年分析!G$47,"▲","-")),2)</f>
        <v>19.97</v>
      </c>
      <c r="D20" s="174">
        <f>ROUND(VALUE(SUBSTITUTE(実質収支比率等に係る経年分析!H$47,"▲","-")),2)</f>
        <v>19.28</v>
      </c>
      <c r="E20" s="174">
        <f>ROUND(VALUE(SUBSTITUTE(実質収支比率等に係る経年分析!I$47,"▲","-")),2)</f>
        <v>20.059999999999999</v>
      </c>
      <c r="F20" s="174">
        <f>ROUND(VALUE(SUBSTITUTE(実質収支比率等に係る経年分析!J$47,"▲","-")),2)</f>
        <v>20</v>
      </c>
    </row>
    <row r="21" spans="1:11" x14ac:dyDescent="0.15">
      <c r="A21" s="174" t="s">
        <v>54</v>
      </c>
      <c r="B21" s="174">
        <f>IF(ISNUMBER(VALUE(SUBSTITUTE(実質収支比率等に係る経年分析!F$49,"▲","-"))),ROUND(VALUE(SUBSTITUTE(実質収支比率等に係る経年分析!F$49,"▲","-")),2),NA())</f>
        <v>0.08</v>
      </c>
      <c r="C21" s="174">
        <f>IF(ISNUMBER(VALUE(SUBSTITUTE(実質収支比率等に係る経年分析!G$49,"▲","-"))),ROUND(VALUE(SUBSTITUTE(実質収支比率等に係る経年分析!G$49,"▲","-")),2),NA())</f>
        <v>0.88</v>
      </c>
      <c r="D21" s="174">
        <f>IF(ISNUMBER(VALUE(SUBSTITUTE(実質収支比率等に係る経年分析!H$49,"▲","-"))),ROUND(VALUE(SUBSTITUTE(実質収支比率等に係る経年分析!H$49,"▲","-")),2),NA())</f>
        <v>0.26</v>
      </c>
      <c r="E21" s="174">
        <f>IF(ISNUMBER(VALUE(SUBSTITUTE(実質収支比率等に係る経年分析!I$49,"▲","-"))),ROUND(VALUE(SUBSTITUTE(実質収支比率等に係る経年分析!I$49,"▲","-")),2),NA())</f>
        <v>-0.73</v>
      </c>
      <c r="F21" s="174">
        <f>IF(ISNUMBER(VALUE(SUBSTITUTE(実質収支比率等に係る経年分析!J$49,"▲","-"))),ROUND(VALUE(SUBSTITUTE(実質収支比率等に係る経年分析!J$49,"▲","-")),2),NA())</f>
        <v>-0.4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墓地公園事業特別会計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0.55000000000000004</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0.78</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4.8899999999999997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9.2899999999999991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4.7300000000000004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8.6999999999999993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19.559999999999999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1249</v>
      </c>
      <c r="E42" s="176"/>
      <c r="F42" s="176"/>
      <c r="G42" s="176">
        <f>'実質公債費比率（分子）の構造'!L$52</f>
        <v>1217</v>
      </c>
      <c r="H42" s="176"/>
      <c r="I42" s="176"/>
      <c r="J42" s="176">
        <f>'実質公債費比率（分子）の構造'!M$52</f>
        <v>1194</v>
      </c>
      <c r="K42" s="176"/>
      <c r="L42" s="176"/>
      <c r="M42" s="176">
        <f>'実質公債費比率（分子）の構造'!N$52</f>
        <v>1135</v>
      </c>
      <c r="N42" s="176"/>
      <c r="O42" s="176"/>
      <c r="P42" s="176">
        <f>'実質公債費比率（分子）の構造'!O$52</f>
        <v>1094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13</v>
      </c>
      <c r="C44" s="176"/>
      <c r="D44" s="176"/>
      <c r="E44" s="176">
        <f>'実質公債費比率（分子）の構造'!L$50</f>
        <v>11</v>
      </c>
      <c r="F44" s="176"/>
      <c r="G44" s="176"/>
      <c r="H44" s="176">
        <f>'実質公債費比率（分子）の構造'!M$50</f>
        <v>8</v>
      </c>
      <c r="I44" s="176"/>
      <c r="J44" s="176"/>
      <c r="K44" s="176">
        <f>'実質公債費比率（分子）の構造'!N$50</f>
        <v>4</v>
      </c>
      <c r="L44" s="176"/>
      <c r="M44" s="176"/>
      <c r="N44" s="176">
        <f>'実質公債費比率（分子）の構造'!O$50</f>
        <v>4</v>
      </c>
      <c r="O44" s="176"/>
      <c r="P44" s="176"/>
    </row>
    <row r="45" spans="1:16" x14ac:dyDescent="0.15">
      <c r="A45" s="176" t="s">
        <v>63</v>
      </c>
      <c r="B45" s="176">
        <f>'実質公債費比率（分子）の構造'!K$49</f>
        <v>533</v>
      </c>
      <c r="C45" s="176"/>
      <c r="D45" s="176"/>
      <c r="E45" s="176">
        <f>'実質公債費比率（分子）の構造'!L$49</f>
        <v>543</v>
      </c>
      <c r="F45" s="176"/>
      <c r="G45" s="176"/>
      <c r="H45" s="176">
        <f>'実質公債費比率（分子）の構造'!M$49</f>
        <v>528</v>
      </c>
      <c r="I45" s="176"/>
      <c r="J45" s="176"/>
      <c r="K45" s="176">
        <f>'実質公債費比率（分子）の構造'!N$49</f>
        <v>505</v>
      </c>
      <c r="L45" s="176"/>
      <c r="M45" s="176"/>
      <c r="N45" s="176">
        <f>'実質公債費比率（分子）の構造'!O$49</f>
        <v>485</v>
      </c>
      <c r="O45" s="176"/>
      <c r="P45" s="176"/>
    </row>
    <row r="46" spans="1:16" x14ac:dyDescent="0.15">
      <c r="A46" s="176" t="s">
        <v>64</v>
      </c>
      <c r="B46" s="176">
        <f>'実質公債費比率（分子）の構造'!K$48</f>
        <v>496</v>
      </c>
      <c r="C46" s="176"/>
      <c r="D46" s="176"/>
      <c r="E46" s="176">
        <f>'実質公債費比率（分子）の構造'!L$48</f>
        <v>473</v>
      </c>
      <c r="F46" s="176"/>
      <c r="G46" s="176"/>
      <c r="H46" s="176">
        <f>'実質公債費比率（分子）の構造'!M$48</f>
        <v>455</v>
      </c>
      <c r="I46" s="176"/>
      <c r="J46" s="176"/>
      <c r="K46" s="176">
        <f>'実質公債費比率（分子）の構造'!N$48</f>
        <v>451</v>
      </c>
      <c r="L46" s="176"/>
      <c r="M46" s="176"/>
      <c r="N46" s="176">
        <f>'実質公債費比率（分子）の構造'!O$48</f>
        <v>407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975</v>
      </c>
      <c r="C49" s="176"/>
      <c r="D49" s="176"/>
      <c r="E49" s="176">
        <f>'実質公債費比率（分子）の構造'!L$45</f>
        <v>991</v>
      </c>
      <c r="F49" s="176"/>
      <c r="G49" s="176"/>
      <c r="H49" s="176">
        <f>'実質公債費比率（分子）の構造'!M$45</f>
        <v>1008</v>
      </c>
      <c r="I49" s="176"/>
      <c r="J49" s="176"/>
      <c r="K49" s="176">
        <f>'実質公債費比率（分子）の構造'!N$45</f>
        <v>974</v>
      </c>
      <c r="L49" s="176"/>
      <c r="M49" s="176"/>
      <c r="N49" s="176">
        <f>'実質公債費比率（分子）の構造'!O$45</f>
        <v>910</v>
      </c>
      <c r="O49" s="176"/>
      <c r="P49" s="176"/>
    </row>
    <row r="50" spans="1:16" x14ac:dyDescent="0.15">
      <c r="A50" s="176" t="s">
        <v>67</v>
      </c>
      <c r="B50" s="176" t="e">
        <f>NA()</f>
        <v>#N/A</v>
      </c>
      <c r="C50" s="176">
        <f>IF(ISNUMBER('実質公債費比率（分子）の構造'!K$53),'実質公債費比率（分子）の構造'!K$53,NA())</f>
        <v>768</v>
      </c>
      <c r="D50" s="176" t="e">
        <f>NA()</f>
        <v>#N/A</v>
      </c>
      <c r="E50" s="176" t="e">
        <f>NA()</f>
        <v>#N/A</v>
      </c>
      <c r="F50" s="176">
        <f>IF(ISNUMBER('実質公債費比率（分子）の構造'!L$53),'実質公債費比率（分子）の構造'!L$53,NA())</f>
        <v>801</v>
      </c>
      <c r="G50" s="176" t="e">
        <f>NA()</f>
        <v>#N/A</v>
      </c>
      <c r="H50" s="176" t="e">
        <f>NA()</f>
        <v>#N/A</v>
      </c>
      <c r="I50" s="176">
        <f>IF(ISNUMBER('実質公債費比率（分子）の構造'!M$53),'実質公債費比率（分子）の構造'!M$53,NA())</f>
        <v>805</v>
      </c>
      <c r="J50" s="176" t="e">
        <f>NA()</f>
        <v>#N/A</v>
      </c>
      <c r="K50" s="176" t="e">
        <f>NA()</f>
        <v>#N/A</v>
      </c>
      <c r="L50" s="176">
        <f>IF(ISNUMBER('実質公債費比率（分子）の構造'!N$53),'実質公債費比率（分子）の構造'!N$53,NA())</f>
        <v>799</v>
      </c>
      <c r="M50" s="176" t="e">
        <f>NA()</f>
        <v>#N/A</v>
      </c>
      <c r="N50" s="176" t="e">
        <f>NA()</f>
        <v>#N/A</v>
      </c>
      <c r="O50" s="176">
        <f>IF(ISNUMBER('実質公債費比率（分子）の構造'!O$53),'実質公債費比率（分子）の構造'!O$53,NA())</f>
        <v>712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11993</v>
      </c>
      <c r="E56" s="175"/>
      <c r="F56" s="175"/>
      <c r="G56" s="175">
        <f>'将来負担比率（分子）の構造'!J$52</f>
        <v>11519</v>
      </c>
      <c r="H56" s="175"/>
      <c r="I56" s="175"/>
      <c r="J56" s="175">
        <f>'将来負担比率（分子）の構造'!K$52</f>
        <v>11006</v>
      </c>
      <c r="K56" s="175"/>
      <c r="L56" s="175"/>
      <c r="M56" s="175">
        <f>'将来負担比率（分子）の構造'!L$52</f>
        <v>10573</v>
      </c>
      <c r="N56" s="175"/>
      <c r="O56" s="175"/>
      <c r="P56" s="175">
        <f>'将来負担比率（分子）の構造'!M$52</f>
        <v>9950</v>
      </c>
    </row>
    <row r="57" spans="1:16" x14ac:dyDescent="0.15">
      <c r="A57" s="175" t="s">
        <v>42</v>
      </c>
      <c r="B57" s="175"/>
      <c r="C57" s="175"/>
      <c r="D57" s="175">
        <f>'将来負担比率（分子）の構造'!I$51</f>
        <v>777</v>
      </c>
      <c r="E57" s="175"/>
      <c r="F57" s="175"/>
      <c r="G57" s="175">
        <f>'将来負担比率（分子）の構造'!J$51</f>
        <v>672</v>
      </c>
      <c r="H57" s="175"/>
      <c r="I57" s="175"/>
      <c r="J57" s="175">
        <f>'将来負担比率（分子）の構造'!K$51</f>
        <v>589</v>
      </c>
      <c r="K57" s="175"/>
      <c r="L57" s="175"/>
      <c r="M57" s="175">
        <f>'将来負担比率（分子）の構造'!L$51</f>
        <v>542</v>
      </c>
      <c r="N57" s="175"/>
      <c r="O57" s="175"/>
      <c r="P57" s="175">
        <f>'将来負担比率（分子）の構造'!M$51</f>
        <v>496</v>
      </c>
    </row>
    <row r="58" spans="1:16" x14ac:dyDescent="0.15">
      <c r="A58" s="175" t="s">
        <v>41</v>
      </c>
      <c r="B58" s="175"/>
      <c r="C58" s="175"/>
      <c r="D58" s="175">
        <f>'将来負担比率（分子）の構造'!I$50</f>
        <v>3081</v>
      </c>
      <c r="E58" s="175"/>
      <c r="F58" s="175"/>
      <c r="G58" s="175">
        <f>'将来負担比率（分子）の構造'!J$50</f>
        <v>3112</v>
      </c>
      <c r="H58" s="175"/>
      <c r="I58" s="175"/>
      <c r="J58" s="175">
        <f>'将来負担比率（分子）の構造'!K$50</f>
        <v>3698</v>
      </c>
      <c r="K58" s="175"/>
      <c r="L58" s="175"/>
      <c r="M58" s="175">
        <f>'将来負担比率（分子）の構造'!L$50</f>
        <v>3963</v>
      </c>
      <c r="N58" s="175"/>
      <c r="O58" s="175"/>
      <c r="P58" s="175">
        <f>'将来負担比率（分子）の構造'!M$50</f>
        <v>3873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842</v>
      </c>
      <c r="C62" s="175"/>
      <c r="D62" s="175"/>
      <c r="E62" s="175">
        <f>'将来負担比率（分子）の構造'!J$45</f>
        <v>858</v>
      </c>
      <c r="F62" s="175"/>
      <c r="G62" s="175"/>
      <c r="H62" s="175">
        <f>'将来負担比率（分子）の構造'!K$45</f>
        <v>863</v>
      </c>
      <c r="I62" s="175"/>
      <c r="J62" s="175"/>
      <c r="K62" s="175">
        <f>'将来負担比率（分子）の構造'!L$45</f>
        <v>855</v>
      </c>
      <c r="L62" s="175"/>
      <c r="M62" s="175"/>
      <c r="N62" s="175">
        <f>'将来負担比率（分子）の構造'!M$45</f>
        <v>779</v>
      </c>
      <c r="O62" s="175"/>
      <c r="P62" s="175"/>
    </row>
    <row r="63" spans="1:16" x14ac:dyDescent="0.15">
      <c r="A63" s="175" t="s">
        <v>34</v>
      </c>
      <c r="B63" s="175">
        <f>'将来負担比率（分子）の構造'!I$44</f>
        <v>7057</v>
      </c>
      <c r="C63" s="175"/>
      <c r="D63" s="175"/>
      <c r="E63" s="175">
        <f>'将来負担比率（分子）の構造'!J$44</f>
        <v>6641</v>
      </c>
      <c r="F63" s="175"/>
      <c r="G63" s="175"/>
      <c r="H63" s="175">
        <f>'将来負担比率（分子）の構造'!K$44</f>
        <v>6229</v>
      </c>
      <c r="I63" s="175"/>
      <c r="J63" s="175"/>
      <c r="K63" s="175">
        <f>'将来負担比率（分子）の構造'!L$44</f>
        <v>5740</v>
      </c>
      <c r="L63" s="175"/>
      <c r="M63" s="175"/>
      <c r="N63" s="175">
        <f>'将来負担比率（分子）の構造'!M$44</f>
        <v>5192</v>
      </c>
      <c r="O63" s="175"/>
      <c r="P63" s="175"/>
    </row>
    <row r="64" spans="1:16" x14ac:dyDescent="0.15">
      <c r="A64" s="175" t="s">
        <v>33</v>
      </c>
      <c r="B64" s="175">
        <f>'将来負担比率（分子）の構造'!I$43</f>
        <v>4700</v>
      </c>
      <c r="C64" s="175"/>
      <c r="D64" s="175"/>
      <c r="E64" s="175">
        <f>'将来負担比率（分子）の構造'!J$43</f>
        <v>4325</v>
      </c>
      <c r="F64" s="175"/>
      <c r="G64" s="175"/>
      <c r="H64" s="175">
        <f>'将来負担比率（分子）の構造'!K$43</f>
        <v>4041</v>
      </c>
      <c r="I64" s="175"/>
      <c r="J64" s="175"/>
      <c r="K64" s="175">
        <f>'将来負担比率（分子）の構造'!L$43</f>
        <v>3750</v>
      </c>
      <c r="L64" s="175"/>
      <c r="M64" s="175"/>
      <c r="N64" s="175">
        <f>'将来負担比率（分子）の構造'!M$43</f>
        <v>3915</v>
      </c>
      <c r="O64" s="175"/>
      <c r="P64" s="175"/>
    </row>
    <row r="65" spans="1:16" x14ac:dyDescent="0.15">
      <c r="A65" s="175" t="s">
        <v>32</v>
      </c>
      <c r="B65" s="175">
        <f>'将来負担比率（分子）の構造'!I$42</f>
        <v>33</v>
      </c>
      <c r="C65" s="175"/>
      <c r="D65" s="175"/>
      <c r="E65" s="175">
        <f>'将来負担比率（分子）の構造'!J$42</f>
        <v>21</v>
      </c>
      <c r="F65" s="175"/>
      <c r="G65" s="175"/>
      <c r="H65" s="175">
        <f>'将来負担比率（分子）の構造'!K$42</f>
        <v>14</v>
      </c>
      <c r="I65" s="175"/>
      <c r="J65" s="175"/>
      <c r="K65" s="175">
        <f>'将来負担比率（分子）の構造'!L$42</f>
        <v>10</v>
      </c>
      <c r="L65" s="175"/>
      <c r="M65" s="175"/>
      <c r="N65" s="175">
        <f>'将来負担比率（分子）の構造'!M$42</f>
        <v>7</v>
      </c>
      <c r="O65" s="175"/>
      <c r="P65" s="175"/>
    </row>
    <row r="66" spans="1:16" x14ac:dyDescent="0.15">
      <c r="A66" s="175" t="s">
        <v>31</v>
      </c>
      <c r="B66" s="175">
        <f>'将来負担比率（分子）の構造'!I$41</f>
        <v>8330</v>
      </c>
      <c r="C66" s="175"/>
      <c r="D66" s="175"/>
      <c r="E66" s="175">
        <f>'将来負担比率（分子）の構造'!J$41</f>
        <v>8371</v>
      </c>
      <c r="F66" s="175"/>
      <c r="G66" s="175"/>
      <c r="H66" s="175">
        <f>'将来負担比率（分子）の構造'!K$41</f>
        <v>8018</v>
      </c>
      <c r="I66" s="175"/>
      <c r="J66" s="175"/>
      <c r="K66" s="175">
        <f>'将来負担比率（分子）の構造'!L$41</f>
        <v>7714</v>
      </c>
      <c r="L66" s="175"/>
      <c r="M66" s="175"/>
      <c r="N66" s="175">
        <f>'将来負担比率（分子）の構造'!M$41</f>
        <v>7332</v>
      </c>
      <c r="O66" s="175"/>
      <c r="P66" s="175"/>
    </row>
    <row r="67" spans="1:16" x14ac:dyDescent="0.15">
      <c r="A67" s="175" t="s">
        <v>71</v>
      </c>
      <c r="B67" s="175" t="e">
        <f>NA()</f>
        <v>#N/A</v>
      </c>
      <c r="C67" s="175">
        <f>IF(ISNUMBER('将来負担比率（分子）の構造'!I$53), IF('将来負担比率（分子）の構造'!I$53 &lt; 0, 0, '将来負担比率（分子）の構造'!I$53), NA())</f>
        <v>5110</v>
      </c>
      <c r="D67" s="175" t="e">
        <f>NA()</f>
        <v>#N/A</v>
      </c>
      <c r="E67" s="175" t="e">
        <f>NA()</f>
        <v>#N/A</v>
      </c>
      <c r="F67" s="175">
        <f>IF(ISNUMBER('将来負担比率（分子）の構造'!J$53), IF('将来負担比率（分子）の構造'!J$53 &lt; 0, 0, '将来負担比率（分子）の構造'!J$53), NA())</f>
        <v>4914</v>
      </c>
      <c r="G67" s="175" t="e">
        <f>NA()</f>
        <v>#N/A</v>
      </c>
      <c r="H67" s="175" t="e">
        <f>NA()</f>
        <v>#N/A</v>
      </c>
      <c r="I67" s="175">
        <f>IF(ISNUMBER('将来負担比率（分子）の構造'!K$53), IF('将来負担比率（分子）の構造'!K$53 &lt; 0, 0, '将来負担比率（分子）の構造'!K$53), NA())</f>
        <v>3872</v>
      </c>
      <c r="J67" s="175" t="e">
        <f>NA()</f>
        <v>#N/A</v>
      </c>
      <c r="K67" s="175" t="e">
        <f>NA()</f>
        <v>#N/A</v>
      </c>
      <c r="L67" s="175">
        <f>IF(ISNUMBER('将来負担比率（分子）の構造'!L$53), IF('将来負担比率（分子）の構造'!L$53 &lt; 0, 0, '将来負担比率（分子）の構造'!L$53), NA())</f>
        <v>2992</v>
      </c>
      <c r="M67" s="175" t="e">
        <f>NA()</f>
        <v>#N/A</v>
      </c>
      <c r="N67" s="175" t="e">
        <f>NA()</f>
        <v>#N/A</v>
      </c>
      <c r="O67" s="175">
        <f>IF(ISNUMBER('将来負担比率（分子）の構造'!M$53), IF('将来負担比率（分子）の構造'!M$53 &lt; 0, 0, '将来負担比率（分子）の構造'!M$53), NA())</f>
        <v>2906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1280</v>
      </c>
      <c r="C72" s="179">
        <f>基金残高に係る経年分析!G55</f>
        <v>1282</v>
      </c>
      <c r="D72" s="179">
        <f>基金残高に係る経年分析!H55</f>
        <v>1283</v>
      </c>
    </row>
    <row r="73" spans="1:16" x14ac:dyDescent="0.15">
      <c r="A73" s="178" t="s">
        <v>74</v>
      </c>
      <c r="B73" s="179">
        <f>基金残高に係る経年分析!F56</f>
        <v>806</v>
      </c>
      <c r="C73" s="179">
        <f>基金残高に係る経年分析!G56</f>
        <v>806</v>
      </c>
      <c r="D73" s="179">
        <f>基金残高に係る経年分析!H56</f>
        <v>694</v>
      </c>
    </row>
    <row r="74" spans="1:16" x14ac:dyDescent="0.15">
      <c r="A74" s="178" t="s">
        <v>75</v>
      </c>
      <c r="B74" s="179">
        <f>基金残高に係る経年分析!F57</f>
        <v>1191</v>
      </c>
      <c r="C74" s="179">
        <f>基金残高に係る経年分析!G57</f>
        <v>1474</v>
      </c>
      <c r="D74" s="179">
        <f>基金残高に係る経年分析!H57</f>
        <v>1495</v>
      </c>
    </row>
  </sheetData>
  <sheetProtection algorithmName="SHA-512" hashValue="JwoXSTTZCeQVw9hyeMFZm6/f/9uLs+kKdiYLhXtOMdWm6ug9XyrNrvFtfYX0WlIwBv7LEiAf4xvyQrNXUtFMNQ==" saltValue="pN6I4ciI6vv0gH4HK2M3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2025-03-07T10:58:51Z</cp:lastPrinted>
  <dcterms:created xsi:type="dcterms:W3CDTF">2025-02-19T02:12:28Z</dcterms:created>
  <dcterms:modified xsi:type="dcterms:W3CDTF">2025-03-11T06:18:44Z</dcterms:modified>
  <cp:category/>
</cp:coreProperties>
</file>