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市町村支援課移行データ\財政係\03  決算統計（地方財政状況調査）\01普通会計\★R05決算統計（R06）\250228_令和5年財政状況資料集の作成公表について\03市町村より\"/>
    </mc:Choice>
  </mc:AlternateContent>
  <xr:revisionPtr revIDLastSave="0" documentId="8_{5FA9C0C8-2B8B-4781-A057-B2093764764D}" xr6:coauthVersionLast="47" xr6:coauthVersionMax="47" xr10:uidLastSave="{00000000-0000-0000-0000-000000000000}"/>
  <bookViews>
    <workbookView xWindow="28680" yWindow="-705"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<sst xmlns="http://schemas.openxmlformats.org/spreadsheetml/2006/main" count="1104" uniqueCount="566">
  <si>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</si>
  <si>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</si>
  <si>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</si>
  <si>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</si>
  <si>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</si>
  <si>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</si>
  <si>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</si>
  <si>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</si>
  <si>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</si>
  <si>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</si>
  <si>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</si>
  <si>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</si>
  <si>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</si>
  <si>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</si>
  <si>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</si>
  <si>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</si>
  <si>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</si>
  <si>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</si>
  <si>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</si>
  <si>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</si>
  <si>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</si>
  <si>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</si>
  <si>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</si>
  <si>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</si>
  <si>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</si>
  <si>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</si>
  <si>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</si>
  <si>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</si>
  <si>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</si>
  <si>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</si>
  <si>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</si>
  <si>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</si>
  <si>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</si>
  <si>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</si>
  <si>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</si>
  <si>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</si>
  <si>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</si>
  <si>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</si>
  <si>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</si>
  <si>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</si>
  <si>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</si>
  <si>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</si>
  <si>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</si>
  <si>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</si>
  <si>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</si>
  <si>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</si>
  <si>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</si>
  <si>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</si>
  <si>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</si>
  <si>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</si>
  <si>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</si>
  <si>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</si>
  <si>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</si>
  <si>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</si>
  <si>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</si>
  <si>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</si>
  <si>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</si>
  <si>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</si>
  <si>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</si>
  <si>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</si>
  <si>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</si>
  <si>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</si>
  <si>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</si>
  <si>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</si>
  <si>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</si>
  <si>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</si>
  <si>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</si>
  <si>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</si>
  <si>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</si>
  <si>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</si>
  <si>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</si>
  <si>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</si>
  <si>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</si>
  <si>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</si>
  <si>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</si>
  <si>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</si>
  <si>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</si>
  <si>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</si>
  <si>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</si>
  <si>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</si>
  <si>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</si>
  <si>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</si>
  <si>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</si>
  <si>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</si>
  <si>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</si>
  <si>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</si>
  <si>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</si>
  <si>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</si>
  <si>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</si>
  <si>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</si>
  <si>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</si>
  <si>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</si>
  <si>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</si>
  <si>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</si>
  <si>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滑川市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</si>
  <si>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</si>
  <si>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</si>
  <si>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</si>
  <si>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</si>
  <si>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</si>
  <si>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</si>
  <si>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</si>
  <si>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</si>
  <si>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</si>
  <si>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</si>
  <si>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</si>
  <si>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</si>
  <si>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</si>
  <si>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</si>
  <si>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</si>
  <si>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</si>
  <si>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</si>
  <si>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</si>
  <si>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</si>
  <si>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</si>
  <si>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</si>
  <si>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</si>
  <si>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</si>
  <si>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</si>
  <si>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</si>
  <si>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</si>
  <si>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</si>
  <si>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</si>
  <si>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</si>
  <si>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</si>
  <si>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</si>
  <si>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</si>
  <si>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</si>
  <si>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</si>
  <si>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</si>
  <si>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</si>
  <si>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</si>
  <si>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</si>
  <si>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</si>
  <si>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</si>
  <si>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</si>
  <si>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</si>
  <si>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</si>
  <si>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</si>
  <si>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</si>
  <si>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</si>
  <si>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</si>
  <si>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</si>
  <si>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</si>
  <si>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</si>
  <si>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</si>
  <si>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</si>
  <si>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</si>
  <si>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</si>
  <si>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</si>
  <si>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</si>
  <si>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</si>
  <si>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</si>
  <si>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</si>
  <si>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</si>
  <si>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</si>
  <si>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</si>
  <si>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</si>
  <si>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</si>
  <si>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</si>
  <si>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</si>
  <si>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</si>
  <si>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</si>
  <si>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</si>
  <si>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</si>
  <si>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</si>
  <si>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</si>
  <si>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</si>
  <si>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</si>
  <si>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</si>
  <si>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</si>
  <si>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</si>
  <si>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</si>
  <si>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</si>
  <si>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</si>
  <si>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</si>
  <si>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</si>
  <si>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</si>
  <si>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</si>
  <si>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</si>
  <si>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</si>
  <si>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</si>
  <si>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</si>
  <si>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</si>
  <si>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</si>
  <si>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</si>
  <si>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</si>
  <si>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</si>
  <si>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</si>
  <si>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</si>
  <si>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</si>
  <si>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</si>
  <si>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</si>
  <si>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</si>
  <si>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</si>
  <si>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</si>
  <si>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</si>
  <si>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</si>
  <si>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</si>
  <si>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</si>
  <si>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</si>
  <si>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</si>
  <si>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</si>
  <si>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富山県滑川市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</si>
  <si>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</si>
  <si>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</si>
  <si>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</si>
  <si>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</si>
  <si>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</si>
  <si>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</si>
  <si>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</si>
  <si>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</si>
  <si>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</si>
  <si>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</si>
  <si>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</si>
  <si>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</si>
  <si>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</si>
  <si>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</si>
  <si>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</si>
  <si>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</si>
  <si>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</si>
  <si>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</si>
  <si>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</si>
  <si>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</si>
  <si>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</si>
  <si>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</si>
  <si>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</si>
  <si>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</si>
  <si>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</si>
  <si>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</si>
  <si>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</si>
  <si>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</si>
  <si>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</si>
  <si>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</si>
  <si>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</si>
  <si>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</si>
  <si>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</si>
  <si>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</si>
  <si>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</si>
  <si>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</si>
  <si>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</si>
  <si>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</si>
  <si>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</si>
  <si>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</si>
  <si>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</si>
  <si>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</si>
  <si>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</si>
  <si>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</si>
  <si>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</si>
  <si>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</si>
  <si>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</si>
  <si>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</si>
  <si>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</si>
  <si>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</si>
  <si>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</si>
  <si>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</si>
  <si>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</si>
  <si>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</si>
  <si>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</si>
  <si>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</si>
  <si>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</si>
  <si>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</si>
  <si>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</si>
  <si>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</si>
  <si>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</si>
  <si>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</si>
  <si>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</si>
  <si>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</si>
  <si>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</si>
  <si>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</si>
  <si>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</si>
  <si>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</si>
  <si>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</si>
  <si>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</si>
  <si>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</si>
  <si>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</si>
  <si>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</si>
  <si>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</si>
  <si>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</si>
  <si>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</si>
  <si>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</si>
  <si>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</si>
  <si>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</si>
  <si>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</si>
  <si>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</si>
  <si>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</si>
  <si>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</si>
  <si>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</si>
  <si>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</si>
  <si>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</si>
  <si>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</si>
  <si>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</si>
  <si>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</si>
  <si>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</si>
  <si>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</si>
  <si>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</si>
  <si>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</si>
  <si>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</si>
  <si>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</si>
  <si>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</si>
  <si>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</si>
  <si>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</si>
  <si>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</si>
  <si>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</si>
  <si>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</si>
  <si>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</si>
  <si>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</si>
  <si>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</si>
  <si>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</si>
  <si>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</si>
  <si>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</si>
  <si>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</si>
  <si>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</si>
  <si>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</si>
  <si>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</si>
  <si>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</si>
  <si>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</si>
  <si>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</si>
  <si>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</si>
  <si>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</si>
  <si>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</si>
  <si>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</si>
  <si>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</si>
  <si>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</si>
  <si>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</si>
  <si>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</si>
  <si>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</si>
  <si>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</si>
  <si>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</si>
  <si>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</si>
  <si>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</si>
  <si>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</si>
  <si>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</si>
  <si>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</si>
  <si>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</si>
  <si>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</si>
  <si>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</si>
  <si>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</si>
  <si>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</si>
  <si>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</si>
  <si>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</si>
  <si>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</si>
  <si>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</si>
  <si>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</si>
  <si>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</si>
  <si>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</si>
  <si>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</si>
  <si>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</si>
  <si>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</si>
  <si>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</si>
  <si>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</si>
  <si>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</si>
  <si>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</si>
  <si>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</si>
  <si>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富山県滑川市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</si>
  <si>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</si>
  <si>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</si>
  <si>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</si>
  <si>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</si>
  <si>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</si>
  <si>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</si>
  <si>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</si>
  <si>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</si>
  <si>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</si>
  <si>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</si>
  <si>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</si>
  <si>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</si>
  <si>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</si>
  <si>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</si>
  <si>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</si>
  <si>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</si>
  <si>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</si>
  <si>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</si>
  <si>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</si>
  <si>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</si>
  <si>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</si>
  <si>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</si>
  <si>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</si>
  <si>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</si>
  <si>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</si>
  <si>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</si>
  <si>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</si>
  <si>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</si>
  <si>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</si>
  <si>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</si>
  <si>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</si>
  <si>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</si>
  <si>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</si>
  <si>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</si>
  <si>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</si>
  <si>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</si>
  <si>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</si>
  <si>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</si>
  <si>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</si>
  <si>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</si>
  <si>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</si>
  <si>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</si>
  <si>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</si>
  <si>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</si>
  <si>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</si>
  <si>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</si>
  <si>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</si>
  <si>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</si>
  <si>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</si>
  <si>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</si>
  <si>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</si>
  <si>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</si>
  <si>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</si>
  <si>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</si>
  <si>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</si>
  <si>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</si>
  <si>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</si>
  <si>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</si>
  <si>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</si>
  <si>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</si>
  <si>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</si>
  <si>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</si>
  <si>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</si>
  <si>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</si>
  <si>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</si>
  <si>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</si>
  <si>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</si>
  <si>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</si>
  <si>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</si>
  <si>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</si>
  <si>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</si>
  <si>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</si>
  <si>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</si>
  <si>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</si>
  <si>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</si>
  <si>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</si>
  <si>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</si>
  <si>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</si>
  <si>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</si>
  <si>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</si>
  <si>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</si>
  <si>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</si>
  <si>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</si>
  <si>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</si>
  <si>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</si>
  <si>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</si>
  <si>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</si>
  <si>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</si>
  <si>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</si>
  <si>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</si>
  <si>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</si>
  <si>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</si>
  <si>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滑川市下水道事業会計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</si>
  <si>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</si>
  <si>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</si>
  <si>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滑川市工業団地造成事業特別会計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</si>
  <si>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</si>
  <si>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滑川市水道事業会計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</si>
  <si>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</si>
  <si>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</si>
  <si>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</si>
  <si>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</si>
  <si>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</si>
  <si>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</si>
  <si>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</si>
  <si>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</si>
  <si>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</si>
  <si>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</si>
  <si>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</si>
  <si>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</si>
  <si>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</si>
  <si>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</si>
  <si>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</si>
  <si>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</si>
  <si>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</si>
  <si>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</si>
  <si>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</si>
  <si>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</si>
  <si>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</si>
  <si>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</si>
  <si>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</si>
  <si>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</si>
  <si>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</si>
  <si>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</si>
  <si>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</si>
  <si>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</si>
  <si>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</si>
  <si>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</si>
  <si>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</si>
  <si>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</si>
  <si>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</si>
  <si>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</si>
  <si>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</si>
  <si>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</si>
  <si>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</si>
  <si>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</si>
  <si>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</si>
  <si>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</si>
  <si>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</si>
  <si>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</si>
  <si>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</si>
  <si>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</si>
  <si>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</si>
  <si>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</si>
  <si>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</si>
  <si>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</si>
  <si>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</si>
  <si>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</si>
  <si>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</si>
  <si>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</si>
  <si>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</si>
  <si>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</si>
  <si>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</si>
  <si>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</si>
  <si>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</si>
  <si>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</si>
  <si>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</si>
  <si>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</si>
  <si>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</si>
  <si>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</si>
  <si>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</si>
  <si>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</si>
  <si>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</si>
  <si>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</si>
  <si>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</si>
  <si>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</si>
  <si>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</si>
  <si>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</si>
  <si>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</si>
  <si>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</si>
  <si>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</si>
  <si>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</si>
  <si>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</si>
  <si>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</si>
  <si>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</si>
  <si>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</si>
  <si>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</si>
  <si>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</si>
  <si>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</si>
  <si>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2.30</t>
  </si>
  <si>
    <t>▲ 4.09</t>
  </si>
  <si>
    <t>一般会計</t>
  </si>
  <si>
    <t>水道事業会計</t>
  </si>
  <si>
    <t>下水道事業会計</t>
  </si>
  <si>
    <t>介護保険事業特別会計</t>
  </si>
  <si>
    <t>後期高齢者医療事業特別会計</t>
  </si>
  <si>
    <t>国民健康保険事業特別会計</t>
  </si>
  <si>
    <t>工業団地造成事業特別会計</t>
  </si>
  <si>
    <t>その他会計（赤字）</t>
  </si>
  <si>
    <t>その他会計（黒字）</t>
  </si>
  <si>
    <t>R01</t>
    <phoneticPr fontId="5"/>
  </si>
  <si>
    <t>R02</t>
    <phoneticPr fontId="5"/>
  </si>
  <si>
    <t>R03</t>
    <phoneticPr fontId="5"/>
  </si>
  <si>
    <t>R04</t>
    <phoneticPr fontId="5"/>
  </si>
  <si>
    <t>R05</t>
    <phoneticPr fontId="5"/>
  </si>
  <si>
    <t>-</t>
    <phoneticPr fontId="2"/>
  </si>
  <si>
    <t>富山地区広域圏事務組合（一般会計）</t>
    <rPh sb="0" eb="7">
      <t>トヤマチクコウイキケン</t>
    </rPh>
    <rPh sb="7" eb="11">
      <t>ジムクミアイ</t>
    </rPh>
    <rPh sb="12" eb="16">
      <t>イッパンカイケイ</t>
    </rPh>
    <phoneticPr fontId="2"/>
  </si>
  <si>
    <t>富山県東部消防組合（一般会計）</t>
    <rPh sb="0" eb="3">
      <t>トヤマケン</t>
    </rPh>
    <rPh sb="3" eb="9">
      <t>トウブショウボウクミアイ</t>
    </rPh>
    <rPh sb="10" eb="14">
      <t>イッパンカイケイ</t>
    </rPh>
    <phoneticPr fontId="2"/>
  </si>
  <si>
    <t>富山県市町村会館管理組合（一般会計）</t>
    <rPh sb="0" eb="3">
      <t>トヤマケン</t>
    </rPh>
    <rPh sb="3" eb="8">
      <t>シチョウソンカイカン</t>
    </rPh>
    <rPh sb="8" eb="12">
      <t>カンリクミアイ</t>
    </rPh>
    <rPh sb="13" eb="17">
      <t>イッパンカイケイ</t>
    </rPh>
    <phoneticPr fontId="2"/>
  </si>
  <si>
    <t>富山県後期高齢者医療広域連合（一般会計）</t>
    <rPh sb="0" eb="3">
      <t>トヤマケン</t>
    </rPh>
    <rPh sb="3" eb="8">
      <t>コウキコウレイシャ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</si>
  <si>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8">
      <t>コウキコウレイシャ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</si>
  <si>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滑川中新川地区広域情報事務組合（一般会計）</t>
    <rPh sb="0" eb="7">
      <t>ナメリカワナカニイカワチク</t>
    </rPh>
    <rPh sb="7" eb="11">
      <t>コウイキジョウホウ</t>
    </rPh>
    <rPh sb="11" eb="15">
      <t>ジムクミアイ</t>
    </rPh>
    <rPh sb="16" eb="20">
      <t>イッパンカイケイ</t>
    </rPh>
    <phoneticPr fontId="2"/>
  </si>
  <si>
    <t>滑川市文化・スポーツ振興財団</t>
    <rPh sb="0" eb="3">
      <t>ナメリカワシ</t>
    </rPh>
    <rPh sb="3" eb="5">
      <t>ブンカ</t>
    </rPh>
    <rPh sb="10" eb="14">
      <t>シンコウザイダン</t>
    </rPh>
    <phoneticPr fontId="2"/>
  </si>
  <si>
    <t>滑川市スポーツ協会</t>
    <rPh sb="0" eb="3">
      <t>ナメリカワシ</t>
    </rPh>
    <rPh sb="7" eb="9">
      <t>キョウカイ</t>
    </rPh>
    <phoneticPr fontId="2"/>
  </si>
  <si>
    <t>滑川市農業公社</t>
    <rPh sb="0" eb="3">
      <t>ナメリカワシ</t>
    </rPh>
    <rPh sb="3" eb="7">
      <t>ノウギョウコウシャ</t>
    </rPh>
    <phoneticPr fontId="2"/>
  </si>
  <si>
    <t>ウェーブ滑川</t>
    <rPh sb="4" eb="6">
      <t>ナメリカワ</t>
    </rPh>
    <phoneticPr fontId="2"/>
  </si>
  <si>
    <t>公共施設整備基金</t>
    <rPh sb="0" eb="4">
      <t>コウキョウシセツ</t>
    </rPh>
    <rPh sb="4" eb="8">
      <t>セイビキキン</t>
    </rPh>
    <phoneticPr fontId="5"/>
  </si>
  <si>
    <t>文化会館建設基金</t>
    <rPh sb="0" eb="4">
      <t>ブンカカイカン</t>
    </rPh>
    <rPh sb="4" eb="8">
      <t>ケンセツキキン</t>
    </rPh>
    <phoneticPr fontId="2"/>
  </si>
  <si>
    <t>地域福祉基金</t>
    <rPh sb="0" eb="6">
      <t>チイキフクシキキン</t>
    </rPh>
    <phoneticPr fontId="2"/>
  </si>
  <si>
    <t>福祉のまちづくり事業基金</t>
    <rPh sb="0" eb="2">
      <t>フクシ</t>
    </rPh>
    <rPh sb="8" eb="10">
      <t>ジギョウ</t>
    </rPh>
    <rPh sb="10" eb="12">
      <t>キキン</t>
    </rPh>
    <phoneticPr fontId="2"/>
  </si>
  <si>
    <t>奨学事業基金</t>
    <rPh sb="0" eb="6">
      <t>ショウガクジギョウキキン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</si>
</sst>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03E9-4999-B3AB-E0C1B29654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42444</c:v>
                </c:pt>
                <c:pt idx="1">
                  <c:v>47318</c:v>
                </c:pt>
                <c:pt idx="2">
                  <c:v>47707</c:v>
                </c:pt>
                <c:pt idx="3">
                  <c:v>65321</c:v>
                </c:pt>
                <c:pt idx="4">
                  <c:v>28640</c:v>
                </c:pt>
              </c:numCache>
            </c:numRef>
          </c:val>
          <c:smooth val="0"/>
          <c:extLst>
            <c:ext xmlns:c16="http://schemas.microsoft.com/office/drawing/2014/chart" uri="{C3380CC4-5D6E-409C-BE32-E72D297353CC}">
              <c16:uniqueId val="{00000001-03E9-4999-B3AB-E0C1B29654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10.1</c:v>
                </c:pt>
                <c:pt idx="1">
                  <c:v>12.96</c:v>
                </c:pt>
                <c:pt idx="2">
                  <c:v>13.47</c:v>
                </c:pt>
                <c:pt idx="3">
                  <c:v>14</c:v>
                </c:pt>
                <c:pt idx="4">
                  <c:v>9.82</c:v>
                </c:pt>
              </c:numCache>
            </c:numRef>
          </c:val>
          <c:extLst>
            <c:ext xmlns:c16="http://schemas.microsoft.com/office/drawing/2014/chart" uri="{C3380CC4-5D6E-409C-BE32-E72D297353CC}">
              <c16:uniqueId val="{00000000-9158-4A0C-84A8-971891DA82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27.19</c:v>
                </c:pt>
                <c:pt idx="1">
                  <c:v>27.37</c:v>
                </c:pt>
                <c:pt idx="2">
                  <c:v>26.19</c:v>
                </c:pt>
                <c:pt idx="3">
                  <c:v>29.4</c:v>
                </c:pt>
                <c:pt idx="4">
                  <c:v>28.48</c:v>
                </c:pt>
              </c:numCache>
            </c:numRef>
          </c:val>
          <c:extLst>
            <c:ext xmlns:c16="http://schemas.microsoft.com/office/drawing/2014/chart" uri="{C3380CC4-5D6E-409C-BE32-E72D297353CC}">
              <c16:uniqueId val="{00000001-9158-4A0C-84A8-971891DA82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-2.2999999999999998</c:v>
                </c:pt>
                <c:pt idx="1">
                  <c:v>4.22</c:v>
                </c:pt>
                <c:pt idx="2">
                  <c:v>4.38</c:v>
                </c:pt>
                <c:pt idx="3">
                  <c:v>3.93</c:v>
                </c:pt>
                <c:pt idx="4">
                  <c:v>-4.09</c:v>
                </c:pt>
              </c:numCache>
            </c:numRef>
          </c:val>
          <c:smooth val="0"/>
          <c:extLst>
            <c:ext xmlns:c16="http://schemas.microsoft.com/office/drawing/2014/chart" uri="{C3380CC4-5D6E-409C-BE32-E72D297353CC}">
              <c16:uniqueId val="{00000002-9158-4A0C-84A8-971891DA82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7B-46AE-9183-2D39FC528D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7B-46AE-9183-2D39FC528D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7B-46AE-9183-2D39FC528D7A}"/>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A7B-46AE-9183-2D39FC528D7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1.02</c:v>
                </c:pt>
                <c:pt idx="4">
                  <c:v>#N/A</c:v>
                </c:pt>
                <c:pt idx="5">
                  <c:v>0.64</c:v>
                </c:pt>
                <c:pt idx="6">
                  <c:v>#N/A</c:v>
                </c:pt>
                <c:pt idx="7">
                  <c:v>0.16</c:v>
                </c:pt>
                <c:pt idx="8">
                  <c:v>#N/A</c:v>
                </c:pt>
                <c:pt idx="9">
                  <c:v>0.01</c:v>
                </c:pt>
              </c:numCache>
            </c:numRef>
          </c:val>
          <c:extLst>
            <c:ext xmlns:c16="http://schemas.microsoft.com/office/drawing/2014/chart" uri="{C3380CC4-5D6E-409C-BE32-E72D297353CC}">
              <c16:uniqueId val="{00000004-6A7B-46AE-9183-2D39FC528D7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0.13</c:v>
                </c:pt>
                <c:pt idx="4">
                  <c:v>#N/A</c:v>
                </c:pt>
                <c:pt idx="5">
                  <c:v>0.16</c:v>
                </c:pt>
                <c:pt idx="6">
                  <c:v>#N/A</c:v>
                </c:pt>
                <c:pt idx="7">
                  <c:v>0.16</c:v>
                </c:pt>
                <c:pt idx="8">
                  <c:v>#N/A</c:v>
                </c:pt>
                <c:pt idx="9">
                  <c:v>0.05</c:v>
                </c:pt>
              </c:numCache>
            </c:numRef>
          </c:val>
          <c:extLst>
            <c:ext xmlns:c16="http://schemas.microsoft.com/office/drawing/2014/chart" uri="{C3380CC4-5D6E-409C-BE32-E72D297353CC}">
              <c16:uniqueId val="{00000005-6A7B-46AE-9183-2D39FC528D7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0.74</c:v>
                </c:pt>
                <c:pt idx="2">
                  <c:v>#N/A</c:v>
                </c:pt>
                <c:pt idx="3">
                  <c:v>0.43</c:v>
                </c:pt>
                <c:pt idx="4">
                  <c:v>#N/A</c:v>
                </c:pt>
                <c:pt idx="5">
                  <c:v>0.24</c:v>
                </c:pt>
                <c:pt idx="6">
                  <c:v>#N/A</c:v>
                </c:pt>
                <c:pt idx="7">
                  <c:v>0.68</c:v>
                </c:pt>
                <c:pt idx="8">
                  <c:v>#N/A</c:v>
                </c:pt>
                <c:pt idx="9">
                  <c:v>0.4</c:v>
                </c:pt>
              </c:numCache>
            </c:numRef>
          </c:val>
          <c:extLst>
            <c:ext xmlns:c16="http://schemas.microsoft.com/office/drawing/2014/chart" uri="{C3380CC4-5D6E-409C-BE32-E72D297353CC}">
              <c16:uniqueId val="{00000006-6A7B-46AE-9183-2D39FC528D7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3.25</c:v>
                </c:pt>
                <c:pt idx="2">
                  <c:v>#N/A</c:v>
                </c:pt>
                <c:pt idx="3">
                  <c:v>3.93</c:v>
                </c:pt>
                <c:pt idx="4">
                  <c:v>#N/A</c:v>
                </c:pt>
                <c:pt idx="5">
                  <c:v>4.07</c:v>
                </c:pt>
                <c:pt idx="6">
                  <c:v>#N/A</c:v>
                </c:pt>
                <c:pt idx="7">
                  <c:v>4.97</c:v>
                </c:pt>
                <c:pt idx="8">
                  <c:v>#N/A</c:v>
                </c:pt>
                <c:pt idx="9">
                  <c:v>5.21</c:v>
                </c:pt>
              </c:numCache>
            </c:numRef>
          </c:val>
          <c:extLst>
            <c:ext xmlns:c16="http://schemas.microsoft.com/office/drawing/2014/chart" uri="{C3380CC4-5D6E-409C-BE32-E72D297353CC}">
              <c16:uniqueId val="{00000007-6A7B-46AE-9183-2D39FC528D7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8.5500000000000007</c:v>
                </c:pt>
                <c:pt idx="2">
                  <c:v>#N/A</c:v>
                </c:pt>
                <c:pt idx="3">
                  <c:v>8.51</c:v>
                </c:pt>
                <c:pt idx="4">
                  <c:v>#N/A</c:v>
                </c:pt>
                <c:pt idx="5">
                  <c:v>7.68</c:v>
                </c:pt>
                <c:pt idx="6">
                  <c:v>#N/A</c:v>
                </c:pt>
                <c:pt idx="7">
                  <c:v>8.26</c:v>
                </c:pt>
                <c:pt idx="8">
                  <c:v>#N/A</c:v>
                </c:pt>
                <c:pt idx="9">
                  <c:v>8.16</c:v>
                </c:pt>
              </c:numCache>
            </c:numRef>
          </c:val>
          <c:extLst>
            <c:ext xmlns:c16="http://schemas.microsoft.com/office/drawing/2014/chart" uri="{C3380CC4-5D6E-409C-BE32-E72D297353CC}">
              <c16:uniqueId val="{00000008-6A7B-46AE-9183-2D39FC528D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10.09</c:v>
                </c:pt>
                <c:pt idx="2">
                  <c:v>#N/A</c:v>
                </c:pt>
                <c:pt idx="3">
                  <c:v>12.95</c:v>
                </c:pt>
                <c:pt idx="4">
                  <c:v>#N/A</c:v>
                </c:pt>
                <c:pt idx="5">
                  <c:v>13.47</c:v>
                </c:pt>
                <c:pt idx="6">
                  <c:v>#N/A</c:v>
                </c:pt>
                <c:pt idx="7">
                  <c:v>14</c:v>
                </c:pt>
                <c:pt idx="8">
                  <c:v>#N/A</c:v>
                </c:pt>
                <c:pt idx="9">
                  <c:v>9.81</c:v>
                </c:pt>
              </c:numCache>
            </c:numRef>
          </c:val>
          <c:extLst>
            <c:ext xmlns:c16="http://schemas.microsoft.com/office/drawing/2014/chart" uri="{C3380CC4-5D6E-409C-BE32-E72D297353CC}">
              <c16:uniqueId val="{00000009-6A7B-46AE-9183-2D39FC528D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1247</c:v>
                </c:pt>
                <c:pt idx="5">
                  <c:v>1230</c:v>
                </c:pt>
                <c:pt idx="8">
                  <c:v>1214</c:v>
                </c:pt>
                <c:pt idx="11">
                  <c:v>1180</c:v>
                </c:pt>
                <c:pt idx="14">
                  <c:v>1115</c:v>
                </c:pt>
              </c:numCache>
            </c:numRef>
          </c:val>
          <c:extLst>
            <c:ext xmlns:c16="http://schemas.microsoft.com/office/drawing/2014/chart" uri="{C3380CC4-5D6E-409C-BE32-E72D297353CC}">
              <c16:uniqueId val="{00000000-E568-48F5-BC69-AA58460522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68-48F5-BC69-AA58460522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9</c:v>
                </c:pt>
                <c:pt idx="6">
                  <c:v>5</c:v>
                </c:pt>
                <c:pt idx="9">
                  <c:v>5</c:v>
                </c:pt>
                <c:pt idx="12">
                  <c:v>1</c:v>
                </c:pt>
              </c:numCache>
            </c:numRef>
          </c:val>
          <c:extLst>
            <c:ext xmlns:c16="http://schemas.microsoft.com/office/drawing/2014/chart" uri="{C3380CC4-5D6E-409C-BE32-E72D297353CC}">
              <c16:uniqueId val="{00000002-E568-48F5-BC69-AA58460522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73</c:v>
                </c:pt>
                <c:pt idx="3">
                  <c:v>65</c:v>
                </c:pt>
                <c:pt idx="6">
                  <c:v>64</c:v>
                </c:pt>
                <c:pt idx="9">
                  <c:v>69</c:v>
                </c:pt>
                <c:pt idx="12">
                  <c:v>62</c:v>
                </c:pt>
              </c:numCache>
            </c:numRef>
          </c:val>
          <c:extLst>
            <c:ext xmlns:c16="http://schemas.microsoft.com/office/drawing/2014/chart" uri="{C3380CC4-5D6E-409C-BE32-E72D297353CC}">
              <c16:uniqueId val="{00000003-E568-48F5-BC69-AA58460522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607</c:v>
                </c:pt>
                <c:pt idx="3">
                  <c:v>508</c:v>
                </c:pt>
                <c:pt idx="6">
                  <c:v>478</c:v>
                </c:pt>
                <c:pt idx="9">
                  <c:v>489</c:v>
                </c:pt>
                <c:pt idx="12">
                  <c:v>490</c:v>
                </c:pt>
              </c:numCache>
            </c:numRef>
          </c:val>
          <c:extLst>
            <c:ext xmlns:c16="http://schemas.microsoft.com/office/drawing/2014/chart" uri="{C3380CC4-5D6E-409C-BE32-E72D297353CC}">
              <c16:uniqueId val="{00000004-E568-48F5-BC69-AA58460522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68-48F5-BC69-AA58460522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68-48F5-BC69-AA58460522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976</c:v>
                </c:pt>
                <c:pt idx="3">
                  <c:v>956</c:v>
                </c:pt>
                <c:pt idx="6">
                  <c:v>961</c:v>
                </c:pt>
                <c:pt idx="9">
                  <c:v>951</c:v>
                </c:pt>
                <c:pt idx="12">
                  <c:v>958</c:v>
                </c:pt>
              </c:numCache>
            </c:numRef>
          </c:val>
          <c:extLst>
            <c:ext xmlns:c16="http://schemas.microsoft.com/office/drawing/2014/chart" uri="{C3380CC4-5D6E-409C-BE32-E72D297353CC}">
              <c16:uniqueId val="{00000007-E568-48F5-BC69-AA58460522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418</c:v>
                </c:pt>
                <c:pt idx="2">
                  <c:v>#N/A</c:v>
                </c:pt>
                <c:pt idx="3">
                  <c:v>#N/A</c:v>
                </c:pt>
                <c:pt idx="4">
                  <c:v>308</c:v>
                </c:pt>
                <c:pt idx="5">
                  <c:v>#N/A</c:v>
                </c:pt>
                <c:pt idx="6">
                  <c:v>#N/A</c:v>
                </c:pt>
                <c:pt idx="7">
                  <c:v>294</c:v>
                </c:pt>
                <c:pt idx="8">
                  <c:v>#N/A</c:v>
                </c:pt>
                <c:pt idx="9">
                  <c:v>#N/A</c:v>
                </c:pt>
                <c:pt idx="10">
                  <c:v>334</c:v>
                </c:pt>
                <c:pt idx="11">
                  <c:v>#N/A</c:v>
                </c:pt>
                <c:pt idx="12">
                  <c:v>#N/A</c:v>
                </c:pt>
                <c:pt idx="13">
                  <c:v>396</c:v>
                </c:pt>
                <c:pt idx="14">
                  <c:v>#N/A</c:v>
                </c:pt>
              </c:numCache>
            </c:numRef>
          </c:val>
          <c:smooth val="0"/>
          <c:extLst>
            <c:ext xmlns:c16="http://schemas.microsoft.com/office/drawing/2014/chart" uri="{C3380CC4-5D6E-409C-BE32-E72D297353CC}">
              <c16:uniqueId val="{00000008-E568-48F5-BC69-AA58460522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14911</c:v>
                </c:pt>
                <c:pt idx="5">
                  <c:v>14709</c:v>
                </c:pt>
                <c:pt idx="8">
                  <c:v>14624</c:v>
                </c:pt>
                <c:pt idx="11">
                  <c:v>14025</c:v>
                </c:pt>
                <c:pt idx="14">
                  <c:v>13246</c:v>
                </c:pt>
              </c:numCache>
            </c:numRef>
          </c:val>
          <c:extLst>
            <c:ext xmlns:c16="http://schemas.microsoft.com/office/drawing/2014/chart" uri="{C3380CC4-5D6E-409C-BE32-E72D297353CC}">
              <c16:uniqueId val="{00000000-DBAB-4F80-8FC8-7E89A78EF8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114</c:v>
                </c:pt>
                <c:pt idx="5">
                  <c:v>81</c:v>
                </c:pt>
                <c:pt idx="8">
                  <c:v>49</c:v>
                </c:pt>
                <c:pt idx="11">
                  <c:v>30</c:v>
                </c:pt>
                <c:pt idx="14">
                  <c:v>20</c:v>
                </c:pt>
              </c:numCache>
            </c:numRef>
          </c:val>
          <c:extLst>
            <c:ext xmlns:c16="http://schemas.microsoft.com/office/drawing/2014/chart" uri="{C3380CC4-5D6E-409C-BE32-E72D297353CC}">
              <c16:uniqueId val="{00000001-DBAB-4F80-8FC8-7E89A78EF8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4830</c:v>
                </c:pt>
                <c:pt idx="5">
                  <c:v>5520</c:v>
                </c:pt>
                <c:pt idx="8">
                  <c:v>6472</c:v>
                </c:pt>
                <c:pt idx="11">
                  <c:v>7650</c:v>
                </c:pt>
                <c:pt idx="14">
                  <c:v>8502</c:v>
                </c:pt>
              </c:numCache>
            </c:numRef>
          </c:val>
          <c:extLst>
            <c:ext xmlns:c16="http://schemas.microsoft.com/office/drawing/2014/chart" uri="{C3380CC4-5D6E-409C-BE32-E72D297353CC}">
              <c16:uniqueId val="{00000002-DBAB-4F80-8FC8-7E89A78EF8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AB-4F80-8FC8-7E89A78EF8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AB-4F80-8FC8-7E89A78EF8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AB-4F80-8FC8-7E89A78EF8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1127</c:v>
                </c:pt>
                <c:pt idx="3">
                  <c:v>1110</c:v>
                </c:pt>
                <c:pt idx="6">
                  <c:v>1036</c:v>
                </c:pt>
                <c:pt idx="9">
                  <c:v>1037</c:v>
                </c:pt>
                <c:pt idx="12">
                  <c:v>836</c:v>
                </c:pt>
              </c:numCache>
            </c:numRef>
          </c:val>
          <c:extLst>
            <c:ext xmlns:c16="http://schemas.microsoft.com/office/drawing/2014/chart" uri="{C3380CC4-5D6E-409C-BE32-E72D297353CC}">
              <c16:uniqueId val="{00000006-DBAB-4F80-8FC8-7E89A78EF8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439</c:v>
                </c:pt>
                <c:pt idx="3">
                  <c:v>376</c:v>
                </c:pt>
                <c:pt idx="6">
                  <c:v>379</c:v>
                </c:pt>
                <c:pt idx="9">
                  <c:v>322</c:v>
                </c:pt>
                <c:pt idx="12">
                  <c:v>205</c:v>
                </c:pt>
              </c:numCache>
            </c:numRef>
          </c:val>
          <c:extLst>
            <c:ext xmlns:c16="http://schemas.microsoft.com/office/drawing/2014/chart" uri="{C3380CC4-5D6E-409C-BE32-E72D297353CC}">
              <c16:uniqueId val="{00000007-DBAB-4F80-8FC8-7E89A78EF8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8888</c:v>
                </c:pt>
                <c:pt idx="3">
                  <c:v>8549</c:v>
                </c:pt>
                <c:pt idx="6">
                  <c:v>7981</c:v>
                </c:pt>
                <c:pt idx="9">
                  <c:v>7302</c:v>
                </c:pt>
                <c:pt idx="12">
                  <c:v>7073</c:v>
                </c:pt>
              </c:numCache>
            </c:numRef>
          </c:val>
          <c:extLst>
            <c:ext xmlns:c16="http://schemas.microsoft.com/office/drawing/2014/chart" uri="{C3380CC4-5D6E-409C-BE32-E72D297353CC}">
              <c16:uniqueId val="{00000008-DBAB-4F80-8FC8-7E89A78EF8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66</c:v>
                </c:pt>
                <c:pt idx="3">
                  <c:v>42</c:v>
                </c:pt>
                <c:pt idx="6">
                  <c:v>22</c:v>
                </c:pt>
                <c:pt idx="9">
                  <c:v>2</c:v>
                </c:pt>
                <c:pt idx="12">
                  <c:v>1</c:v>
                </c:pt>
              </c:numCache>
            </c:numRef>
          </c:val>
          <c:extLst>
            <c:ext xmlns:c16="http://schemas.microsoft.com/office/drawing/2014/chart" uri="{C3380CC4-5D6E-409C-BE32-E72D297353CC}">
              <c16:uniqueId val="{00000009-DBAB-4F80-8FC8-7E89A78EF8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9853</c:v>
                </c:pt>
                <c:pt idx="3">
                  <c:v>9946</c:v>
                </c:pt>
                <c:pt idx="6">
                  <c:v>10000</c:v>
                </c:pt>
                <c:pt idx="9">
                  <c:v>9801</c:v>
                </c:pt>
                <c:pt idx="12">
                  <c:v>9131</c:v>
                </c:pt>
              </c:numCache>
            </c:numRef>
          </c:val>
          <c:extLst>
            <c:ext xmlns:c16="http://schemas.microsoft.com/office/drawing/2014/chart" uri="{C3380CC4-5D6E-409C-BE32-E72D297353CC}">
              <c16:uniqueId val="{0000000A-DBAB-4F80-8FC8-7E89A78EF8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AB-4F80-8FC8-7E89A78EF8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2190</c:v>
                </c:pt>
                <c:pt idx="1">
                  <c:v>2381</c:v>
                </c:pt>
                <c:pt idx="2">
                  <c:v>2362</c:v>
                </c:pt>
              </c:numCache>
            </c:numRef>
          </c:val>
          <c:extLst>
            <c:ext xmlns:c16="http://schemas.microsoft.com/office/drawing/2014/chart" uri="{C3380CC4-5D6E-409C-BE32-E72D297353CC}">
              <c16:uniqueId val="{00000000-FD4D-44AC-A457-11955B0483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1515</c:v>
                </c:pt>
                <c:pt idx="1">
                  <c:v>1789</c:v>
                </c:pt>
                <c:pt idx="2">
                  <c:v>1963</c:v>
                </c:pt>
              </c:numCache>
            </c:numRef>
          </c:val>
          <c:extLst>
            <c:ext xmlns:c16="http://schemas.microsoft.com/office/drawing/2014/chart" uri="{C3380CC4-5D6E-409C-BE32-E72D297353CC}">
              <c16:uniqueId val="{00000001-FD4D-44AC-A457-11955B0483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2241</c:v>
                </c:pt>
                <c:pt idx="1">
                  <c:v>2902</c:v>
                </c:pt>
                <c:pt idx="2">
                  <c:v>3569</c:v>
                </c:pt>
              </c:numCache>
            </c:numRef>
          </c:val>
          <c:extLst>
            <c:ext xmlns:c16="http://schemas.microsoft.com/office/drawing/2014/chart" uri="{C3380CC4-5D6E-409C-BE32-E72D297353CC}">
              <c16:uniqueId val="{00000002-FD4D-44AC-A457-11955B0483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32,728
32,169
54.62
15,448,773
14,546,668
814,417
8,293,943
9,130,869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企業業績の改善を要因として、法人税割等の市税収入が増加し、基準財政収入額の増が需要額の増よりも上回ったが、高齢化による社会保障関係経費のが依然として高い水準にあり、前年度に比べ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社会保障関係経費の増加など厳しい財政状況が続くと予想されるため、引き続き市税等の徴収強化に努め、堅固な財政基盤を構築していく。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77258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437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128058</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77258</xdr:rowOff>
    </xdr:from>
    <xdr:to>
      <xdr:col>7</xdr:col>
      <xdr:colOff>31750</xdr:colOff>
      <xdr:row>39</xdr:row>
      <xdr:rowOff>7408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17585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前年度比に比べ</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ポイント増加したものの、経常収支比率は類似団体内平均や全国平均よりも低い水準を保っており、財政構造には弾力性がみられる。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しかしながら、社会保障関係経費やインフラ等の老朽化に係る経費が年々増加傾向にあることなどから、事務事業評価に基づき事業の廃止・縮小等を図ることで経常経費の削減に努めていく。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52388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84790"/>
          <a:ext cx="0" cy="983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24465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4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52388</xdr:rowOff>
    </xdr:from>
    <xdr:to>
      <xdr:col>24</xdr:col>
      <xdr:colOff>12700</xdr:colOff>
      <xdr:row>66</xdr:row>
      <xdr:rowOff>52388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6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60</xdr:row>
      <xdr:rowOff>158115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191750"/>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133032</xdr:rowOff>
    </xdr:from>
    <xdr:to>
      <xdr:col>19</xdr:col>
      <xdr:colOff>133350</xdr:colOff>
      <xdr:row>59</xdr:row>
      <xdr:rowOff>76200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07713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150495</xdr:rowOff>
    </xdr:from>
    <xdr:to>
      <xdr:col>19</xdr:col>
      <xdr:colOff>184150</xdr:colOff>
      <xdr:row>63</xdr:row>
      <xdr:rowOff>80645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65422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133032</xdr:rowOff>
    </xdr:from>
    <xdr:to>
      <xdr:col>15</xdr:col>
      <xdr:colOff>82550</xdr:colOff>
      <xdr:row>60</xdr:row>
      <xdr:rowOff>61595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077132"/>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104775</xdr:rowOff>
    </xdr:from>
    <xdr:to>
      <xdr:col>15</xdr:col>
      <xdr:colOff>133350</xdr:colOff>
      <xdr:row>62</xdr:row>
      <xdr:rowOff>34925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19702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61595</xdr:rowOff>
    </xdr:from>
    <xdr:to>
      <xdr:col>11</xdr:col>
      <xdr:colOff>31750</xdr:colOff>
      <xdr:row>61</xdr:row>
      <xdr:rowOff>77153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348595"/>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21272</xdr:rowOff>
    </xdr:from>
    <xdr:to>
      <xdr:col>11</xdr:col>
      <xdr:colOff>82550</xdr:colOff>
      <xdr:row>63</xdr:row>
      <xdr:rowOff>122872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107649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107315</xdr:rowOff>
    </xdr:from>
    <xdr:to>
      <xdr:col>23</xdr:col>
      <xdr:colOff>184150</xdr:colOff>
      <xdr:row>61</xdr:row>
      <xdr:rowOff>37465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28592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1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82232</xdr:rowOff>
    </xdr:from>
    <xdr:to>
      <xdr:col>15</xdr:col>
      <xdr:colOff>133350</xdr:colOff>
      <xdr:row>59</xdr:row>
      <xdr:rowOff>12382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22559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79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10795</xdr:rowOff>
    </xdr:from>
    <xdr:to>
      <xdr:col>11</xdr:col>
      <xdr:colOff>82550</xdr:colOff>
      <xdr:row>60</xdr:row>
      <xdr:rowOff>112395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122572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26353</xdr:rowOff>
    </xdr:from>
    <xdr:to>
      <xdr:col>7</xdr:col>
      <xdr:colOff>31750</xdr:colOff>
      <xdr:row>61</xdr:row>
      <xdr:rowOff>127953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138130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定員適正化計画に基づき職員数の適正化に努めたことで人件費が抑えられており、富山県平均や全国平均よりも低く、類似団体で比較しても低い決算額となっている。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34454</xdr:rowOff>
    </xdr:from>
    <xdr:to>
      <xdr:col>23</xdr:col>
      <xdr:colOff>133350</xdr:colOff>
      <xdr:row>82</xdr:row>
      <xdr:rowOff>38923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093354"/>
          <a:ext cx="8382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20827</xdr:rowOff>
    </xdr:from>
    <xdr:to>
      <xdr:col>19</xdr:col>
      <xdr:colOff>133350</xdr:colOff>
      <xdr:row>82</xdr:row>
      <xdr:rowOff>38923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79727"/>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153981</xdr:rowOff>
    </xdr:from>
    <xdr:to>
      <xdr:col>15</xdr:col>
      <xdr:colOff>82550</xdr:colOff>
      <xdr:row>82</xdr:row>
      <xdr:rowOff>20827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41431"/>
          <a:ext cx="8890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106638</xdr:rowOff>
    </xdr:from>
    <xdr:to>
      <xdr:col>11</xdr:col>
      <xdr:colOff>31750</xdr:colOff>
      <xdr:row>81</xdr:row>
      <xdr:rowOff>153981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3994088"/>
          <a:ext cx="8890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155104</xdr:rowOff>
    </xdr:from>
    <xdr:to>
      <xdr:col>23</xdr:col>
      <xdr:colOff>184150</xdr:colOff>
      <xdr:row>82</xdr:row>
      <xdr:rowOff>85254</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76381</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6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159573</xdr:rowOff>
    </xdr:from>
    <xdr:to>
      <xdr:col>19</xdr:col>
      <xdr:colOff>184150</xdr:colOff>
      <xdr:row>82</xdr:row>
      <xdr:rowOff>89723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4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99900</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81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141477</xdr:rowOff>
    </xdr:from>
    <xdr:to>
      <xdr:col>15</xdr:col>
      <xdr:colOff>133350</xdr:colOff>
      <xdr:row>82</xdr:row>
      <xdr:rowOff>71627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81804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9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103181</xdr:rowOff>
    </xdr:from>
    <xdr:to>
      <xdr:col>11</xdr:col>
      <xdr:colOff>82550</xdr:colOff>
      <xdr:row>82</xdr:row>
      <xdr:rowOff>33331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43508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5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55838</xdr:rowOff>
    </xdr:from>
    <xdr:to>
      <xdr:col>7</xdr:col>
      <xdr:colOff>31750</xdr:colOff>
      <xdr:row>81</xdr:row>
      <xdr:rowOff>157438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167615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1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ポイント上昇し、類似団体平均は上回るものの、全国市平均を下回っている。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引き続き、事務の簡素合理化、ノー残業デーや振替休日の徹底などにより、時間外勤務の手当の削減を図り、給与の適正化に努めていく。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16669</xdr:rowOff>
    </xdr:from>
    <xdr:to>
      <xdr:col>81</xdr:col>
      <xdr:colOff>44450</xdr:colOff>
      <xdr:row>85</xdr:row>
      <xdr:rowOff>107156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89919"/>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16669</xdr:rowOff>
    </xdr:from>
    <xdr:to>
      <xdr:col>77</xdr:col>
      <xdr:colOff>44450</xdr:colOff>
      <xdr:row>86</xdr:row>
      <xdr:rowOff>11113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89919"/>
          <a:ext cx="8890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11113</xdr:rowOff>
    </xdr:from>
    <xdr:to>
      <xdr:col>72</xdr:col>
      <xdr:colOff>203200</xdr:colOff>
      <xdr:row>86</xdr:row>
      <xdr:rowOff>11113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55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107156</xdr:rowOff>
    </xdr:from>
    <xdr:to>
      <xdr:col>68</xdr:col>
      <xdr:colOff>152400</xdr:colOff>
      <xdr:row>86</xdr:row>
      <xdr:rowOff>11113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80406"/>
          <a:ext cx="8890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56356</xdr:rowOff>
    </xdr:from>
    <xdr:to>
      <xdr:col>81</xdr:col>
      <xdr:colOff>95250</xdr:colOff>
      <xdr:row>85</xdr:row>
      <xdr:rowOff>157956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28433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0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137319</xdr:rowOff>
    </xdr:from>
    <xdr:to>
      <xdr:col>77</xdr:col>
      <xdr:colOff>95250</xdr:colOff>
      <xdr:row>85</xdr:row>
      <xdr:rowOff>67469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52246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2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46690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131763</xdr:rowOff>
    </xdr:from>
    <xdr:to>
      <xdr:col>68</xdr:col>
      <xdr:colOff>203200</xdr:colOff>
      <xdr:row>86</xdr:row>
      <xdr:rowOff>61913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46690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56356</xdr:rowOff>
    </xdr:from>
    <xdr:to>
      <xdr:col>64</xdr:col>
      <xdr:colOff>152400</xdr:colOff>
      <xdr:row>85</xdr:row>
      <xdr:rowOff>157956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142733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定員適正化計画に基づく職員数の適正化に努めており、人口千人当たりの職員数は類似団体内で２番目に少ない</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人と全国平均を大きく下回っている。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引き続き、職員研修の充実などによる資質向上と人員数の適正化を継続していく。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91138</xdr:rowOff>
    </xdr:from>
    <xdr:to>
      <xdr:col>81</xdr:col>
      <xdr:colOff>44450</xdr:colOff>
      <xdr:row>59</xdr:row>
      <xdr:rowOff>94585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0668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94585</xdr:rowOff>
    </xdr:from>
    <xdr:to>
      <xdr:col>77</xdr:col>
      <xdr:colOff>44450</xdr:colOff>
      <xdr:row>59</xdr:row>
      <xdr:rowOff>102628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1013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101479</xdr:rowOff>
    </xdr:from>
    <xdr:to>
      <xdr:col>72</xdr:col>
      <xdr:colOff>203200</xdr:colOff>
      <xdr:row>59</xdr:row>
      <xdr:rowOff>102628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1702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80796</xdr:rowOff>
    </xdr:from>
    <xdr:to>
      <xdr:col>68</xdr:col>
      <xdr:colOff>152400</xdr:colOff>
      <xdr:row>59</xdr:row>
      <xdr:rowOff>101479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9634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40338</xdr:rowOff>
    </xdr:from>
    <xdr:to>
      <xdr:col>81</xdr:col>
      <xdr:colOff>95250</xdr:colOff>
      <xdr:row>59</xdr:row>
      <xdr:rowOff>141938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133065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7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43785</xdr:rowOff>
    </xdr:from>
    <xdr:to>
      <xdr:col>77</xdr:col>
      <xdr:colOff>95250</xdr:colOff>
      <xdr:row>59</xdr:row>
      <xdr:rowOff>145385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155562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28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51828</xdr:rowOff>
    </xdr:from>
    <xdr:to>
      <xdr:col>73</xdr:col>
      <xdr:colOff>44450</xdr:colOff>
      <xdr:row>59</xdr:row>
      <xdr:rowOff>153428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163605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3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50679</xdr:rowOff>
    </xdr:from>
    <xdr:to>
      <xdr:col>68</xdr:col>
      <xdr:colOff>203200</xdr:colOff>
      <xdr:row>59</xdr:row>
      <xdr:rowOff>152279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162456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29996</xdr:rowOff>
    </xdr:from>
    <xdr:to>
      <xdr:col>64</xdr:col>
      <xdr:colOff>152400</xdr:colOff>
      <xdr:row>59</xdr:row>
      <xdr:rowOff>131596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141773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ポイント上昇したものの、類似団体平均や全国平均を下回ている。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地方債の発行抑制や繰上償還の実施により、比率の改善に努めているものの、公共施設をあらたに整備するために発行した地方債の償還が始まっていることから、新規地方債の発行についてはこれまで以上に慎重な見極めが必要とな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38</xdr:row>
      <xdr:rowOff>148167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6287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39</xdr:row>
      <xdr:rowOff>11188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6287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149074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69773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149074</xdr:rowOff>
    </xdr:from>
    <xdr:to>
      <xdr:col>68</xdr:col>
      <xdr:colOff>152400</xdr:colOff>
      <xdr:row>40</xdr:row>
      <xdr:rowOff>138491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835624"/>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必要最低限の地方債発行に努めていることから、将来負担比率は４年連続「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（数値なし）」となり、類似団体内では最も低くなっている。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社会保障関係経費が増加傾向にあることや、今後公共施設の整備等が予定されていることから、引き続き、地方債の発行については将来に向け過度の負担とならないよう慎重に検討していく。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38125</xdr:rowOff>
    </xdr:from>
    <xdr:to>
      <xdr:col>64</xdr:col>
      <xdr:colOff>152400</xdr:colOff>
      <xdr:row>14</xdr:row>
      <xdr:rowOff>139725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149902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32,728
32,169
54.62
15,448,773
14,546,668
814,417
8,293,943
9,130,869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人件費に係る経常収支比率は、類似団体平均、全国平均を下回る</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となっている。これは、人口千人当たり職員数が</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人と類似団体内で２番目に少なく、また手当等についても必要最小限のものしか設けていないためである。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99568</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2886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99568</xdr:rowOff>
    </xdr:from>
    <xdr:to>
      <xdr:col>24</xdr:col>
      <xdr:colOff>114300</xdr:colOff>
      <xdr:row>34</xdr:row>
      <xdr:rowOff>99568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563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2557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62992</xdr:rowOff>
    </xdr:from>
    <xdr:to>
      <xdr:col>19</xdr:col>
      <xdr:colOff>187325</xdr:colOff>
      <xdr:row>34</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92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62992</xdr:rowOff>
    </xdr:from>
    <xdr:to>
      <xdr:col>15</xdr:col>
      <xdr:colOff>98425</xdr:colOff>
      <xdr:row>34</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922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191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30480</xdr:rowOff>
    </xdr:from>
    <xdr:to>
      <xdr:col>11</xdr:col>
      <xdr:colOff>60325</xdr:colOff>
      <xdr:row>38</xdr:row>
      <xdr:rowOff>132080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149352</xdr:rowOff>
    </xdr:from>
    <xdr:to>
      <xdr:col>24</xdr:col>
      <xdr:colOff>76200</xdr:colOff>
      <xdr:row>35</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57929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8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xdr:rowOff>
    </xdr:from>
    <xdr:to>
      <xdr:col>15</xdr:col>
      <xdr:colOff>149225</xdr:colOff>
      <xdr:row>34</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112776</xdr:rowOff>
    </xdr:from>
    <xdr:to>
      <xdr:col>11</xdr:col>
      <xdr:colOff>60325</xdr:colOff>
      <xdr:row>35</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となっており、類似団体平均、全国平均と概ね同水準となっている。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これは、令和２年度からの会計年度任用職員制度の導入により、臨時職員に係る経費を人件費として整理したことにより、物件費が減少したものである。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31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5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08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扶助費に係る経常収支比率は物価高騰重点支援給付金給付費等の増加により前年度から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た。また、類似団体平均を上回っているのは、高等学校等在学までの子ども医療費助成、第１子の保育料半額、第２子以降の保育料完全無料化、保育所における特別保育事業などの子育て支援施策を充実するとともに、障がい者自立支援給付費などの社会福祉費が増加傾向にあるた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098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58965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58965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124278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2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維持補修費と繰出金がこの項目に該当する。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事業や後期高齢者医療事業などの特別会計への繰出金が増加傾向にあり、類似団体内平均や全国平均を上回る状況であることから、引き続き、健康寿命延伸を図るための諸施策を積極的に実施し、医療や介護に係る特別会計への繰出金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7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補助事業等に係る経常収支比率は、前年度と比べて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これは一部事務組合に対する負担金の増加や損害賠償金の支払いによるものである。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723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28702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357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120142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906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となっている。これは前年度の繰上償還分減少があったものの、公共施設整備にかかる返還が始まり年次償還額が増加したものによる。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今後、公共施設の整備など新たな事業が予定されていることから、新規の地方債の発行については、これまで以上に慎重に行うよう努めていく。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79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49276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65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67563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99568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公債費を除く経常収支比率は、前年度より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ポイント増加しており、類似団体内平均、全国平均を下回っている。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扶助費の増加傾向があることから、引き続き事務事業の効率化を図り、歳出全体の抑制に努める。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75</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6542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46990</xdr:rowOff>
    </xdr:from>
    <xdr:to>
      <xdr:col>78</xdr:col>
      <xdr:colOff>69850</xdr:colOff>
      <xdr:row>73</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562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46990</xdr:rowOff>
    </xdr:from>
    <xdr:to>
      <xdr:col>73</xdr:col>
      <xdr:colOff>180975</xdr:colOff>
      <xdr:row>74</xdr:row>
      <xdr:rowOff>92710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5628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92710</xdr:rowOff>
    </xdr:from>
    <xdr:to>
      <xdr:col>69</xdr:col>
      <xdr:colOff>92075</xdr:colOff>
      <xdr:row>75</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78001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167640</xdr:rowOff>
    </xdr:from>
    <xdr:to>
      <xdr:col>74</xdr:col>
      <xdr:colOff>31750</xdr:colOff>
      <xdr:row>73</xdr:row>
      <xdr:rowOff>97790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107967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41910</xdr:rowOff>
    </xdr:from>
    <xdr:to>
      <xdr:col>69</xdr:col>
      <xdr:colOff>142875</xdr:colOff>
      <xdr:row>74</xdr:row>
      <xdr:rowOff>143510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153687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xdr:rowOff>
    </xdr:from>
    <xdr:to>
      <xdr:col>65</xdr:col>
      <xdr:colOff>53975</xdr:colOff>
      <xdr:row>75</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119397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127427</xdr:rowOff>
    </xdr:from>
    <xdr:to>
      <xdr:col>29</xdr:col>
      <xdr:colOff>127000</xdr:colOff>
      <xdr:row>20</xdr:row>
      <xdr:rowOff>11268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32602"/>
          <a:ext cx="647700" cy="55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11268</xdr:rowOff>
    </xdr:from>
    <xdr:to>
      <xdr:col>26</xdr:col>
      <xdr:colOff>50800</xdr:colOff>
      <xdr:row>20</xdr:row>
      <xdr:rowOff>12258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87893"/>
          <a:ext cx="698500" cy="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12258</xdr:rowOff>
    </xdr:from>
    <xdr:to>
      <xdr:col>22</xdr:col>
      <xdr:colOff>114300</xdr:colOff>
      <xdr:row>20</xdr:row>
      <xdr:rowOff>18964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88883"/>
          <a:ext cx="698500" cy="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18964</xdr:rowOff>
    </xdr:from>
    <xdr:to>
      <xdr:col>18</xdr:col>
      <xdr:colOff>177800</xdr:colOff>
      <xdr:row>20</xdr:row>
      <xdr:rowOff>52873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95589"/>
          <a:ext cx="698500" cy="3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76627</xdr:rowOff>
    </xdr:from>
    <xdr:to>
      <xdr:col>29</xdr:col>
      <xdr:colOff>177800</xdr:colOff>
      <xdr:row>20</xdr:row>
      <xdr:rowOff>6777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81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48704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5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131918</xdr:rowOff>
    </xdr:from>
    <xdr:to>
      <xdr:col>26</xdr:col>
      <xdr:colOff>101600</xdr:colOff>
      <xdr:row>20</xdr:row>
      <xdr:rowOff>62068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3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46845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2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132908</xdr:rowOff>
    </xdr:from>
    <xdr:to>
      <xdr:col>22</xdr:col>
      <xdr:colOff>165100</xdr:colOff>
      <xdr:row>20</xdr:row>
      <xdr:rowOff>63058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3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47835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139614</xdr:rowOff>
    </xdr:from>
    <xdr:to>
      <xdr:col>19</xdr:col>
      <xdr:colOff>38100</xdr:colOff>
      <xdr:row>20</xdr:row>
      <xdr:rowOff>69764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4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54541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2073</xdr:rowOff>
    </xdr:from>
    <xdr:to>
      <xdr:col>15</xdr:col>
      <xdr:colOff>101600</xdr:colOff>
      <xdr:row>20</xdr:row>
      <xdr:rowOff>103673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7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88450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6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90294</xdr:rowOff>
    </xdr:from>
    <xdr:to>
      <xdr:col>29</xdr:col>
      <xdr:colOff>127000</xdr:colOff>
      <xdr:row>37</xdr:row>
      <xdr:rowOff>155281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14994"/>
          <a:ext cx="647700" cy="64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155281</xdr:rowOff>
    </xdr:from>
    <xdr:to>
      <xdr:col>26</xdr:col>
      <xdr:colOff>50800</xdr:colOff>
      <xdr:row>37</xdr:row>
      <xdr:rowOff>196168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9981"/>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181929</xdr:rowOff>
    </xdr:from>
    <xdr:to>
      <xdr:col>22</xdr:col>
      <xdr:colOff>114300</xdr:colOff>
      <xdr:row>37</xdr:row>
      <xdr:rowOff>196168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06629"/>
          <a:ext cx="698500" cy="1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76316</xdr:rowOff>
    </xdr:from>
    <xdr:to>
      <xdr:col>18</xdr:col>
      <xdr:colOff>177800</xdr:colOff>
      <xdr:row>37</xdr:row>
      <xdr:rowOff>181929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01016"/>
          <a:ext cx="6985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39494</xdr:rowOff>
    </xdr:from>
    <xdr:to>
      <xdr:col>29</xdr:col>
      <xdr:colOff>177800</xdr:colOff>
      <xdr:row>37</xdr:row>
      <xdr:rowOff>141094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11571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104481</xdr:rowOff>
    </xdr:from>
    <xdr:to>
      <xdr:col>26</xdr:col>
      <xdr:colOff>101600</xdr:colOff>
      <xdr:row>37</xdr:row>
      <xdr:rowOff>206081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190858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1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145368</xdr:rowOff>
    </xdr:from>
    <xdr:to>
      <xdr:col>22</xdr:col>
      <xdr:colOff>165100</xdr:colOff>
      <xdr:row>37</xdr:row>
      <xdr:rowOff>246968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231745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5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131129</xdr:rowOff>
    </xdr:from>
    <xdr:to>
      <xdr:col>19</xdr:col>
      <xdr:colOff>38100</xdr:colOff>
      <xdr:row>37</xdr:row>
      <xdr:rowOff>232729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5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217506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25516</xdr:rowOff>
    </xdr:from>
    <xdr:to>
      <xdr:col>15</xdr:col>
      <xdr:colOff>101600</xdr:colOff>
      <xdr:row>37</xdr:row>
      <xdr:rowOff>127116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0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111893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32,728
32,169
54.62
15,448,773
14,546,668
814,417
8,293,943
9,130,869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96685</xdr:rowOff>
    </xdr:from>
    <xdr:to>
      <xdr:col>24</xdr:col>
      <xdr:colOff>63500</xdr:colOff>
      <xdr:row>37</xdr:row>
      <xdr:rowOff>121933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0335"/>
          <a:ext cx="8382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121933</xdr:rowOff>
    </xdr:from>
    <xdr:to>
      <xdr:col>19</xdr:col>
      <xdr:colOff>177800</xdr:colOff>
      <xdr:row>37</xdr:row>
      <xdr:rowOff>129667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5583"/>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129667</xdr:rowOff>
    </xdr:from>
    <xdr:to>
      <xdr:col>15</xdr:col>
      <xdr:colOff>50800</xdr:colOff>
      <xdr:row>37</xdr:row>
      <xdr:rowOff>136677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3317"/>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136677</xdr:rowOff>
    </xdr:from>
    <xdr:to>
      <xdr:col>10</xdr:col>
      <xdr:colOff>114300</xdr:colOff>
      <xdr:row>38</xdr:row>
      <xdr:rowOff>56020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80327"/>
          <a:ext cx="889000" cy="9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45885</xdr:rowOff>
    </xdr:from>
    <xdr:to>
      <xdr:col>24</xdr:col>
      <xdr:colOff>114300</xdr:colOff>
      <xdr:row>37</xdr:row>
      <xdr:rowOff>147485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24312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71133</xdr:rowOff>
    </xdr:from>
    <xdr:to>
      <xdr:col>20</xdr:col>
      <xdr:colOff>38100</xdr:colOff>
      <xdr:row>38</xdr:row>
      <xdr:rowOff>1283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163860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78867</xdr:rowOff>
    </xdr:from>
    <xdr:to>
      <xdr:col>15</xdr:col>
      <xdr:colOff>101600</xdr:colOff>
      <xdr:row>38</xdr:row>
      <xdr:rowOff>9017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85877</xdr:rowOff>
    </xdr:from>
    <xdr:to>
      <xdr:col>10</xdr:col>
      <xdr:colOff>165100</xdr:colOff>
      <xdr:row>38</xdr:row>
      <xdr:rowOff>16027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7155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5220</xdr:rowOff>
    </xdr:from>
    <xdr:to>
      <xdr:col>6</xdr:col>
      <xdr:colOff>38100</xdr:colOff>
      <xdr:row>38</xdr:row>
      <xdr:rowOff>106820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97947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46386</xdr:rowOff>
    </xdr:from>
    <xdr:to>
      <xdr:col>24</xdr:col>
      <xdr:colOff>63500</xdr:colOff>
      <xdr:row>58</xdr:row>
      <xdr:rowOff>68468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90486"/>
          <a:ext cx="8382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46386</xdr:rowOff>
    </xdr:from>
    <xdr:to>
      <xdr:col>19</xdr:col>
      <xdr:colOff>177800</xdr:colOff>
      <xdr:row>58</xdr:row>
      <xdr:rowOff>81590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90486"/>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81590</xdr:rowOff>
    </xdr:from>
    <xdr:to>
      <xdr:col>15</xdr:col>
      <xdr:colOff>50800</xdr:colOff>
      <xdr:row>58</xdr:row>
      <xdr:rowOff>137496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25690"/>
          <a:ext cx="889000" cy="5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95983</xdr:rowOff>
    </xdr:from>
    <xdr:to>
      <xdr:col>10</xdr:col>
      <xdr:colOff>114300</xdr:colOff>
      <xdr:row>58</xdr:row>
      <xdr:rowOff>137496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40083"/>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17668</xdr:rowOff>
    </xdr:from>
    <xdr:to>
      <xdr:col>24</xdr:col>
      <xdr:colOff>114300</xdr:colOff>
      <xdr:row>58</xdr:row>
      <xdr:rowOff>119268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104045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167036</xdr:rowOff>
    </xdr:from>
    <xdr:to>
      <xdr:col>20</xdr:col>
      <xdr:colOff>38100</xdr:colOff>
      <xdr:row>58</xdr:row>
      <xdr:rowOff>97186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88313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3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30790</xdr:rowOff>
    </xdr:from>
    <xdr:to>
      <xdr:col>15</xdr:col>
      <xdr:colOff>101600</xdr:colOff>
      <xdr:row>58</xdr:row>
      <xdr:rowOff>132390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123517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86696</xdr:rowOff>
    </xdr:from>
    <xdr:to>
      <xdr:col>10</xdr:col>
      <xdr:colOff>165100</xdr:colOff>
      <xdr:row>59</xdr:row>
      <xdr:rowOff>16846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2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45183</xdr:rowOff>
    </xdr:from>
    <xdr:to>
      <xdr:col>6</xdr:col>
      <xdr:colOff>38100</xdr:colOff>
      <xdr:row>58</xdr:row>
      <xdr:rowOff>146783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137910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121892</xdr:rowOff>
    </xdr:from>
    <xdr:to>
      <xdr:col>24</xdr:col>
      <xdr:colOff>63500</xdr:colOff>
      <xdr:row>77</xdr:row>
      <xdr:rowOff>124819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23542"/>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83601</xdr:rowOff>
    </xdr:from>
    <xdr:to>
      <xdr:col>19</xdr:col>
      <xdr:colOff>177800</xdr:colOff>
      <xdr:row>77</xdr:row>
      <xdr:rowOff>124819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85251"/>
          <a:ext cx="889000" cy="4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69222</xdr:rowOff>
    </xdr:from>
    <xdr:to>
      <xdr:col>15</xdr:col>
      <xdr:colOff>50800</xdr:colOff>
      <xdr:row>77</xdr:row>
      <xdr:rowOff>83601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0872"/>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69222</xdr:rowOff>
    </xdr:from>
    <xdr:to>
      <xdr:col>10</xdr:col>
      <xdr:colOff>114300</xdr:colOff>
      <xdr:row>78</xdr:row>
      <xdr:rowOff>5900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0872"/>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71092</xdr:rowOff>
    </xdr:from>
    <xdr:to>
      <xdr:col>24</xdr:col>
      <xdr:colOff>114300</xdr:colOff>
      <xdr:row>78</xdr:row>
      <xdr:rowOff>1242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93969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74019</xdr:rowOff>
    </xdr:from>
    <xdr:to>
      <xdr:col>20</xdr:col>
      <xdr:colOff>38100</xdr:colOff>
      <xdr:row>78</xdr:row>
      <xdr:rowOff>4169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20696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0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32801</xdr:rowOff>
    </xdr:from>
    <xdr:to>
      <xdr:col>15</xdr:col>
      <xdr:colOff>101600</xdr:colOff>
      <xdr:row>77</xdr:row>
      <xdr:rowOff>134401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150928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0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18422</xdr:rowOff>
    </xdr:from>
    <xdr:to>
      <xdr:col>10</xdr:col>
      <xdr:colOff>165100</xdr:colOff>
      <xdr:row>77</xdr:row>
      <xdr:rowOff>120022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136549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9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126550</xdr:rowOff>
    </xdr:from>
    <xdr:to>
      <xdr:col>6</xdr:col>
      <xdr:colOff>38100</xdr:colOff>
      <xdr:row>78</xdr:row>
      <xdr:rowOff>56700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73227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125361</xdr:rowOff>
    </xdr:from>
    <xdr:to>
      <xdr:col>24</xdr:col>
      <xdr:colOff>63500</xdr:colOff>
      <xdr:row>96</xdr:row>
      <xdr:rowOff>69838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13111"/>
          <a:ext cx="838200" cy="1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59944</xdr:rowOff>
    </xdr:from>
    <xdr:to>
      <xdr:col>19</xdr:col>
      <xdr:colOff>177800</xdr:colOff>
      <xdr:row>96</xdr:row>
      <xdr:rowOff>69838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47694"/>
          <a:ext cx="889000" cy="1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59944</xdr:rowOff>
    </xdr:from>
    <xdr:to>
      <xdr:col>15</xdr:col>
      <xdr:colOff>50800</xdr:colOff>
      <xdr:row>96</xdr:row>
      <xdr:rowOff>149453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47694"/>
          <a:ext cx="889000" cy="2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149453</xdr:rowOff>
    </xdr:from>
    <xdr:to>
      <xdr:col>10</xdr:col>
      <xdr:colOff>114300</xdr:colOff>
      <xdr:row>97</xdr:row>
      <xdr:rowOff>30835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08653"/>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74561</xdr:rowOff>
    </xdr:from>
    <xdr:to>
      <xdr:col>24</xdr:col>
      <xdr:colOff>114300</xdr:colOff>
      <xdr:row>96</xdr:row>
      <xdr:rowOff>4711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97438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1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19038</xdr:rowOff>
    </xdr:from>
    <xdr:to>
      <xdr:col>20</xdr:col>
      <xdr:colOff>38100</xdr:colOff>
      <xdr:row>96</xdr:row>
      <xdr:rowOff>120638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137165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9144</xdr:rowOff>
    </xdr:from>
    <xdr:to>
      <xdr:col>15</xdr:col>
      <xdr:colOff>101600</xdr:colOff>
      <xdr:row>95</xdr:row>
      <xdr:rowOff>110744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127271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7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98653</xdr:rowOff>
    </xdr:from>
    <xdr:to>
      <xdr:col>10</xdr:col>
      <xdr:colOff>165100</xdr:colOff>
      <xdr:row>97</xdr:row>
      <xdr:rowOff>28803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45330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151485</xdr:rowOff>
    </xdr:from>
    <xdr:to>
      <xdr:col>6</xdr:col>
      <xdr:colOff>38100</xdr:colOff>
      <xdr:row>97</xdr:row>
      <xdr:rowOff>81635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1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98162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8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34011</xdr:rowOff>
    </xdr:from>
    <xdr:to>
      <xdr:col>55</xdr:col>
      <xdr:colOff>0</xdr:colOff>
      <xdr:row>37</xdr:row>
      <xdr:rowOff>82006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77661"/>
          <a:ext cx="838200" cy="4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54182</xdr:rowOff>
    </xdr:from>
    <xdr:to>
      <xdr:col>50</xdr:col>
      <xdr:colOff>114300</xdr:colOff>
      <xdr:row>37</xdr:row>
      <xdr:rowOff>82006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97832"/>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25922</xdr:rowOff>
    </xdr:from>
    <xdr:to>
      <xdr:col>45</xdr:col>
      <xdr:colOff>177800</xdr:colOff>
      <xdr:row>37</xdr:row>
      <xdr:rowOff>54182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340872"/>
          <a:ext cx="889000" cy="10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25922</xdr:rowOff>
    </xdr:from>
    <xdr:to>
      <xdr:col>41</xdr:col>
      <xdr:colOff>50800</xdr:colOff>
      <xdr:row>37</xdr:row>
      <xdr:rowOff>154429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340872"/>
          <a:ext cx="889000" cy="11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154661</xdr:rowOff>
    </xdr:from>
    <xdr:to>
      <xdr:col>55</xdr:col>
      <xdr:colOff>50800</xdr:colOff>
      <xdr:row>37</xdr:row>
      <xdr:rowOff>84811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133088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31206</xdr:rowOff>
    </xdr:from>
    <xdr:to>
      <xdr:col>50</xdr:col>
      <xdr:colOff>165100</xdr:colOff>
      <xdr:row>37</xdr:row>
      <xdr:rowOff>132806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123933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3382</xdr:rowOff>
    </xdr:from>
    <xdr:to>
      <xdr:col>46</xdr:col>
      <xdr:colOff>38100</xdr:colOff>
      <xdr:row>37</xdr:row>
      <xdr:rowOff>104982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96109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3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146572</xdr:rowOff>
    </xdr:from>
    <xdr:to>
      <xdr:col>41</xdr:col>
      <xdr:colOff>101600</xdr:colOff>
      <xdr:row>31</xdr:row>
      <xdr:rowOff>76722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67849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3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103629</xdr:rowOff>
    </xdr:from>
    <xdr:to>
      <xdr:col>36</xdr:col>
      <xdr:colOff>165100</xdr:colOff>
      <xdr:row>38</xdr:row>
      <xdr:rowOff>33779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24906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15139</xdr:rowOff>
    </xdr:from>
    <xdr:to>
      <xdr:col>55</xdr:col>
      <xdr:colOff>0</xdr:colOff>
      <xdr:row>58</xdr:row>
      <xdr:rowOff>83269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87789"/>
          <a:ext cx="838200" cy="2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15139</xdr:rowOff>
    </xdr:from>
    <xdr:to>
      <xdr:col>50</xdr:col>
      <xdr:colOff>114300</xdr:colOff>
      <xdr:row>57</xdr:row>
      <xdr:rowOff>130184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87789"/>
          <a:ext cx="889000" cy="1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130184</xdr:rowOff>
    </xdr:from>
    <xdr:to>
      <xdr:col>45</xdr:col>
      <xdr:colOff>177800</xdr:colOff>
      <xdr:row>57</xdr:row>
      <xdr:rowOff>132724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02834"/>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132724</xdr:rowOff>
    </xdr:from>
    <xdr:to>
      <xdr:col>41</xdr:col>
      <xdr:colOff>50800</xdr:colOff>
      <xdr:row>57</xdr:row>
      <xdr:rowOff>164559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05374"/>
          <a:ext cx="8890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32469</xdr:rowOff>
    </xdr:from>
    <xdr:to>
      <xdr:col>55</xdr:col>
      <xdr:colOff>50800</xdr:colOff>
      <xdr:row>58</xdr:row>
      <xdr:rowOff>134069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118846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135789</xdr:rowOff>
    </xdr:from>
    <xdr:to>
      <xdr:col>50</xdr:col>
      <xdr:colOff>165100</xdr:colOff>
      <xdr:row>57</xdr:row>
      <xdr:rowOff>65939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57066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79384</xdr:rowOff>
    </xdr:from>
    <xdr:to>
      <xdr:col>46</xdr:col>
      <xdr:colOff>38100</xdr:colOff>
      <xdr:row>58</xdr:row>
      <xdr:rowOff>9534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81924</xdr:rowOff>
    </xdr:from>
    <xdr:to>
      <xdr:col>41</xdr:col>
      <xdr:colOff>101600</xdr:colOff>
      <xdr:row>58</xdr:row>
      <xdr:rowOff>12074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113759</xdr:rowOff>
    </xdr:from>
    <xdr:to>
      <xdr:col>36</xdr:col>
      <xdr:colOff>165100</xdr:colOff>
      <xdr:row>58</xdr:row>
      <xdr:rowOff>43909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35036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7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52516</xdr:rowOff>
    </xdr:from>
    <xdr:to>
      <xdr:col>55</xdr:col>
      <xdr:colOff>0</xdr:colOff>
      <xdr:row>79</xdr:row>
      <xdr:rowOff>12424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54166"/>
          <a:ext cx="838200" cy="30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52516</xdr:rowOff>
    </xdr:from>
    <xdr:to>
      <xdr:col>50</xdr:col>
      <xdr:colOff>114300</xdr:colOff>
      <xdr:row>78</xdr:row>
      <xdr:rowOff>10748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54166"/>
          <a:ext cx="889000" cy="12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10748</xdr:rowOff>
    </xdr:from>
    <xdr:to>
      <xdr:col>45</xdr:col>
      <xdr:colOff>177800</xdr:colOff>
      <xdr:row>78</xdr:row>
      <xdr:rowOff>68421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83848"/>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68421</xdr:rowOff>
    </xdr:from>
    <xdr:to>
      <xdr:col>41</xdr:col>
      <xdr:colOff>50800</xdr:colOff>
      <xdr:row>78</xdr:row>
      <xdr:rowOff>154918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41521"/>
          <a:ext cx="889000" cy="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133074</xdr:rowOff>
    </xdr:from>
    <xdr:to>
      <xdr:col>55</xdr:col>
      <xdr:colOff>50800</xdr:colOff>
      <xdr:row>79</xdr:row>
      <xdr:rowOff>63224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0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48001</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1716</xdr:rowOff>
    </xdr:from>
    <xdr:to>
      <xdr:col>50</xdr:col>
      <xdr:colOff>165100</xdr:colOff>
      <xdr:row>77</xdr:row>
      <xdr:rowOff>103316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7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131398</xdr:rowOff>
    </xdr:from>
    <xdr:to>
      <xdr:col>46</xdr:col>
      <xdr:colOff>38100</xdr:colOff>
      <xdr:row>78</xdr:row>
      <xdr:rowOff>61548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78075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10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17621</xdr:rowOff>
    </xdr:from>
    <xdr:to>
      <xdr:col>41</xdr:col>
      <xdr:colOff>101600</xdr:colOff>
      <xdr:row>78</xdr:row>
      <xdr:rowOff>119221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110348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4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104118</xdr:rowOff>
    </xdr:from>
    <xdr:to>
      <xdr:col>36</xdr:col>
      <xdr:colOff>165100</xdr:colOff>
      <xdr:row>79</xdr:row>
      <xdr:rowOff>34268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7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25395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6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129045</xdr:rowOff>
    </xdr:from>
    <xdr:to>
      <xdr:col>55</xdr:col>
      <xdr:colOff>0</xdr:colOff>
      <xdr:row>98</xdr:row>
      <xdr:rowOff>50470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59695"/>
          <a:ext cx="838200" cy="9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129045</xdr:rowOff>
    </xdr:from>
    <xdr:to>
      <xdr:col>50</xdr:col>
      <xdr:colOff>114300</xdr:colOff>
      <xdr:row>97</xdr:row>
      <xdr:rowOff>163740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59695"/>
          <a:ext cx="889000" cy="3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111113</xdr:rowOff>
    </xdr:from>
    <xdr:to>
      <xdr:col>45</xdr:col>
      <xdr:colOff>177800</xdr:colOff>
      <xdr:row>97</xdr:row>
      <xdr:rowOff>163740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41763"/>
          <a:ext cx="889000" cy="5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94081</xdr:rowOff>
    </xdr:from>
    <xdr:to>
      <xdr:col>41</xdr:col>
      <xdr:colOff>50800</xdr:colOff>
      <xdr:row>97</xdr:row>
      <xdr:rowOff>111113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24731"/>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171120</xdr:rowOff>
    </xdr:from>
    <xdr:to>
      <xdr:col>55</xdr:col>
      <xdr:colOff>50800</xdr:colOff>
      <xdr:row>98</xdr:row>
      <xdr:rowOff>101270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86047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1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78245</xdr:rowOff>
    </xdr:from>
    <xdr:to>
      <xdr:col>50</xdr:col>
      <xdr:colOff>165100</xdr:colOff>
      <xdr:row>98</xdr:row>
      <xdr:rowOff>8395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170972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112940</xdr:rowOff>
    </xdr:from>
    <xdr:to>
      <xdr:col>46</xdr:col>
      <xdr:colOff>38100</xdr:colOff>
      <xdr:row>98</xdr:row>
      <xdr:rowOff>43090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34217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60313</xdr:rowOff>
    </xdr:from>
    <xdr:to>
      <xdr:col>41</xdr:col>
      <xdr:colOff>101600</xdr:colOff>
      <xdr:row>97</xdr:row>
      <xdr:rowOff>161913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153040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43281</xdr:rowOff>
    </xdr:from>
    <xdr:to>
      <xdr:col>36</xdr:col>
      <xdr:colOff>165100</xdr:colOff>
      <xdr:row>97</xdr:row>
      <xdr:rowOff>144881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136008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6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127851</xdr:rowOff>
    </xdr:from>
    <xdr:to>
      <xdr:col>85</xdr:col>
      <xdr:colOff>127000</xdr:colOff>
      <xdr:row>39</xdr:row>
      <xdr:rowOff>41287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42951"/>
          <a:ext cx="8382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41287</xdr:rowOff>
    </xdr:from>
    <xdr:to>
      <xdr:col>81</xdr:col>
      <xdr:colOff>50800</xdr:colOff>
      <xdr:row>39</xdr:row>
      <xdr:rowOff>44336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7837"/>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40411</xdr:rowOff>
    </xdr:from>
    <xdr:to>
      <xdr:col>76</xdr:col>
      <xdr:colOff>114300</xdr:colOff>
      <xdr:row>39</xdr:row>
      <xdr:rowOff>44336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6961"/>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40411</xdr:rowOff>
    </xdr:from>
    <xdr:to>
      <xdr:col>71</xdr:col>
      <xdr:colOff>177800</xdr:colOff>
      <xdr:row>39</xdr:row>
      <xdr:rowOff>41783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696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77051</xdr:rowOff>
    </xdr:from>
    <xdr:to>
      <xdr:col>85</xdr:col>
      <xdr:colOff>177800</xdr:colOff>
      <xdr:row>39</xdr:row>
      <xdr:rowOff>7201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163428</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161937</xdr:rowOff>
    </xdr:from>
    <xdr:to>
      <xdr:col>81</xdr:col>
      <xdr:colOff>101600</xdr:colOff>
      <xdr:row>39</xdr:row>
      <xdr:rowOff>92087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83214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769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164986</xdr:rowOff>
    </xdr:from>
    <xdr:to>
      <xdr:col>76</xdr:col>
      <xdr:colOff>165100</xdr:colOff>
      <xdr:row>39</xdr:row>
      <xdr:rowOff>95136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86263</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161061</xdr:rowOff>
    </xdr:from>
    <xdr:to>
      <xdr:col>72</xdr:col>
      <xdr:colOff>38100</xdr:colOff>
      <xdr:row>39</xdr:row>
      <xdr:rowOff>91211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82338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162433</xdr:rowOff>
    </xdr:from>
    <xdr:to>
      <xdr:col>67</xdr:col>
      <xdr:colOff>101600</xdr:colOff>
      <xdr:row>39</xdr:row>
      <xdr:rowOff>92583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83710</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145326</xdr:rowOff>
    </xdr:from>
    <xdr:to>
      <xdr:col>85</xdr:col>
      <xdr:colOff>127000</xdr:colOff>
      <xdr:row>77</xdr:row>
      <xdr:rowOff>15570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75526"/>
          <a:ext cx="8382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91211</xdr:rowOff>
    </xdr:from>
    <xdr:to>
      <xdr:col>81</xdr:col>
      <xdr:colOff>50800</xdr:colOff>
      <xdr:row>76</xdr:row>
      <xdr:rowOff>145326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21411"/>
          <a:ext cx="889000" cy="5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91211</xdr:rowOff>
    </xdr:from>
    <xdr:to>
      <xdr:col>76</xdr:col>
      <xdr:colOff>114300</xdr:colOff>
      <xdr:row>77</xdr:row>
      <xdr:rowOff>13982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21411"/>
          <a:ext cx="889000" cy="9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170307</xdr:rowOff>
    </xdr:from>
    <xdr:to>
      <xdr:col>71</xdr:col>
      <xdr:colOff>177800</xdr:colOff>
      <xdr:row>77</xdr:row>
      <xdr:rowOff>13982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00507"/>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136220</xdr:rowOff>
    </xdr:from>
    <xdr:to>
      <xdr:col>85</xdr:col>
      <xdr:colOff>177800</xdr:colOff>
      <xdr:row>77</xdr:row>
      <xdr:rowOff>66370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114647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94526</xdr:rowOff>
    </xdr:from>
    <xdr:to>
      <xdr:col>81</xdr:col>
      <xdr:colOff>101600</xdr:colOff>
      <xdr:row>77</xdr:row>
      <xdr:rowOff>24676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15803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40411</xdr:rowOff>
    </xdr:from>
    <xdr:to>
      <xdr:col>76</xdr:col>
      <xdr:colOff>165100</xdr:colOff>
      <xdr:row>76</xdr:row>
      <xdr:rowOff>142011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133138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6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134632</xdr:rowOff>
    </xdr:from>
    <xdr:to>
      <xdr:col>72</xdr:col>
      <xdr:colOff>38100</xdr:colOff>
      <xdr:row>77</xdr:row>
      <xdr:rowOff>64782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55909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119507</xdr:rowOff>
    </xdr:from>
    <xdr:to>
      <xdr:col>67</xdr:col>
      <xdr:colOff>101600</xdr:colOff>
      <xdr:row>77</xdr:row>
      <xdr:rowOff>49657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40784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103970</xdr:rowOff>
    </xdr:from>
    <xdr:to>
      <xdr:col>85</xdr:col>
      <xdr:colOff>127000</xdr:colOff>
      <xdr:row>97</xdr:row>
      <xdr:rowOff>105908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34620"/>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103970</xdr:rowOff>
    </xdr:from>
    <xdr:to>
      <xdr:col>81</xdr:col>
      <xdr:colOff>50800</xdr:colOff>
      <xdr:row>97</xdr:row>
      <xdr:rowOff>135466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34620"/>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135466</xdr:rowOff>
    </xdr:from>
    <xdr:to>
      <xdr:col>76</xdr:col>
      <xdr:colOff>114300</xdr:colOff>
      <xdr:row>97</xdr:row>
      <xdr:rowOff>145712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66116"/>
          <a:ext cx="8890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145712</xdr:rowOff>
    </xdr:from>
    <xdr:to>
      <xdr:col>71</xdr:col>
      <xdr:colOff>177800</xdr:colOff>
      <xdr:row>98</xdr:row>
      <xdr:rowOff>51918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76362"/>
          <a:ext cx="889000" cy="7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55108</xdr:rowOff>
    </xdr:from>
    <xdr:to>
      <xdr:col>85</xdr:col>
      <xdr:colOff>177800</xdr:colOff>
      <xdr:row>97</xdr:row>
      <xdr:rowOff>156708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77985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53170</xdr:rowOff>
    </xdr:from>
    <xdr:to>
      <xdr:col>81</xdr:col>
      <xdr:colOff>101600</xdr:colOff>
      <xdr:row>97</xdr:row>
      <xdr:rowOff>154770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171297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84666</xdr:rowOff>
    </xdr:from>
    <xdr:to>
      <xdr:col>76</xdr:col>
      <xdr:colOff>165100</xdr:colOff>
      <xdr:row>98</xdr:row>
      <xdr:rowOff>14816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31343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94912</xdr:rowOff>
    </xdr:from>
    <xdr:to>
      <xdr:col>72</xdr:col>
      <xdr:colOff>38100</xdr:colOff>
      <xdr:row>98</xdr:row>
      <xdr:rowOff>25062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41589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0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1118</xdr:rowOff>
    </xdr:from>
    <xdr:to>
      <xdr:col>67</xdr:col>
      <xdr:colOff>101600</xdr:colOff>
      <xdr:row>98</xdr:row>
      <xdr:rowOff>102718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119245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46300</xdr:rowOff>
    </xdr:from>
    <xdr:to>
      <xdr:col>116</xdr:col>
      <xdr:colOff>63500</xdr:colOff>
      <xdr:row>39</xdr:row>
      <xdr:rowOff>48620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32850"/>
          <a:ext cx="8382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48620</xdr:rowOff>
    </xdr:from>
    <xdr:to>
      <xdr:col>111</xdr:col>
      <xdr:colOff>177800</xdr:colOff>
      <xdr:row>39</xdr:row>
      <xdr:rowOff>51493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35170"/>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51493</xdr:rowOff>
    </xdr:from>
    <xdr:to>
      <xdr:col>107</xdr:col>
      <xdr:colOff>50800</xdr:colOff>
      <xdr:row>39</xdr:row>
      <xdr:rowOff>52995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3804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52995</xdr:rowOff>
    </xdr:from>
    <xdr:to>
      <xdr:col>102</xdr:col>
      <xdr:colOff>114300</xdr:colOff>
      <xdr:row>39</xdr:row>
      <xdr:rowOff>60376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39545"/>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166950</xdr:rowOff>
    </xdr:from>
    <xdr:to>
      <xdr:col>116</xdr:col>
      <xdr:colOff>114300</xdr:colOff>
      <xdr:row>39</xdr:row>
      <xdr:rowOff>97100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81877</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169270</xdr:rowOff>
    </xdr:from>
    <xdr:to>
      <xdr:col>112</xdr:col>
      <xdr:colOff>38100</xdr:colOff>
      <xdr:row>39</xdr:row>
      <xdr:rowOff>99420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90547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7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693</xdr:rowOff>
    </xdr:from>
    <xdr:to>
      <xdr:col>107</xdr:col>
      <xdr:colOff>101600</xdr:colOff>
      <xdr:row>39</xdr:row>
      <xdr:rowOff>102293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93420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77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2195</xdr:rowOff>
    </xdr:from>
    <xdr:to>
      <xdr:col>102</xdr:col>
      <xdr:colOff>165100</xdr:colOff>
      <xdr:row>39</xdr:row>
      <xdr:rowOff>103795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94922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7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9576</xdr:rowOff>
    </xdr:from>
    <xdr:to>
      <xdr:col>98</xdr:col>
      <xdr:colOff>38100</xdr:colOff>
      <xdr:row>39</xdr:row>
      <xdr:rowOff>111176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102303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7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76606</xdr:rowOff>
    </xdr:from>
    <xdr:to>
      <xdr:col>116</xdr:col>
      <xdr:colOff>63500</xdr:colOff>
      <xdr:row>57</xdr:row>
      <xdr:rowOff>78321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849256"/>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75197</xdr:rowOff>
    </xdr:from>
    <xdr:to>
      <xdr:col>111</xdr:col>
      <xdr:colOff>177800</xdr:colOff>
      <xdr:row>57</xdr:row>
      <xdr:rowOff>78321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847847"/>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75197</xdr:rowOff>
    </xdr:from>
    <xdr:to>
      <xdr:col>107</xdr:col>
      <xdr:colOff>50800</xdr:colOff>
      <xdr:row>57</xdr:row>
      <xdr:rowOff>76340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84784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76340</xdr:rowOff>
    </xdr:from>
    <xdr:to>
      <xdr:col>102</xdr:col>
      <xdr:colOff>114300</xdr:colOff>
      <xdr:row>57</xdr:row>
      <xdr:rowOff>77788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84899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25806</xdr:rowOff>
    </xdr:from>
    <xdr:to>
      <xdr:col>116</xdr:col>
      <xdr:colOff>114300</xdr:colOff>
      <xdr:row>57</xdr:row>
      <xdr:rowOff>127406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7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48683</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64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27521</xdr:rowOff>
    </xdr:from>
    <xdr:to>
      <xdr:col>112</xdr:col>
      <xdr:colOff>38100</xdr:colOff>
      <xdr:row>57</xdr:row>
      <xdr:rowOff>129121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145648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57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24397</xdr:rowOff>
    </xdr:from>
    <xdr:to>
      <xdr:col>107</xdr:col>
      <xdr:colOff>101600</xdr:colOff>
      <xdr:row>57</xdr:row>
      <xdr:rowOff>125997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142524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57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25540</xdr:rowOff>
    </xdr:from>
    <xdr:to>
      <xdr:col>102</xdr:col>
      <xdr:colOff>165100</xdr:colOff>
      <xdr:row>57</xdr:row>
      <xdr:rowOff>127140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7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143667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57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26988</xdr:rowOff>
    </xdr:from>
    <xdr:to>
      <xdr:col>98</xdr:col>
      <xdr:colOff>38100</xdr:colOff>
      <xdr:row>57</xdr:row>
      <xdr:rowOff>128588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145115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57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91218</xdr:rowOff>
    </xdr:from>
    <xdr:to>
      <xdr:col>116</xdr:col>
      <xdr:colOff>63500</xdr:colOff>
      <xdr:row>77</xdr:row>
      <xdr:rowOff>113849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92868"/>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97637</xdr:rowOff>
    </xdr:from>
    <xdr:to>
      <xdr:col>111</xdr:col>
      <xdr:colOff>177800</xdr:colOff>
      <xdr:row>77</xdr:row>
      <xdr:rowOff>113849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299287"/>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97637</xdr:rowOff>
    </xdr:from>
    <xdr:to>
      <xdr:col>107</xdr:col>
      <xdr:colOff>50800</xdr:colOff>
      <xdr:row>77</xdr:row>
      <xdr:rowOff>105811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99287"/>
          <a:ext cx="889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92990</xdr:rowOff>
    </xdr:from>
    <xdr:to>
      <xdr:col>102</xdr:col>
      <xdr:colOff>114300</xdr:colOff>
      <xdr:row>77</xdr:row>
      <xdr:rowOff>105811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294640"/>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40418</xdr:rowOff>
    </xdr:from>
    <xdr:to>
      <xdr:col>116</xdr:col>
      <xdr:colOff>114300</xdr:colOff>
      <xdr:row>77</xdr:row>
      <xdr:rowOff>142018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18845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63049</xdr:rowOff>
    </xdr:from>
    <xdr:to>
      <xdr:col>112</xdr:col>
      <xdr:colOff>38100</xdr:colOff>
      <xdr:row>77</xdr:row>
      <xdr:rowOff>164649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46837</xdr:rowOff>
    </xdr:from>
    <xdr:to>
      <xdr:col>107</xdr:col>
      <xdr:colOff>101600</xdr:colOff>
      <xdr:row>77</xdr:row>
      <xdr:rowOff>148437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139564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55011</xdr:rowOff>
    </xdr:from>
    <xdr:to>
      <xdr:col>102</xdr:col>
      <xdr:colOff>165100</xdr:colOff>
      <xdr:row>77</xdr:row>
      <xdr:rowOff>156611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147738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42190</xdr:rowOff>
    </xdr:from>
    <xdr:to>
      <xdr:col>98</xdr:col>
      <xdr:colOff>38100</xdr:colOff>
      <xdr:row>77</xdr:row>
      <xdr:rowOff>143790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134917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との乖離が一貫して大きいのは人件費である。これは、定員適正化計画に基づいて職員数の適正化に努めた結果、人口千人当たり職員数が類似団体内でも低く、手当等については必要最小限のもののみ設けることなどで人件費を抑えられ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第１子の保育料半額、第２子以降の保育料等完全無料化などの子育て支援施策を充実するとともに、障がい者自立支援給付費などの社会福祉費が増加傾向にあることから、今後も上昇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普通建設事業費については、令和４年度に中野島坪川線の踏切・道路改良工事や、中滑川駅前周辺の整備として新たな複合施設の建設などの大型の事業があったことから令和５年度は減少している。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令和３年度に繰上償還を実施したため一時的に上昇している。今後、公共施設の老朽化に伴う整備等も予定されていることから、新規地方債の発行についてはこれまで以上に慎重な見極め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32,728
32,169
54.62
15,448,773
14,546,668
814,417
8,293,943
9,130,869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140081</xdr:rowOff>
    </xdr:from>
    <xdr:to>
      <xdr:col>24</xdr:col>
      <xdr:colOff>63500</xdr:colOff>
      <xdr:row>35</xdr:row>
      <xdr:rowOff>146177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083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146177</xdr:rowOff>
    </xdr:from>
    <xdr:to>
      <xdr:col>19</xdr:col>
      <xdr:colOff>177800</xdr:colOff>
      <xdr:row>36</xdr:row>
      <xdr:rowOff>90170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46927"/>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90170</xdr:rowOff>
    </xdr:from>
    <xdr:to>
      <xdr:col>15</xdr:col>
      <xdr:colOff>50800</xdr:colOff>
      <xdr:row>36</xdr:row>
      <xdr:rowOff>149225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23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66167</xdr:rowOff>
    </xdr:from>
    <xdr:to>
      <xdr:col>10</xdr:col>
      <xdr:colOff>114300</xdr:colOff>
      <xdr:row>36</xdr:row>
      <xdr:rowOff>149225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8367"/>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89281</xdr:rowOff>
    </xdr:from>
    <xdr:to>
      <xdr:col>24</xdr:col>
      <xdr:colOff>114300</xdr:colOff>
      <xdr:row>36</xdr:row>
      <xdr:rowOff>19431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67708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95377</xdr:rowOff>
    </xdr:from>
    <xdr:to>
      <xdr:col>20</xdr:col>
      <xdr:colOff>38100</xdr:colOff>
      <xdr:row>36</xdr:row>
      <xdr:rowOff>25527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16654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39370</xdr:rowOff>
    </xdr:from>
    <xdr:to>
      <xdr:col>15</xdr:col>
      <xdr:colOff>101600</xdr:colOff>
      <xdr:row>36</xdr:row>
      <xdr:rowOff>140970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132097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98425</xdr:rowOff>
    </xdr:from>
    <xdr:to>
      <xdr:col>10</xdr:col>
      <xdr:colOff>165100</xdr:colOff>
      <xdr:row>37</xdr:row>
      <xdr:rowOff>28575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19702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15367</xdr:rowOff>
    </xdr:from>
    <xdr:to>
      <xdr:col>6</xdr:col>
      <xdr:colOff>38100</xdr:colOff>
      <xdr:row>36</xdr:row>
      <xdr:rowOff>116967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108094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53114</xdr:rowOff>
    </xdr:from>
    <xdr:to>
      <xdr:col>24</xdr:col>
      <xdr:colOff>63500</xdr:colOff>
      <xdr:row>57</xdr:row>
      <xdr:rowOff>54371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25764"/>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54371</xdr:rowOff>
    </xdr:from>
    <xdr:to>
      <xdr:col>19</xdr:col>
      <xdr:colOff>177800</xdr:colOff>
      <xdr:row>57</xdr:row>
      <xdr:rowOff>86093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27021"/>
          <a:ext cx="8890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56962</xdr:rowOff>
    </xdr:from>
    <xdr:to>
      <xdr:col>15</xdr:col>
      <xdr:colOff>50800</xdr:colOff>
      <xdr:row>57</xdr:row>
      <xdr:rowOff>86093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86712"/>
          <a:ext cx="889000" cy="3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56962</xdr:rowOff>
    </xdr:from>
    <xdr:to>
      <xdr:col>10</xdr:col>
      <xdr:colOff>114300</xdr:colOff>
      <xdr:row>58</xdr:row>
      <xdr:rowOff>13440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86712"/>
          <a:ext cx="889000" cy="4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2314</xdr:rowOff>
    </xdr:from>
    <xdr:to>
      <xdr:col>24</xdr:col>
      <xdr:colOff>114300</xdr:colOff>
      <xdr:row>57</xdr:row>
      <xdr:rowOff>103914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152191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3571</xdr:rowOff>
    </xdr:from>
    <xdr:to>
      <xdr:col>20</xdr:col>
      <xdr:colOff>38100</xdr:colOff>
      <xdr:row>57</xdr:row>
      <xdr:rowOff>105171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96298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35293</xdr:rowOff>
    </xdr:from>
    <xdr:to>
      <xdr:col>15</xdr:col>
      <xdr:colOff>101600</xdr:colOff>
      <xdr:row>57</xdr:row>
      <xdr:rowOff>136893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128020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6162</xdr:rowOff>
    </xdr:from>
    <xdr:to>
      <xdr:col>10</xdr:col>
      <xdr:colOff>165100</xdr:colOff>
      <xdr:row>55</xdr:row>
      <xdr:rowOff>107762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98889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134090</xdr:rowOff>
    </xdr:from>
    <xdr:to>
      <xdr:col>6</xdr:col>
      <xdr:colOff>38100</xdr:colOff>
      <xdr:row>58</xdr:row>
      <xdr:rowOff>64240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55367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157356</xdr:rowOff>
    </xdr:from>
    <xdr:to>
      <xdr:col>24</xdr:col>
      <xdr:colOff>63500</xdr:colOff>
      <xdr:row>77</xdr:row>
      <xdr:rowOff>133028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87556"/>
          <a:ext cx="838200" cy="14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151991</xdr:rowOff>
    </xdr:from>
    <xdr:to>
      <xdr:col>19</xdr:col>
      <xdr:colOff>177800</xdr:colOff>
      <xdr:row>77</xdr:row>
      <xdr:rowOff>133028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82191"/>
          <a:ext cx="889000" cy="1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151991</xdr:rowOff>
    </xdr:from>
    <xdr:to>
      <xdr:col>15</xdr:col>
      <xdr:colOff>50800</xdr:colOff>
      <xdr:row>78</xdr:row>
      <xdr:rowOff>8472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82191"/>
          <a:ext cx="889000" cy="19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8472</xdr:rowOff>
    </xdr:from>
    <xdr:to>
      <xdr:col>10</xdr:col>
      <xdr:colOff>114300</xdr:colOff>
      <xdr:row>78</xdr:row>
      <xdr:rowOff>116731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1572"/>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106556</xdr:rowOff>
    </xdr:from>
    <xdr:to>
      <xdr:col>24</xdr:col>
      <xdr:colOff>114300</xdr:colOff>
      <xdr:row>77</xdr:row>
      <xdr:rowOff>36706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84983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82228</xdr:rowOff>
    </xdr:from>
    <xdr:to>
      <xdr:col>20</xdr:col>
      <xdr:colOff>38100</xdr:colOff>
      <xdr:row>78</xdr:row>
      <xdr:rowOff>12378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101191</xdr:rowOff>
    </xdr:from>
    <xdr:to>
      <xdr:col>15</xdr:col>
      <xdr:colOff>101600</xdr:colOff>
      <xdr:row>77</xdr:row>
      <xdr:rowOff>31341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22468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2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129122</xdr:rowOff>
    </xdr:from>
    <xdr:to>
      <xdr:col>10</xdr:col>
      <xdr:colOff>165100</xdr:colOff>
      <xdr:row>78</xdr:row>
      <xdr:rowOff>59272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50399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65931</xdr:rowOff>
    </xdr:from>
    <xdr:to>
      <xdr:col>6</xdr:col>
      <xdr:colOff>38100</xdr:colOff>
      <xdr:row>78</xdr:row>
      <xdr:rowOff>167531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158658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157931</xdr:rowOff>
    </xdr:from>
    <xdr:to>
      <xdr:col>24</xdr:col>
      <xdr:colOff>63500</xdr:colOff>
      <xdr:row>98</xdr:row>
      <xdr:rowOff>12598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88581"/>
          <a:ext cx="838200" cy="2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131490</xdr:rowOff>
    </xdr:from>
    <xdr:to>
      <xdr:col>19</xdr:col>
      <xdr:colOff>177800</xdr:colOff>
      <xdr:row>97</xdr:row>
      <xdr:rowOff>157931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62140"/>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131490</xdr:rowOff>
    </xdr:from>
    <xdr:to>
      <xdr:col>15</xdr:col>
      <xdr:colOff>50800</xdr:colOff>
      <xdr:row>98</xdr:row>
      <xdr:rowOff>109677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62140"/>
          <a:ext cx="889000" cy="14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89199</xdr:rowOff>
    </xdr:from>
    <xdr:to>
      <xdr:col>10</xdr:col>
      <xdr:colOff>114300</xdr:colOff>
      <xdr:row>98</xdr:row>
      <xdr:rowOff>109677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91299"/>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133248</xdr:rowOff>
    </xdr:from>
    <xdr:to>
      <xdr:col>24</xdr:col>
      <xdr:colOff>114300</xdr:colOff>
      <xdr:row>98</xdr:row>
      <xdr:rowOff>63398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48175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7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107131</xdr:rowOff>
    </xdr:from>
    <xdr:to>
      <xdr:col>20</xdr:col>
      <xdr:colOff>38100</xdr:colOff>
      <xdr:row>98</xdr:row>
      <xdr:rowOff>37281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28408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3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80690</xdr:rowOff>
    </xdr:from>
    <xdr:to>
      <xdr:col>15</xdr:col>
      <xdr:colOff>101600</xdr:colOff>
      <xdr:row>98</xdr:row>
      <xdr:rowOff>10840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58877</xdr:rowOff>
    </xdr:from>
    <xdr:to>
      <xdr:col>10</xdr:col>
      <xdr:colOff>165100</xdr:colOff>
      <xdr:row>98</xdr:row>
      <xdr:rowOff>160477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151604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38399</xdr:rowOff>
    </xdr:from>
    <xdr:to>
      <xdr:col>6</xdr:col>
      <xdr:colOff>38100</xdr:colOff>
      <xdr:row>98</xdr:row>
      <xdr:rowOff>139999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131126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51526</xdr:rowOff>
    </xdr:from>
    <xdr:to>
      <xdr:col>55</xdr:col>
      <xdr:colOff>0</xdr:colOff>
      <xdr:row>37</xdr:row>
      <xdr:rowOff>113248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9517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38463</xdr:rowOff>
    </xdr:from>
    <xdr:to>
      <xdr:col>50</xdr:col>
      <xdr:colOff>114300</xdr:colOff>
      <xdr:row>37</xdr:row>
      <xdr:rowOff>113248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82113"/>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37810</xdr:rowOff>
    </xdr:from>
    <xdr:to>
      <xdr:col>45</xdr:col>
      <xdr:colOff>177800</xdr:colOff>
      <xdr:row>37</xdr:row>
      <xdr:rowOff>38463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8146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10378</xdr:rowOff>
    </xdr:from>
    <xdr:to>
      <xdr:col>41</xdr:col>
      <xdr:colOff>50800</xdr:colOff>
      <xdr:row>37</xdr:row>
      <xdr:rowOff>37810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54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726</xdr:rowOff>
    </xdr:from>
    <xdr:to>
      <xdr:col>55</xdr:col>
      <xdr:colOff>50800</xdr:colOff>
      <xdr:row>37</xdr:row>
      <xdr:rowOff>102326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23603</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9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62448</xdr:rowOff>
    </xdr:from>
    <xdr:to>
      <xdr:col>50</xdr:col>
      <xdr:colOff>165100</xdr:colOff>
      <xdr:row>37</xdr:row>
      <xdr:rowOff>164047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06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9125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8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159113</xdr:rowOff>
    </xdr:from>
    <xdr:to>
      <xdr:col>46</xdr:col>
      <xdr:colOff>38100</xdr:colOff>
      <xdr:row>37</xdr:row>
      <xdr:rowOff>89263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105790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0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158460</xdr:rowOff>
    </xdr:from>
    <xdr:to>
      <xdr:col>41</xdr:col>
      <xdr:colOff>101600</xdr:colOff>
      <xdr:row>37</xdr:row>
      <xdr:rowOff>88610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105137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0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131028</xdr:rowOff>
    </xdr:from>
    <xdr:to>
      <xdr:col>36</xdr:col>
      <xdr:colOff>165100</xdr:colOff>
      <xdr:row>37</xdr:row>
      <xdr:rowOff>61178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77705</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34372</xdr:rowOff>
    </xdr:from>
    <xdr:to>
      <xdr:col>55</xdr:col>
      <xdr:colOff>0</xdr:colOff>
      <xdr:row>57</xdr:row>
      <xdr:rowOff>40449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07022"/>
          <a:ext cx="8382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34372</xdr:rowOff>
    </xdr:from>
    <xdr:to>
      <xdr:col>50</xdr:col>
      <xdr:colOff>114300</xdr:colOff>
      <xdr:row>57</xdr:row>
      <xdr:rowOff>60871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07022"/>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60871</xdr:rowOff>
    </xdr:from>
    <xdr:to>
      <xdr:col>45</xdr:col>
      <xdr:colOff>177800</xdr:colOff>
      <xdr:row>57</xdr:row>
      <xdr:rowOff>125393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33521"/>
          <a:ext cx="889000" cy="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87275</xdr:rowOff>
    </xdr:from>
    <xdr:to>
      <xdr:col>41</xdr:col>
      <xdr:colOff>50800</xdr:colOff>
      <xdr:row>57</xdr:row>
      <xdr:rowOff>125393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59925"/>
          <a:ext cx="889000" cy="3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161099</xdr:rowOff>
    </xdr:from>
    <xdr:to>
      <xdr:col>55</xdr:col>
      <xdr:colOff>50800</xdr:colOff>
      <xdr:row>57</xdr:row>
      <xdr:rowOff>91249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139526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155022</xdr:rowOff>
    </xdr:from>
    <xdr:to>
      <xdr:col>50</xdr:col>
      <xdr:colOff>165100</xdr:colOff>
      <xdr:row>57</xdr:row>
      <xdr:rowOff>85172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76299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10071</xdr:rowOff>
    </xdr:from>
    <xdr:to>
      <xdr:col>46</xdr:col>
      <xdr:colOff>38100</xdr:colOff>
      <xdr:row>57</xdr:row>
      <xdr:rowOff>111671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102798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74593</xdr:rowOff>
    </xdr:from>
    <xdr:to>
      <xdr:col>41</xdr:col>
      <xdr:colOff>101600</xdr:colOff>
      <xdr:row>58</xdr:row>
      <xdr:rowOff>4743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167320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36475</xdr:rowOff>
    </xdr:from>
    <xdr:to>
      <xdr:col>36</xdr:col>
      <xdr:colOff>165100</xdr:colOff>
      <xdr:row>57</xdr:row>
      <xdr:rowOff>138075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129202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0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149492</xdr:rowOff>
    </xdr:from>
    <xdr:to>
      <xdr:col>55</xdr:col>
      <xdr:colOff>0</xdr:colOff>
      <xdr:row>77</xdr:row>
      <xdr:rowOff>24143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79692"/>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149492</xdr:rowOff>
    </xdr:from>
    <xdr:to>
      <xdr:col>50</xdr:col>
      <xdr:colOff>114300</xdr:colOff>
      <xdr:row>77</xdr:row>
      <xdr:rowOff>12922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79692"/>
          <a:ext cx="8890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102629</xdr:rowOff>
    </xdr:from>
    <xdr:to>
      <xdr:col>45</xdr:col>
      <xdr:colOff>177800</xdr:colOff>
      <xdr:row>77</xdr:row>
      <xdr:rowOff>12922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32829"/>
          <a:ext cx="8890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102629</xdr:rowOff>
    </xdr:from>
    <xdr:to>
      <xdr:col>41</xdr:col>
      <xdr:colOff>50800</xdr:colOff>
      <xdr:row>76</xdr:row>
      <xdr:rowOff>131832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32829"/>
          <a:ext cx="8890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144793</xdr:rowOff>
    </xdr:from>
    <xdr:to>
      <xdr:col>55</xdr:col>
      <xdr:colOff>50800</xdr:colOff>
      <xdr:row>77</xdr:row>
      <xdr:rowOff>74943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123220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98692</xdr:rowOff>
    </xdr:from>
    <xdr:to>
      <xdr:col>50</xdr:col>
      <xdr:colOff>165100</xdr:colOff>
      <xdr:row>77</xdr:row>
      <xdr:rowOff>28842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19969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133572</xdr:rowOff>
    </xdr:from>
    <xdr:to>
      <xdr:col>46</xdr:col>
      <xdr:colOff>38100</xdr:colOff>
      <xdr:row>77</xdr:row>
      <xdr:rowOff>63722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54849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51829</xdr:rowOff>
    </xdr:from>
    <xdr:to>
      <xdr:col>41</xdr:col>
      <xdr:colOff>101600</xdr:colOff>
      <xdr:row>76</xdr:row>
      <xdr:rowOff>153429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169956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81032</xdr:rowOff>
    </xdr:from>
    <xdr:to>
      <xdr:col>36</xdr:col>
      <xdr:colOff>165100</xdr:colOff>
      <xdr:row>77</xdr:row>
      <xdr:rowOff>11182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30099</xdr:rowOff>
    </xdr:from>
    <xdr:to>
      <xdr:col>55</xdr:col>
      <xdr:colOff>0</xdr:colOff>
      <xdr:row>98</xdr:row>
      <xdr:rowOff>114224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489299"/>
          <a:ext cx="838200" cy="4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30099</xdr:rowOff>
    </xdr:from>
    <xdr:to>
      <xdr:col>50</xdr:col>
      <xdr:colOff>114300</xdr:colOff>
      <xdr:row>96</xdr:row>
      <xdr:rowOff>159474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89299"/>
          <a:ext cx="889000" cy="1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159474</xdr:rowOff>
    </xdr:from>
    <xdr:to>
      <xdr:col>45</xdr:col>
      <xdr:colOff>177800</xdr:colOff>
      <xdr:row>97</xdr:row>
      <xdr:rowOff>152312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618674"/>
          <a:ext cx="889000" cy="1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127749</xdr:rowOff>
    </xdr:from>
    <xdr:to>
      <xdr:col>41</xdr:col>
      <xdr:colOff>50800</xdr:colOff>
      <xdr:row>97</xdr:row>
      <xdr:rowOff>152312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758399"/>
          <a:ext cx="889000" cy="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63424</xdr:rowOff>
    </xdr:from>
    <xdr:to>
      <xdr:col>55</xdr:col>
      <xdr:colOff>50800</xdr:colOff>
      <xdr:row>98</xdr:row>
      <xdr:rowOff>165024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149801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150749</xdr:rowOff>
    </xdr:from>
    <xdr:to>
      <xdr:col>50</xdr:col>
      <xdr:colOff>165100</xdr:colOff>
      <xdr:row>96</xdr:row>
      <xdr:rowOff>80899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97426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21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108674</xdr:rowOff>
    </xdr:from>
    <xdr:to>
      <xdr:col>46</xdr:col>
      <xdr:colOff>38100</xdr:colOff>
      <xdr:row>97</xdr:row>
      <xdr:rowOff>38824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55351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3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101512</xdr:rowOff>
    </xdr:from>
    <xdr:to>
      <xdr:col>41</xdr:col>
      <xdr:colOff>101600</xdr:colOff>
      <xdr:row>98</xdr:row>
      <xdr:rowOff>31662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22789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76949</xdr:rowOff>
    </xdr:from>
    <xdr:to>
      <xdr:col>36</xdr:col>
      <xdr:colOff>165100</xdr:colOff>
      <xdr:row>98</xdr:row>
      <xdr:rowOff>7099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169676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0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116100</xdr:rowOff>
    </xdr:from>
    <xdr:to>
      <xdr:col>85</xdr:col>
      <xdr:colOff>127000</xdr:colOff>
      <xdr:row>38</xdr:row>
      <xdr:rowOff>125962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631200"/>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116100</xdr:rowOff>
    </xdr:from>
    <xdr:to>
      <xdr:col>81</xdr:col>
      <xdr:colOff>50800</xdr:colOff>
      <xdr:row>38</xdr:row>
      <xdr:rowOff>120922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31200"/>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119997</xdr:rowOff>
    </xdr:from>
    <xdr:to>
      <xdr:col>76</xdr:col>
      <xdr:colOff>114300</xdr:colOff>
      <xdr:row>38</xdr:row>
      <xdr:rowOff>120922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35097"/>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119997</xdr:rowOff>
    </xdr:from>
    <xdr:to>
      <xdr:col>71</xdr:col>
      <xdr:colOff>177800</xdr:colOff>
      <xdr:row>38</xdr:row>
      <xdr:rowOff>120508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35097"/>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75162</xdr:rowOff>
    </xdr:from>
    <xdr:to>
      <xdr:col>85</xdr:col>
      <xdr:colOff>177800</xdr:colOff>
      <xdr:row>39</xdr:row>
      <xdr:rowOff>5312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161539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0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65300</xdr:rowOff>
    </xdr:from>
    <xdr:to>
      <xdr:col>81</xdr:col>
      <xdr:colOff>101600</xdr:colOff>
      <xdr:row>38</xdr:row>
      <xdr:rowOff>166900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158027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70122</xdr:rowOff>
    </xdr:from>
    <xdr:to>
      <xdr:col>76</xdr:col>
      <xdr:colOff>165100</xdr:colOff>
      <xdr:row>39</xdr:row>
      <xdr:rowOff>272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162849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7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69197</xdr:rowOff>
    </xdr:from>
    <xdr:to>
      <xdr:col>72</xdr:col>
      <xdr:colOff>38100</xdr:colOff>
      <xdr:row>38</xdr:row>
      <xdr:rowOff>170797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8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161924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7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69708</xdr:rowOff>
    </xdr:from>
    <xdr:to>
      <xdr:col>67</xdr:col>
      <xdr:colOff>101600</xdr:colOff>
      <xdr:row>38</xdr:row>
      <xdr:rowOff>171308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162435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7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8310</xdr:rowOff>
    </xdr:from>
    <xdr:to>
      <xdr:col>85</xdr:col>
      <xdr:colOff>127000</xdr:colOff>
      <xdr:row>59</xdr:row>
      <xdr:rowOff>30364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10123860"/>
          <a:ext cx="8382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30364</xdr:rowOff>
    </xdr:from>
    <xdr:to>
      <xdr:col>81</xdr:col>
      <xdr:colOff>50800</xdr:colOff>
      <xdr:row>59</xdr:row>
      <xdr:rowOff>59200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145914"/>
          <a:ext cx="88900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143281</xdr:rowOff>
    </xdr:from>
    <xdr:to>
      <xdr:col>76</xdr:col>
      <xdr:colOff>114300</xdr:colOff>
      <xdr:row>59</xdr:row>
      <xdr:rowOff>59200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087381"/>
          <a:ext cx="889000" cy="8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143281</xdr:rowOff>
    </xdr:from>
    <xdr:to>
      <xdr:col>71</xdr:col>
      <xdr:colOff>177800</xdr:colOff>
      <xdr:row>59</xdr:row>
      <xdr:rowOff>74843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087381"/>
          <a:ext cx="889000" cy="10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128960</xdr:rowOff>
    </xdr:from>
    <xdr:to>
      <xdr:col>85</xdr:col>
      <xdr:colOff>177800</xdr:colOff>
      <xdr:row>59</xdr:row>
      <xdr:rowOff>59110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100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43887</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151014</xdr:rowOff>
    </xdr:from>
    <xdr:to>
      <xdr:col>81</xdr:col>
      <xdr:colOff>101600</xdr:colOff>
      <xdr:row>59</xdr:row>
      <xdr:rowOff>81164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72291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8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8400</xdr:rowOff>
    </xdr:from>
    <xdr:to>
      <xdr:col>76</xdr:col>
      <xdr:colOff>165100</xdr:colOff>
      <xdr:row>59</xdr:row>
      <xdr:rowOff>110000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1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101127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21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92481</xdr:rowOff>
    </xdr:from>
    <xdr:to>
      <xdr:col>72</xdr:col>
      <xdr:colOff>38100</xdr:colOff>
      <xdr:row>59</xdr:row>
      <xdr:rowOff>22631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0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13758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12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24043</xdr:rowOff>
    </xdr:from>
    <xdr:to>
      <xdr:col>67</xdr:col>
      <xdr:colOff>101600</xdr:colOff>
      <xdr:row>59</xdr:row>
      <xdr:rowOff>125643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1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116770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2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127851</xdr:rowOff>
    </xdr:from>
    <xdr:to>
      <xdr:col>85</xdr:col>
      <xdr:colOff>127000</xdr:colOff>
      <xdr:row>79</xdr:row>
      <xdr:rowOff>41287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00951"/>
          <a:ext cx="8382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41287</xdr:rowOff>
    </xdr:from>
    <xdr:to>
      <xdr:col>81</xdr:col>
      <xdr:colOff>50800</xdr:colOff>
      <xdr:row>79</xdr:row>
      <xdr:rowOff>44335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8583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40411</xdr:rowOff>
    </xdr:from>
    <xdr:to>
      <xdr:col>76</xdr:col>
      <xdr:colOff>114300</xdr:colOff>
      <xdr:row>79</xdr:row>
      <xdr:rowOff>44335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4961"/>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40411</xdr:rowOff>
    </xdr:from>
    <xdr:to>
      <xdr:col>71</xdr:col>
      <xdr:colOff>177800</xdr:colOff>
      <xdr:row>79</xdr:row>
      <xdr:rowOff>41783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8496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77051</xdr:rowOff>
    </xdr:from>
    <xdr:to>
      <xdr:col>85</xdr:col>
      <xdr:colOff>177800</xdr:colOff>
      <xdr:row>79</xdr:row>
      <xdr:rowOff>7201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163428</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6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161937</xdr:rowOff>
    </xdr:from>
    <xdr:to>
      <xdr:col>81</xdr:col>
      <xdr:colOff>101600</xdr:colOff>
      <xdr:row>79</xdr:row>
      <xdr:rowOff>92087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83214</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27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164985</xdr:rowOff>
    </xdr:from>
    <xdr:to>
      <xdr:col>76</xdr:col>
      <xdr:colOff>165100</xdr:colOff>
      <xdr:row>79</xdr:row>
      <xdr:rowOff>95135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86262</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161061</xdr:rowOff>
    </xdr:from>
    <xdr:to>
      <xdr:col>72</xdr:col>
      <xdr:colOff>38100</xdr:colOff>
      <xdr:row>79</xdr:row>
      <xdr:rowOff>91211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82338</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2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162433</xdr:rowOff>
    </xdr:from>
    <xdr:to>
      <xdr:col>67</xdr:col>
      <xdr:colOff>101600</xdr:colOff>
      <xdr:row>79</xdr:row>
      <xdr:rowOff>92583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83710</xdr:rowOff>
    </xdr:from>
    <xdr:ext cx="31393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57333" y="13628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145301</xdr:rowOff>
    </xdr:from>
    <xdr:to>
      <xdr:col>85</xdr:col>
      <xdr:colOff>127000</xdr:colOff>
      <xdr:row>97</xdr:row>
      <xdr:rowOff>15545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604501"/>
          <a:ext cx="8382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90869</xdr:rowOff>
    </xdr:from>
    <xdr:to>
      <xdr:col>81</xdr:col>
      <xdr:colOff>50800</xdr:colOff>
      <xdr:row>96</xdr:row>
      <xdr:rowOff>145301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550069"/>
          <a:ext cx="889000" cy="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90869</xdr:rowOff>
    </xdr:from>
    <xdr:to>
      <xdr:col>76</xdr:col>
      <xdr:colOff>114300</xdr:colOff>
      <xdr:row>97</xdr:row>
      <xdr:rowOff>13957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50069"/>
          <a:ext cx="889000" cy="9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170281</xdr:rowOff>
    </xdr:from>
    <xdr:to>
      <xdr:col>71</xdr:col>
      <xdr:colOff>177800</xdr:colOff>
      <xdr:row>97</xdr:row>
      <xdr:rowOff>13957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629481"/>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136195</xdr:rowOff>
    </xdr:from>
    <xdr:to>
      <xdr:col>85</xdr:col>
      <xdr:colOff>177800</xdr:colOff>
      <xdr:row>97</xdr:row>
      <xdr:rowOff>66345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114622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94501</xdr:rowOff>
    </xdr:from>
    <xdr:to>
      <xdr:col>81</xdr:col>
      <xdr:colOff>101600</xdr:colOff>
      <xdr:row>97</xdr:row>
      <xdr:rowOff>24651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15778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40069</xdr:rowOff>
    </xdr:from>
    <xdr:to>
      <xdr:col>76</xdr:col>
      <xdr:colOff>165100</xdr:colOff>
      <xdr:row>96</xdr:row>
      <xdr:rowOff>141669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132796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134607</xdr:rowOff>
    </xdr:from>
    <xdr:to>
      <xdr:col>72</xdr:col>
      <xdr:colOff>38100</xdr:colOff>
      <xdr:row>97</xdr:row>
      <xdr:rowOff>64757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55884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8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119481</xdr:rowOff>
    </xdr:from>
    <xdr:to>
      <xdr:col>67</xdr:col>
      <xdr:colOff>101600</xdr:colOff>
      <xdr:row>97</xdr:row>
      <xdr:rowOff>49631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40758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について、類似団体内平均を一貫して下回っているのは、議会費、総務費、民生費、衛生費、農林水産業費、消防費、教育費、公債費である。民生費については、障がい者の自立支援給付や保育所・認定こども園の施設運営費などの扶助費が増加傾向にある中で、物価高騰重点支援給付金支給費の増加や生活保護費の増加などにより上昇した。公債費については、前年度に繰上償還を実施したことから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一方で土木費では、令和４年度に中野島坪川線の踏切・道路改良工事や中滑川駅前周辺の整備などの大型事業を実施したことにより令和５年度は減少になっている。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標準財政規模に対する財政調整基金残高は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28.48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ポイント減少している。今後の財政需要に備えるために基金を積み増ししたものの取崩額も大きく、また普通交付税の増額により標準財政規模が大きくなったものである。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一方、歳出の抑制に努めたことなどにより、実質収支比率は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9.82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今後も行政サービスの質の維持向上に努め、事務事業の効率化を図りながら健全な財政運営に努める。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において各会計に赤字は生じていないものの、高齢社会の進行に伴う医療費や介護給付費の増加などにより、後期高齢者医療保険事業や介護保険事業などの医療介護系特別会計への繰出金は年々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健康寿命延伸に向けた予防事業について積極的に施策を推進しているところであるが、今後も引き続き、医療費の抑制を通じ、市財政に及ぼす影響の軽減に努めていく。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年度までは、公共施設の耐震化のため発行した地方債の償還により元利償還金が増加してきていたが、平成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年度からは、借入の抑制や任意の繰上償還を進めたことなどにより、償還が順次終了し元利償還金は減少してきている。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一方で、公営企業債の元利償還金に対する繰出金及び一部事務組合等が起こした地方債の元利償還負担金が増加し、実質公債費比率の分子が昨年より増加している。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今後、公共施設の整備など新たな事業が予定されていることから新規地方債の発行にあたっては交付税措置がある有利なものなど、健全な財政運営に努める。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将来負担額がすべての項目において減少となった。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一方で、充当可能財源等は、充当可能基金が増加しており、令和２年度から充当可能財源等が将来負担額を上回っている。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引き続き行財政改革を推進し、より健全な財政運営に努めていく。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富山県滑川市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総合計画に定める各種事業の推進のため、財政調整基金を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588,069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千円取り崩した。一方で、市民税などの増収により、財政調整基金に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569,027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174,715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千円積み立てたため、基金全体として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822,240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第１子の保育料半額や第２子以降の保育料等の完全無料化をはじめとする子育て支援施策を積極的に実施するとともに、障がい者福祉費などの扶助費や、医療、介護、下水道事業に対する繰出金が増加するなど、社会保障関係経費が増加傾向にある中で、財源不足分を財政調整基金等の繰入れで補っており、今後も厳しい財政状況が続くものと予想されることから、引き続き各基金を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：公用又は公共用に供する施設の建設及び改修その他の整備を図るための資金へ充当するもの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文化会館建設基金　　　　：文化会館を建設するための資金へ充当するもの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　　　　　　：高齢者等の保健福祉事業に必要な資金へ充当するもの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奨学事業基金　　　　　　：奨学資金事業に必要な資金へ充当するもの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福祉のまちづくり事業基金：福祉のまちづくりの推進を図るための資金へ充当するもの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公共施設整備基金は、今後老朽化が進む公共施設の整備等に多額の費用がかかることから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646,771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千円を積立て、残高は増加している。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文化会館建設基金は、毎年度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千円ずつ積立てをしているため、残高は増加している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文化会館建設基金の積立額が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億円に達していることから、市民会館大ホール整備拡充のための構想に向け検討することとし、建設には多額の資金が必要であることから、引き続き年間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ずつ積み立てることとしている。また、公共施設整備基金については、今後も公共施設の維持管理や長寿命化に多額の費用がかかることが見込まれることから、修繕・改築を目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総合計画に定める各種事業を推進するため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588,069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千円取り崩した一方、将来必要となる資金を勘案し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569,027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千円積み増しを行ったもの。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災害対策の財源などの緊急事態や必要やむを得ない財政需要に対応するための資金を確保するため、「滑川市健全な財政に関する条例」に基づき、毎年度末の基金残高は標準財政規模の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％を必要最低額として確保する。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将来地方債の償還に必要となる資金を勘案し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174,715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緊急防災・減債事業債などの償還財源として減債基金を充てており、今後も返済が見込まれる地方債残高を適正に見込みながら積み立てていく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15448773</v>
      </c>
      <c r="BO4" s="449"/>
      <c r="BP4" s="449"/>
      <c r="BQ4" s="449"/>
      <c r="BR4" s="449"/>
      <c r="BS4" s="449"/>
      <c r="BT4" s="449"/>
      <c r="BU4" s="450"/>
      <c r="BV4" s="448">
        <v>16601588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9.8000000000000007</v>
      </c>
      <c r="CU4" s="589"/>
      <c r="CV4" s="589"/>
      <c r="CW4" s="589"/>
      <c r="CX4" s="589"/>
      <c r="CY4" s="589"/>
      <c r="CZ4" s="589"/>
      <c r="DA4" s="590"/>
      <c r="DB4" s="588">
        <v>14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14546668</v>
      </c>
      <c r="BO5" s="420"/>
      <c r="BP5" s="420"/>
      <c r="BQ5" s="420"/>
      <c r="BR5" s="420"/>
      <c r="BS5" s="420"/>
      <c r="BT5" s="420"/>
      <c r="BU5" s="421"/>
      <c r="BV5" s="419">
        <v>15389860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84.2</v>
      </c>
      <c r="CU5" s="417"/>
      <c r="CV5" s="417"/>
      <c r="CW5" s="417"/>
      <c r="CX5" s="417"/>
      <c r="CY5" s="417"/>
      <c r="CZ5" s="417"/>
      <c r="DA5" s="418"/>
      <c r="DB5" s="416">
        <v>80</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902105</v>
      </c>
      <c r="BO6" s="420"/>
      <c r="BP6" s="420"/>
      <c r="BQ6" s="420"/>
      <c r="BR6" s="420"/>
      <c r="BS6" s="420"/>
      <c r="BT6" s="420"/>
      <c r="BU6" s="421"/>
      <c r="BV6" s="419">
        <v>1211728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v>
      </c>
      <c r="CU6" s="563"/>
      <c r="CV6" s="563"/>
      <c r="CW6" s="563"/>
      <c r="CX6" s="563"/>
      <c r="CY6" s="563"/>
      <c r="CZ6" s="563"/>
      <c r="DA6" s="564"/>
      <c r="DB6" s="562">
        <v>81.8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87688</v>
      </c>
      <c r="BO7" s="420"/>
      <c r="BP7" s="420"/>
      <c r="BQ7" s="420"/>
      <c r="BR7" s="420"/>
      <c r="BS7" s="420"/>
      <c r="BT7" s="420"/>
      <c r="BU7" s="421"/>
      <c r="BV7" s="419">
        <v>77320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8293943</v>
      </c>
      <c r="CU7" s="420"/>
      <c r="CV7" s="420"/>
      <c r="CW7" s="420"/>
      <c r="CX7" s="420"/>
      <c r="CY7" s="420"/>
      <c r="CZ7" s="420"/>
      <c r="DA7" s="421"/>
      <c r="DB7" s="419">
        <v>8100503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814417</v>
      </c>
      <c r="BO8" s="420"/>
      <c r="BP8" s="420"/>
      <c r="BQ8" s="420"/>
      <c r="BR8" s="420"/>
      <c r="BS8" s="420"/>
      <c r="BT8" s="420"/>
      <c r="BU8" s="421"/>
      <c r="BV8" s="419">
        <v>1134408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32349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-319991</v>
      </c>
      <c r="BO9" s="420"/>
      <c r="BP9" s="420"/>
      <c r="BQ9" s="420"/>
      <c r="BR9" s="420"/>
      <c r="BS9" s="420"/>
      <c r="BT9" s="420"/>
      <c r="BU9" s="421"/>
      <c r="BV9" s="419">
        <v>7725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8.1999999999999993</v>
      </c>
      <c r="CU9" s="417"/>
      <c r="CV9" s="417"/>
      <c r="CW9" s="417"/>
      <c r="CX9" s="417"/>
      <c r="CY9" s="417"/>
      <c r="CZ9" s="417"/>
      <c r="DA9" s="418"/>
      <c r="DB9" s="416">
        <v>9.3000000000000007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32755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569027</v>
      </c>
      <c r="BO10" s="420"/>
      <c r="BP10" s="420"/>
      <c r="BQ10" s="420"/>
      <c r="BR10" s="420"/>
      <c r="BS10" s="420"/>
      <c r="BT10" s="420"/>
      <c r="BU10" s="421"/>
      <c r="BV10" s="419">
        <v>471024</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119300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32728</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588069</v>
      </c>
      <c r="BO12" s="420"/>
      <c r="BP12" s="420"/>
      <c r="BQ12" s="420"/>
      <c r="BR12" s="420"/>
      <c r="BS12" s="420"/>
      <c r="BT12" s="420"/>
      <c r="BU12" s="421"/>
      <c r="BV12" s="419">
        <v>280000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32169</v>
      </c>
      <c r="S13" s="507"/>
      <c r="T13" s="507"/>
      <c r="U13" s="507"/>
      <c r="V13" s="508"/>
      <c r="W13" s="509" t="s">
        <v>130</v>
      </c>
      <c r="X13" s="405"/>
      <c r="Y13" s="405"/>
      <c r="Z13" s="405"/>
      <c r="AA13" s="405"/>
      <c r="AB13" s="406"/>
      <c r="AC13" s="372">
        <v>520</v>
      </c>
      <c r="AD13" s="373"/>
      <c r="AE13" s="373"/>
      <c r="AF13" s="373"/>
      <c r="AG13" s="374"/>
      <c r="AH13" s="372">
        <v>619</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-339033</v>
      </c>
      <c r="BO13" s="420"/>
      <c r="BP13" s="420"/>
      <c r="BQ13" s="420"/>
      <c r="BR13" s="420"/>
      <c r="BS13" s="420"/>
      <c r="BT13" s="420"/>
      <c r="BU13" s="421"/>
      <c r="BV13" s="419">
        <v>318049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4.7</v>
      </c>
      <c r="CU13" s="417"/>
      <c r="CV13" s="417"/>
      <c r="CW13" s="417"/>
      <c r="CX13" s="417"/>
      <c r="CY13" s="417"/>
      <c r="CZ13" s="417"/>
      <c r="DA13" s="418"/>
      <c r="DB13" s="416">
        <v>4.4000000000000004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32878</v>
      </c>
      <c r="S14" s="507"/>
      <c r="T14" s="507"/>
      <c r="U14" s="507"/>
      <c r="V14" s="508"/>
      <c r="W14" s="510"/>
      <c r="X14" s="408"/>
      <c r="Y14" s="408"/>
      <c r="Z14" s="408"/>
      <c r="AA14" s="408"/>
      <c r="AB14" s="409"/>
      <c r="AC14" s="499">
        <v>3.1</v>
      </c>
      <c r="AD14" s="500"/>
      <c r="AE14" s="500"/>
      <c r="AF14" s="500"/>
      <c r="AG14" s="501"/>
      <c r="AH14" s="499">
        <v>3.6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32362</v>
      </c>
      <c r="S15" s="507"/>
      <c r="T15" s="507"/>
      <c r="U15" s="507"/>
      <c r="V15" s="508"/>
      <c r="W15" s="509" t="s">
        <v>137</v>
      </c>
      <c r="X15" s="405"/>
      <c r="Y15" s="405"/>
      <c r="Z15" s="405"/>
      <c r="AA15" s="405"/>
      <c r="AB15" s="406"/>
      <c r="AC15" s="372">
        <v>6844</v>
      </c>
      <c r="AD15" s="373"/>
      <c r="AE15" s="373"/>
      <c r="AF15" s="373"/>
      <c r="AG15" s="374"/>
      <c r="AH15" s="372">
        <v>6779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4956169</v>
      </c>
      <c r="BO15" s="449"/>
      <c r="BP15" s="449"/>
      <c r="BQ15" s="449"/>
      <c r="BR15" s="449"/>
      <c r="BS15" s="449"/>
      <c r="BT15" s="449"/>
      <c r="BU15" s="450"/>
      <c r="BV15" s="448">
        <v>4741674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40.5</v>
      </c>
      <c r="AD16" s="500"/>
      <c r="AE16" s="500"/>
      <c r="AF16" s="500"/>
      <c r="AG16" s="501"/>
      <c r="AH16" s="499">
        <v>39.9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6900643</v>
      </c>
      <c r="BO16" s="420"/>
      <c r="BP16" s="420"/>
      <c r="BQ16" s="420"/>
      <c r="BR16" s="420"/>
      <c r="BS16" s="420"/>
      <c r="BT16" s="420"/>
      <c r="BU16" s="421"/>
      <c r="BV16" s="419">
        <v>6667340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9522</v>
      </c>
      <c r="AD17" s="373"/>
      <c r="AE17" s="373"/>
      <c r="AF17" s="373"/>
      <c r="AG17" s="374"/>
      <c r="AH17" s="372">
        <v>9600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6267990</v>
      </c>
      <c r="BO17" s="420"/>
      <c r="BP17" s="420"/>
      <c r="BQ17" s="420"/>
      <c r="BR17" s="420"/>
      <c r="BS17" s="420"/>
      <c r="BT17" s="420"/>
      <c r="BU17" s="421"/>
      <c r="BV17" s="419">
        <v>5983771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54.62</v>
      </c>
      <c r="M18" s="472"/>
      <c r="N18" s="472"/>
      <c r="O18" s="472"/>
      <c r="P18" s="472"/>
      <c r="Q18" s="472"/>
      <c r="R18" s="473"/>
      <c r="S18" s="473"/>
      <c r="T18" s="473"/>
      <c r="U18" s="473"/>
      <c r="V18" s="474"/>
      <c r="W18" s="490"/>
      <c r="X18" s="491"/>
      <c r="Y18" s="491"/>
      <c r="Z18" s="491"/>
      <c r="AA18" s="491"/>
      <c r="AB18" s="515"/>
      <c r="AC18" s="389">
        <v>56.4</v>
      </c>
      <c r="AD18" s="390"/>
      <c r="AE18" s="390"/>
      <c r="AF18" s="390"/>
      <c r="AG18" s="475"/>
      <c r="AH18" s="389">
        <v>56.5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7186592</v>
      </c>
      <c r="BO18" s="420"/>
      <c r="BP18" s="420"/>
      <c r="BQ18" s="420"/>
      <c r="BR18" s="420"/>
      <c r="BS18" s="420"/>
      <c r="BT18" s="420"/>
      <c r="BU18" s="421"/>
      <c r="BV18" s="419">
        <v>6901292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11490275</v>
      </c>
      <c r="BO19" s="420"/>
      <c r="BP19" s="420"/>
      <c r="BQ19" s="420"/>
      <c r="BR19" s="420"/>
      <c r="BS19" s="420"/>
      <c r="BT19" s="420"/>
      <c r="BU19" s="421"/>
      <c r="BV19" s="419">
        <v>11233912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12115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9130869</v>
      </c>
      <c r="BO22" s="449"/>
      <c r="BP22" s="449"/>
      <c r="BQ22" s="449"/>
      <c r="BR22" s="449"/>
      <c r="BS22" s="449"/>
      <c r="BT22" s="449"/>
      <c r="BU22" s="450"/>
      <c r="BV22" s="448">
        <v>9800765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8588190</v>
      </c>
      <c r="BO23" s="420"/>
      <c r="BP23" s="420"/>
      <c r="BQ23" s="420"/>
      <c r="BR23" s="420"/>
      <c r="BS23" s="420"/>
      <c r="BT23" s="420"/>
      <c r="BU23" s="421"/>
      <c r="BV23" s="419">
        <v>9214722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9160</v>
      </c>
      <c r="R24" s="373"/>
      <c r="S24" s="373"/>
      <c r="T24" s="373"/>
      <c r="U24" s="373"/>
      <c r="V24" s="374"/>
      <c r="W24" s="462"/>
      <c r="X24" s="399"/>
      <c r="Y24" s="400"/>
      <c r="Z24" s="375" t="s">
        <v>162</v>
      </c>
      <c r="AA24" s="376"/>
      <c r="AB24" s="376"/>
      <c r="AC24" s="376"/>
      <c r="AD24" s="376"/>
      <c r="AE24" s="376"/>
      <c r="AF24" s="376"/>
      <c r="AG24" s="377"/>
      <c r="AH24" s="372">
        <v>176</v>
      </c>
      <c r="AI24" s="373"/>
      <c r="AJ24" s="373"/>
      <c r="AK24" s="373"/>
      <c r="AL24" s="374"/>
      <c r="AM24" s="372">
        <v>509344</v>
      </c>
      <c r="AN24" s="373"/>
      <c r="AO24" s="373"/>
      <c r="AP24" s="373"/>
      <c r="AQ24" s="373"/>
      <c r="AR24" s="374"/>
      <c r="AS24" s="372">
        <v>2894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3422973</v>
      </c>
      <c r="BO24" s="420"/>
      <c r="BP24" s="420"/>
      <c r="BQ24" s="420"/>
      <c r="BR24" s="420"/>
      <c r="BS24" s="420"/>
      <c r="BT24" s="420"/>
      <c r="BU24" s="421"/>
      <c r="BV24" s="419">
        <v>3647613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7310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882185</v>
      </c>
      <c r="BO25" s="449"/>
      <c r="BP25" s="449"/>
      <c r="BQ25" s="449"/>
      <c r="BR25" s="449"/>
      <c r="BS25" s="449"/>
      <c r="BT25" s="449"/>
      <c r="BU25" s="450"/>
      <c r="BV25" s="448">
        <v>474647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6200</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16240</v>
      </c>
      <c r="AN26" s="373"/>
      <c r="AO26" s="373"/>
      <c r="AP26" s="373"/>
      <c r="AQ26" s="373"/>
      <c r="AR26" s="374"/>
      <c r="AS26" s="372">
        <v>2320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4240</v>
      </c>
      <c r="R27" s="373"/>
      <c r="S27" s="373"/>
      <c r="T27" s="373"/>
      <c r="U27" s="373"/>
      <c r="V27" s="374"/>
      <c r="W27" s="462"/>
      <c r="X27" s="399"/>
      <c r="Y27" s="400"/>
      <c r="Z27" s="375" t="s">
        <v>171</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511609</v>
      </c>
      <c r="BO27" s="454"/>
      <c r="BP27" s="454"/>
      <c r="BQ27" s="454"/>
      <c r="BR27" s="454"/>
      <c r="BS27" s="454"/>
      <c r="BT27" s="454"/>
      <c r="BU27" s="455"/>
      <c r="BV27" s="453">
        <v>511603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3770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2362247</v>
      </c>
      <c r="BO28" s="449"/>
      <c r="BP28" s="449"/>
      <c r="BQ28" s="449"/>
      <c r="BR28" s="449"/>
      <c r="BS28" s="449"/>
      <c r="BT28" s="449"/>
      <c r="BU28" s="450"/>
      <c r="BV28" s="448">
        <v>2381290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13</v>
      </c>
      <c r="M29" s="373"/>
      <c r="N29" s="373"/>
      <c r="O29" s="373"/>
      <c r="P29" s="374"/>
      <c r="Q29" s="372">
        <v>3540</v>
      </c>
      <c r="R29" s="373"/>
      <c r="S29" s="373"/>
      <c r="T29" s="373"/>
      <c r="U29" s="373"/>
      <c r="V29" s="374"/>
      <c r="W29" s="463"/>
      <c r="X29" s="464"/>
      <c r="Y29" s="465"/>
      <c r="Z29" s="375" t="s">
        <v>177</v>
      </c>
      <c r="AA29" s="376"/>
      <c r="AB29" s="376"/>
      <c r="AC29" s="376"/>
      <c r="AD29" s="376"/>
      <c r="AE29" s="376"/>
      <c r="AF29" s="376"/>
      <c r="AG29" s="377"/>
      <c r="AH29" s="372">
        <v>176</v>
      </c>
      <c r="AI29" s="373"/>
      <c r="AJ29" s="373"/>
      <c r="AK29" s="373"/>
      <c r="AL29" s="374"/>
      <c r="AM29" s="372">
        <v>509344</v>
      </c>
      <c r="AN29" s="373"/>
      <c r="AO29" s="373"/>
      <c r="AP29" s="373"/>
      <c r="AQ29" s="373"/>
      <c r="AR29" s="374"/>
      <c r="AS29" s="372">
        <v>2894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1963440</v>
      </c>
      <c r="BO29" s="420"/>
      <c r="BP29" s="420"/>
      <c r="BQ29" s="420"/>
      <c r="BR29" s="420"/>
      <c r="BS29" s="420"/>
      <c r="BT29" s="420"/>
      <c r="BU29" s="421"/>
      <c r="BV29" s="419">
        <v>1788725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3568875</v>
      </c>
      <c r="BO30" s="454"/>
      <c r="BP30" s="454"/>
      <c r="BQ30" s="454"/>
      <c r="BR30" s="454"/>
      <c r="BS30" s="454"/>
      <c r="BT30" s="454"/>
      <c r="BU30" s="455"/>
      <c r="BV30" s="453">
        <v>2902307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工業団地造成事業特別会計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富山地区広域圏事務組合（一般会計）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滑川市文化・スポーツ振興財団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富山県東部消防組合（一般会計）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滑川市スポーツ協会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富山県市町村会館管理組合（一般会計）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滑川市農業公社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富山県後期高齢者医療広域連合（一般会計）</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ウェーブ滑川</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富山県後期高齢者医療広域連合（後期高齢者医療事業特別会計）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滑川中新川地区広域情報事務組合（一般会計）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Y9iTbSn2grGQlfLXhbhuVXEDUxWEzoP+ZsbvY4T0MFqdb/ho3UNIAM2KoUvI9Tk4oa7COhxmQRzk2ynVoxqFwQ==" saltValue="hGIM9cjLHTNplgdnoLhm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AQ1" sqref="AQ1"/>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5302695</v>
      </c>
      <c r="S5" s="677"/>
      <c r="T5" s="677"/>
      <c r="U5" s="677"/>
      <c r="V5" s="677"/>
      <c r="W5" s="677"/>
      <c r="X5" s="677"/>
      <c r="Y5" s="702"/>
      <c r="Z5" s="715">
        <v>34.299999999999997</v>
      </c>
      <c r="AA5" s="715"/>
      <c r="AB5" s="715"/>
      <c r="AC5" s="715"/>
      <c r="AD5" s="716">
        <v>5302695</v>
      </c>
      <c r="AE5" s="716"/>
      <c r="AF5" s="716"/>
      <c r="AG5" s="716"/>
      <c r="AH5" s="716"/>
      <c r="AI5" s="716"/>
      <c r="AJ5" s="716"/>
      <c r="AK5" s="716"/>
      <c r="AL5" s="703">
        <v>62.7</v>
      </c>
      <c r="AM5" s="685"/>
      <c r="AN5" s="685"/>
      <c r="AO5" s="704"/>
      <c r="AP5" s="679" t="s">
        <v>216</v>
      </c>
      <c r="AQ5" s="680"/>
      <c r="AR5" s="680"/>
      <c r="AS5" s="680"/>
      <c r="AT5" s="680"/>
      <c r="AU5" s="680"/>
      <c r="AV5" s="680"/>
      <c r="AW5" s="680"/>
      <c r="AX5" s="680"/>
      <c r="AY5" s="680"/>
      <c r="AZ5" s="680"/>
      <c r="BA5" s="680"/>
      <c r="BB5" s="680"/>
      <c r="BC5" s="680"/>
      <c r="BD5" s="680"/>
      <c r="BE5" s="680"/>
      <c r="BF5" s="681"/>
      <c r="BG5" s="621">
        <v>5302695</v>
      </c>
      <c r="BH5" s="622"/>
      <c r="BI5" s="622"/>
      <c r="BJ5" s="622"/>
      <c r="BK5" s="622"/>
      <c r="BL5" s="622"/>
      <c r="BM5" s="622"/>
      <c r="BN5" s="623"/>
      <c r="BO5" s="659">
        <v>100</v>
      </c>
      <c r="BP5" s="659"/>
      <c r="BQ5" s="659"/>
      <c r="BR5" s="659"/>
      <c r="BS5" s="660">
        <v>264579</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121860</v>
      </c>
      <c r="S6" s="622"/>
      <c r="T6" s="622"/>
      <c r="U6" s="622"/>
      <c r="V6" s="622"/>
      <c r="W6" s="622"/>
      <c r="X6" s="622"/>
      <c r="Y6" s="623"/>
      <c r="Z6" s="659">
        <v>0.8</v>
      </c>
      <c r="AA6" s="659"/>
      <c r="AB6" s="659"/>
      <c r="AC6" s="659"/>
      <c r="AD6" s="660">
        <v>121860</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5302695</v>
      </c>
      <c r="BH6" s="622"/>
      <c r="BI6" s="622"/>
      <c r="BJ6" s="622"/>
      <c r="BK6" s="622"/>
      <c r="BL6" s="622"/>
      <c r="BM6" s="622"/>
      <c r="BN6" s="623"/>
      <c r="BO6" s="659">
        <v>100</v>
      </c>
      <c r="BP6" s="659"/>
      <c r="BQ6" s="659"/>
      <c r="BR6" s="659"/>
      <c r="BS6" s="660">
        <v>264579</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148867</v>
      </c>
      <c r="CS6" s="622"/>
      <c r="CT6" s="622"/>
      <c r="CU6" s="622"/>
      <c r="CV6" s="622"/>
      <c r="CW6" s="622"/>
      <c r="CX6" s="622"/>
      <c r="CY6" s="623"/>
      <c r="CZ6" s="703">
        <v>1</v>
      </c>
      <c r="DA6" s="685"/>
      <c r="DB6" s="685"/>
      <c r="DC6" s="705"/>
      <c r="DD6" s="627" t="s">
        <v>121</v>
      </c>
      <c r="DE6" s="622"/>
      <c r="DF6" s="622"/>
      <c r="DG6" s="622"/>
      <c r="DH6" s="622"/>
      <c r="DI6" s="622"/>
      <c r="DJ6" s="622"/>
      <c r="DK6" s="622"/>
      <c r="DL6" s="622"/>
      <c r="DM6" s="622"/>
      <c r="DN6" s="622"/>
      <c r="DO6" s="622"/>
      <c r="DP6" s="623"/>
      <c r="DQ6" s="627">
        <v>148867</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1726</v>
      </c>
      <c r="S7" s="622"/>
      <c r="T7" s="622"/>
      <c r="U7" s="622"/>
      <c r="V7" s="622"/>
      <c r="W7" s="622"/>
      <c r="X7" s="622"/>
      <c r="Y7" s="623"/>
      <c r="Z7" s="659">
        <v>0</v>
      </c>
      <c r="AA7" s="659"/>
      <c r="AB7" s="659"/>
      <c r="AC7" s="659"/>
      <c r="AD7" s="660">
        <v>1726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2109307</v>
      </c>
      <c r="BH7" s="622"/>
      <c r="BI7" s="622"/>
      <c r="BJ7" s="622"/>
      <c r="BK7" s="622"/>
      <c r="BL7" s="622"/>
      <c r="BM7" s="622"/>
      <c r="BN7" s="623"/>
      <c r="BO7" s="659">
        <v>39.799999999999997</v>
      </c>
      <c r="BP7" s="659"/>
      <c r="BQ7" s="659"/>
      <c r="BR7" s="659"/>
      <c r="BS7" s="660">
        <v>75601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2871105</v>
      </c>
      <c r="CS7" s="622"/>
      <c r="CT7" s="622"/>
      <c r="CU7" s="622"/>
      <c r="CV7" s="622"/>
      <c r="CW7" s="622"/>
      <c r="CX7" s="622"/>
      <c r="CY7" s="623"/>
      <c r="CZ7" s="659">
        <v>19.7</v>
      </c>
      <c r="DA7" s="659"/>
      <c r="DB7" s="659"/>
      <c r="DC7" s="659"/>
      <c r="DD7" s="627">
        <v>136458</v>
      </c>
      <c r="DE7" s="622"/>
      <c r="DF7" s="622"/>
      <c r="DG7" s="622"/>
      <c r="DH7" s="622"/>
      <c r="DI7" s="622"/>
      <c r="DJ7" s="622"/>
      <c r="DK7" s="622"/>
      <c r="DL7" s="622"/>
      <c r="DM7" s="622"/>
      <c r="DN7" s="622"/>
      <c r="DO7" s="622"/>
      <c r="DP7" s="623"/>
      <c r="DQ7" s="627">
        <v>2650307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32476</v>
      </c>
      <c r="S8" s="622"/>
      <c r="T8" s="622"/>
      <c r="U8" s="622"/>
      <c r="V8" s="622"/>
      <c r="W8" s="622"/>
      <c r="X8" s="622"/>
      <c r="Y8" s="623"/>
      <c r="Z8" s="659">
        <v>0.2</v>
      </c>
      <c r="AA8" s="659"/>
      <c r="AB8" s="659"/>
      <c r="AC8" s="659"/>
      <c r="AD8" s="660">
        <v>32476</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65239</v>
      </c>
      <c r="BH8" s="622"/>
      <c r="BI8" s="622"/>
      <c r="BJ8" s="622"/>
      <c r="BK8" s="622"/>
      <c r="BL8" s="622"/>
      <c r="BM8" s="622"/>
      <c r="BN8" s="623"/>
      <c r="BO8" s="659">
        <v>1.2</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5297933</v>
      </c>
      <c r="CS8" s="622"/>
      <c r="CT8" s="622"/>
      <c r="CU8" s="622"/>
      <c r="CV8" s="622"/>
      <c r="CW8" s="622"/>
      <c r="CX8" s="622"/>
      <c r="CY8" s="623"/>
      <c r="CZ8" s="659">
        <v>36.4</v>
      </c>
      <c r="DA8" s="659"/>
      <c r="DB8" s="659"/>
      <c r="DC8" s="659"/>
      <c r="DD8" s="627">
        <v>138080</v>
      </c>
      <c r="DE8" s="622"/>
      <c r="DF8" s="622"/>
      <c r="DG8" s="622"/>
      <c r="DH8" s="622"/>
      <c r="DI8" s="622"/>
      <c r="DJ8" s="622"/>
      <c r="DK8" s="622"/>
      <c r="DL8" s="622"/>
      <c r="DM8" s="622"/>
      <c r="DN8" s="622"/>
      <c r="DO8" s="622"/>
      <c r="DP8" s="623"/>
      <c r="DQ8" s="627">
        <v>2742961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35420</v>
      </c>
      <c r="S9" s="622"/>
      <c r="T9" s="622"/>
      <c r="U9" s="622"/>
      <c r="V9" s="622"/>
      <c r="W9" s="622"/>
      <c r="X9" s="622"/>
      <c r="Y9" s="623"/>
      <c r="Z9" s="659">
        <v>0.2</v>
      </c>
      <c r="AA9" s="659"/>
      <c r="AB9" s="659"/>
      <c r="AC9" s="659"/>
      <c r="AD9" s="660">
        <v>35420</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1737560</v>
      </c>
      <c r="BH9" s="622"/>
      <c r="BI9" s="622"/>
      <c r="BJ9" s="622"/>
      <c r="BK9" s="622"/>
      <c r="BL9" s="622"/>
      <c r="BM9" s="622"/>
      <c r="BN9" s="623"/>
      <c r="BO9" s="659">
        <v>32.799999999999997</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1003832</v>
      </c>
      <c r="CS9" s="622"/>
      <c r="CT9" s="622"/>
      <c r="CU9" s="622"/>
      <c r="CV9" s="622"/>
      <c r="CW9" s="622"/>
      <c r="CX9" s="622"/>
      <c r="CY9" s="623"/>
      <c r="CZ9" s="659">
        <v>6.9</v>
      </c>
      <c r="DA9" s="659"/>
      <c r="DB9" s="659"/>
      <c r="DC9" s="659"/>
      <c r="DD9" s="627">
        <v>27070</v>
      </c>
      <c r="DE9" s="622"/>
      <c r="DF9" s="622"/>
      <c r="DG9" s="622"/>
      <c r="DH9" s="622"/>
      <c r="DI9" s="622"/>
      <c r="DJ9" s="622"/>
      <c r="DK9" s="622"/>
      <c r="DL9" s="622"/>
      <c r="DM9" s="622"/>
      <c r="DN9" s="622"/>
      <c r="DO9" s="622"/>
      <c r="DP9" s="623"/>
      <c r="DQ9" s="627">
        <v>877288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100635</v>
      </c>
      <c r="BH10" s="622"/>
      <c r="BI10" s="622"/>
      <c r="BJ10" s="622"/>
      <c r="BK10" s="622"/>
      <c r="BL10" s="622"/>
      <c r="BM10" s="622"/>
      <c r="BN10" s="623"/>
      <c r="BO10" s="659">
        <v>1.9</v>
      </c>
      <c r="BP10" s="659"/>
      <c r="BQ10" s="659"/>
      <c r="BR10" s="659"/>
      <c r="BS10" s="660">
        <v>16772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39117</v>
      </c>
      <c r="CS10" s="622"/>
      <c r="CT10" s="622"/>
      <c r="CU10" s="622"/>
      <c r="CV10" s="622"/>
      <c r="CW10" s="622"/>
      <c r="CX10" s="622"/>
      <c r="CY10" s="623"/>
      <c r="CZ10" s="659">
        <v>0.3</v>
      </c>
      <c r="DA10" s="659"/>
      <c r="DB10" s="659"/>
      <c r="DC10" s="659"/>
      <c r="DD10" s="627">
        <v>3520</v>
      </c>
      <c r="DE10" s="622"/>
      <c r="DF10" s="622"/>
      <c r="DG10" s="622"/>
      <c r="DH10" s="622"/>
      <c r="DI10" s="622"/>
      <c r="DJ10" s="622"/>
      <c r="DK10" s="622"/>
      <c r="DL10" s="622"/>
      <c r="DM10" s="622"/>
      <c r="DN10" s="622"/>
      <c r="DO10" s="622"/>
      <c r="DP10" s="623"/>
      <c r="DQ10" s="627">
        <v>18031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832758</v>
      </c>
      <c r="S11" s="622"/>
      <c r="T11" s="622"/>
      <c r="U11" s="622"/>
      <c r="V11" s="622"/>
      <c r="W11" s="622"/>
      <c r="X11" s="622"/>
      <c r="Y11" s="623"/>
      <c r="Z11" s="624">
        <v>5.4</v>
      </c>
      <c r="AA11" s="625"/>
      <c r="AB11" s="625"/>
      <c r="AC11" s="626"/>
      <c r="AD11" s="627">
        <v>832758</v>
      </c>
      <c r="AE11" s="622"/>
      <c r="AF11" s="622"/>
      <c r="AG11" s="622"/>
      <c r="AH11" s="622"/>
      <c r="AI11" s="622"/>
      <c r="AJ11" s="622"/>
      <c r="AK11" s="623"/>
      <c r="AL11" s="624">
        <v>9.8000000000000007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205873</v>
      </c>
      <c r="BH11" s="622"/>
      <c r="BI11" s="622"/>
      <c r="BJ11" s="622"/>
      <c r="BK11" s="622"/>
      <c r="BL11" s="622"/>
      <c r="BM11" s="622"/>
      <c r="BN11" s="623"/>
      <c r="BO11" s="659">
        <v>3.9</v>
      </c>
      <c r="BP11" s="659"/>
      <c r="BQ11" s="659"/>
      <c r="BR11" s="659"/>
      <c r="BS11" s="660">
        <v>58829</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595984</v>
      </c>
      <c r="CS11" s="622"/>
      <c r="CT11" s="622"/>
      <c r="CU11" s="622"/>
      <c r="CV11" s="622"/>
      <c r="CW11" s="622"/>
      <c r="CX11" s="622"/>
      <c r="CY11" s="623"/>
      <c r="CZ11" s="659">
        <v>4.0999999999999996</v>
      </c>
      <c r="DA11" s="659"/>
      <c r="DB11" s="659"/>
      <c r="DC11" s="659"/>
      <c r="DD11" s="627">
        <v>174894</v>
      </c>
      <c r="DE11" s="622"/>
      <c r="DF11" s="622"/>
      <c r="DG11" s="622"/>
      <c r="DH11" s="622"/>
      <c r="DI11" s="622"/>
      <c r="DJ11" s="622"/>
      <c r="DK11" s="622"/>
      <c r="DL11" s="622"/>
      <c r="DM11" s="622"/>
      <c r="DN11" s="622"/>
      <c r="DO11" s="622"/>
      <c r="DP11" s="623"/>
      <c r="DQ11" s="627">
        <v>287825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2848644</v>
      </c>
      <c r="BH12" s="622"/>
      <c r="BI12" s="622"/>
      <c r="BJ12" s="622"/>
      <c r="BK12" s="622"/>
      <c r="BL12" s="622"/>
      <c r="BM12" s="622"/>
      <c r="BN12" s="623"/>
      <c r="BO12" s="659">
        <v>53.7</v>
      </c>
      <c r="BP12" s="659"/>
      <c r="BQ12" s="659"/>
      <c r="BR12" s="659"/>
      <c r="BS12" s="660">
        <v>188978</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623987</v>
      </c>
      <c r="CS12" s="622"/>
      <c r="CT12" s="622"/>
      <c r="CU12" s="622"/>
      <c r="CV12" s="622"/>
      <c r="CW12" s="622"/>
      <c r="CX12" s="622"/>
      <c r="CY12" s="623"/>
      <c r="CZ12" s="659">
        <v>4.3</v>
      </c>
      <c r="DA12" s="659"/>
      <c r="DB12" s="659"/>
      <c r="DC12" s="659"/>
      <c r="DD12" s="627">
        <v>26296</v>
      </c>
      <c r="DE12" s="622"/>
      <c r="DF12" s="622"/>
      <c r="DG12" s="622"/>
      <c r="DH12" s="622"/>
      <c r="DI12" s="622"/>
      <c r="DJ12" s="622"/>
      <c r="DK12" s="622"/>
      <c r="DL12" s="622"/>
      <c r="DM12" s="622"/>
      <c r="DN12" s="622"/>
      <c r="DO12" s="622"/>
      <c r="DP12" s="623"/>
      <c r="DQ12" s="627">
        <v>349574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2848380</v>
      </c>
      <c r="BH13" s="622"/>
      <c r="BI13" s="622"/>
      <c r="BJ13" s="622"/>
      <c r="BK13" s="622"/>
      <c r="BL13" s="622"/>
      <c r="BM13" s="622"/>
      <c r="BN13" s="623"/>
      <c r="BO13" s="659">
        <v>53.7</v>
      </c>
      <c r="BP13" s="659"/>
      <c r="BQ13" s="659"/>
      <c r="BR13" s="659"/>
      <c r="BS13" s="660">
        <v>188978</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1243867</v>
      </c>
      <c r="CS13" s="622"/>
      <c r="CT13" s="622"/>
      <c r="CU13" s="622"/>
      <c r="CV13" s="622"/>
      <c r="CW13" s="622"/>
      <c r="CX13" s="622"/>
      <c r="CY13" s="623"/>
      <c r="CZ13" s="659">
        <v>8.6</v>
      </c>
      <c r="DA13" s="659"/>
      <c r="DB13" s="659"/>
      <c r="DC13" s="659"/>
      <c r="DD13" s="627">
        <v>314572</v>
      </c>
      <c r="DE13" s="622"/>
      <c r="DF13" s="622"/>
      <c r="DG13" s="622"/>
      <c r="DH13" s="622"/>
      <c r="DI13" s="622"/>
      <c r="DJ13" s="622"/>
      <c r="DK13" s="622"/>
      <c r="DL13" s="622"/>
      <c r="DM13" s="622"/>
      <c r="DN13" s="622"/>
      <c r="DO13" s="622"/>
      <c r="DP13" s="623"/>
      <c r="DQ13" s="627">
        <v>1031670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1338</v>
      </c>
      <c r="S14" s="622"/>
      <c r="T14" s="622"/>
      <c r="U14" s="622"/>
      <c r="V14" s="622"/>
      <c r="W14" s="622"/>
      <c r="X14" s="622"/>
      <c r="Y14" s="623"/>
      <c r="Z14" s="659">
        <v>0</v>
      </c>
      <c r="AA14" s="659"/>
      <c r="AB14" s="659"/>
      <c r="AC14" s="659"/>
      <c r="AD14" s="660">
        <v>1338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118255</v>
      </c>
      <c r="BH14" s="622"/>
      <c r="BI14" s="622"/>
      <c r="BJ14" s="622"/>
      <c r="BK14" s="622"/>
      <c r="BL14" s="622"/>
      <c r="BM14" s="622"/>
      <c r="BN14" s="623"/>
      <c r="BO14" s="659">
        <v>2.2000000000000002</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434054</v>
      </c>
      <c r="CS14" s="622"/>
      <c r="CT14" s="622"/>
      <c r="CU14" s="622"/>
      <c r="CV14" s="622"/>
      <c r="CW14" s="622"/>
      <c r="CX14" s="622"/>
      <c r="CY14" s="623"/>
      <c r="CZ14" s="659">
        <v>3</v>
      </c>
      <c r="DA14" s="659"/>
      <c r="DB14" s="659"/>
      <c r="DC14" s="659"/>
      <c r="DD14" s="627">
        <v>12059</v>
      </c>
      <c r="DE14" s="622"/>
      <c r="DF14" s="622"/>
      <c r="DG14" s="622"/>
      <c r="DH14" s="622"/>
      <c r="DI14" s="622"/>
      <c r="DJ14" s="622"/>
      <c r="DK14" s="622"/>
      <c r="DL14" s="622"/>
      <c r="DM14" s="622"/>
      <c r="DN14" s="622"/>
      <c r="DO14" s="622"/>
      <c r="DP14" s="623"/>
      <c r="DQ14" s="627">
        <v>429794</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226489</v>
      </c>
      <c r="BH15" s="622"/>
      <c r="BI15" s="622"/>
      <c r="BJ15" s="622"/>
      <c r="BK15" s="622"/>
      <c r="BL15" s="622"/>
      <c r="BM15" s="622"/>
      <c r="BN15" s="623"/>
      <c r="BO15" s="659">
        <v>4.3</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1254140</v>
      </c>
      <c r="CS15" s="622"/>
      <c r="CT15" s="622"/>
      <c r="CU15" s="622"/>
      <c r="CV15" s="622"/>
      <c r="CW15" s="622"/>
      <c r="CX15" s="622"/>
      <c r="CY15" s="623"/>
      <c r="CZ15" s="659">
        <v>8.6</v>
      </c>
      <c r="DA15" s="659"/>
      <c r="DB15" s="659"/>
      <c r="DC15" s="659"/>
      <c r="DD15" s="627">
        <v>104382</v>
      </c>
      <c r="DE15" s="622"/>
      <c r="DF15" s="622"/>
      <c r="DG15" s="622"/>
      <c r="DH15" s="622"/>
      <c r="DI15" s="622"/>
      <c r="DJ15" s="622"/>
      <c r="DK15" s="622"/>
      <c r="DL15" s="622"/>
      <c r="DM15" s="622"/>
      <c r="DN15" s="622"/>
      <c r="DO15" s="622"/>
      <c r="DP15" s="623"/>
      <c r="DQ15" s="627">
        <v>1083130</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14018</v>
      </c>
      <c r="S16" s="622"/>
      <c r="T16" s="622"/>
      <c r="U16" s="622"/>
      <c r="V16" s="622"/>
      <c r="W16" s="622"/>
      <c r="X16" s="622"/>
      <c r="Y16" s="623"/>
      <c r="Z16" s="659">
        <v>0.1</v>
      </c>
      <c r="AA16" s="659"/>
      <c r="AB16" s="659"/>
      <c r="AC16" s="659"/>
      <c r="AD16" s="660">
        <v>14018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75630</v>
      </c>
      <c r="CS16" s="622"/>
      <c r="CT16" s="622"/>
      <c r="CU16" s="622"/>
      <c r="CV16" s="622"/>
      <c r="CW16" s="622"/>
      <c r="CX16" s="622"/>
      <c r="CY16" s="623"/>
      <c r="CZ16" s="659">
        <v>0.5</v>
      </c>
      <c r="DA16" s="659"/>
      <c r="DB16" s="659"/>
      <c r="DC16" s="659"/>
      <c r="DD16" s="627" t="s">
        <v>121</v>
      </c>
      <c r="DE16" s="622"/>
      <c r="DF16" s="622"/>
      <c r="DG16" s="622"/>
      <c r="DH16" s="622"/>
      <c r="DI16" s="622"/>
      <c r="DJ16" s="622"/>
      <c r="DK16" s="622"/>
      <c r="DL16" s="622"/>
      <c r="DM16" s="622"/>
      <c r="DN16" s="622"/>
      <c r="DO16" s="622"/>
      <c r="DP16" s="623"/>
      <c r="DQ16" s="627">
        <v>31430</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81541</v>
      </c>
      <c r="S17" s="622"/>
      <c r="T17" s="622"/>
      <c r="U17" s="622"/>
      <c r="V17" s="622"/>
      <c r="W17" s="622"/>
      <c r="X17" s="622"/>
      <c r="Y17" s="623"/>
      <c r="Z17" s="659">
        <v>0.5</v>
      </c>
      <c r="AA17" s="659"/>
      <c r="AB17" s="659"/>
      <c r="AC17" s="659"/>
      <c r="AD17" s="660">
        <v>81541</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958152</v>
      </c>
      <c r="CS17" s="622"/>
      <c r="CT17" s="622"/>
      <c r="CU17" s="622"/>
      <c r="CV17" s="622"/>
      <c r="CW17" s="622"/>
      <c r="CX17" s="622"/>
      <c r="CY17" s="623"/>
      <c r="CZ17" s="659">
        <v>6.6</v>
      </c>
      <c r="DA17" s="659"/>
      <c r="DB17" s="659"/>
      <c r="DC17" s="659"/>
      <c r="DD17" s="627" t="s">
        <v>121</v>
      </c>
      <c r="DE17" s="622"/>
      <c r="DF17" s="622"/>
      <c r="DG17" s="622"/>
      <c r="DH17" s="622"/>
      <c r="DI17" s="622"/>
      <c r="DJ17" s="622"/>
      <c r="DK17" s="622"/>
      <c r="DL17" s="622"/>
      <c r="DM17" s="622"/>
      <c r="DN17" s="622"/>
      <c r="DO17" s="622"/>
      <c r="DP17" s="623"/>
      <c r="DQ17" s="627">
        <v>937293</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55301</v>
      </c>
      <c r="S18" s="622"/>
      <c r="T18" s="622"/>
      <c r="U18" s="622"/>
      <c r="V18" s="622"/>
      <c r="W18" s="622"/>
      <c r="X18" s="622"/>
      <c r="Y18" s="623"/>
      <c r="Z18" s="659">
        <v>0.4</v>
      </c>
      <c r="AA18" s="659"/>
      <c r="AB18" s="659"/>
      <c r="AC18" s="659"/>
      <c r="AD18" s="660">
        <v>55301</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44691</v>
      </c>
      <c r="S19" s="622"/>
      <c r="T19" s="622"/>
      <c r="U19" s="622"/>
      <c r="V19" s="622"/>
      <c r="W19" s="622"/>
      <c r="X19" s="622"/>
      <c r="Y19" s="623"/>
      <c r="Z19" s="659">
        <v>0.3</v>
      </c>
      <c r="AA19" s="659"/>
      <c r="AB19" s="659"/>
      <c r="AC19" s="659"/>
      <c r="AD19" s="660">
        <v>44691</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10610</v>
      </c>
      <c r="S20" s="622"/>
      <c r="T20" s="622"/>
      <c r="U20" s="622"/>
      <c r="V20" s="622"/>
      <c r="W20" s="622"/>
      <c r="X20" s="622"/>
      <c r="Y20" s="623"/>
      <c r="Z20" s="659">
        <v>0.1</v>
      </c>
      <c r="AA20" s="659"/>
      <c r="AB20" s="659"/>
      <c r="AC20" s="659"/>
      <c r="AD20" s="660">
        <v>10610</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14546668</v>
      </c>
      <c r="CS20" s="622"/>
      <c r="CT20" s="622"/>
      <c r="CU20" s="622"/>
      <c r="CV20" s="622"/>
      <c r="CW20" s="622"/>
      <c r="CX20" s="622"/>
      <c r="CY20" s="623"/>
      <c r="CZ20" s="659">
        <v>100</v>
      </c>
      <c r="DA20" s="659"/>
      <c r="DB20" s="659"/>
      <c r="DC20" s="659"/>
      <c r="DD20" s="627">
        <v>937331</v>
      </c>
      <c r="DE20" s="622"/>
      <c r="DF20" s="622"/>
      <c r="DG20" s="622"/>
      <c r="DH20" s="622"/>
      <c r="DI20" s="622"/>
      <c r="DJ20" s="622"/>
      <c r="DK20" s="622"/>
      <c r="DL20" s="622"/>
      <c r="DM20" s="622"/>
      <c r="DN20" s="622"/>
      <c r="DO20" s="622"/>
      <c r="DP20" s="623"/>
      <c r="DQ20" s="627">
        <v>10588170</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2521773</v>
      </c>
      <c r="S21" s="622"/>
      <c r="T21" s="622"/>
      <c r="U21" s="622"/>
      <c r="V21" s="622"/>
      <c r="W21" s="622"/>
      <c r="X21" s="622"/>
      <c r="Y21" s="623"/>
      <c r="Z21" s="659">
        <v>16.3</v>
      </c>
      <c r="AA21" s="659"/>
      <c r="AB21" s="659"/>
      <c r="AC21" s="659"/>
      <c r="AD21" s="660">
        <v>1944474</v>
      </c>
      <c r="AE21" s="660"/>
      <c r="AF21" s="660"/>
      <c r="AG21" s="660"/>
      <c r="AH21" s="660"/>
      <c r="AI21" s="660"/>
      <c r="AJ21" s="660"/>
      <c r="AK21" s="660"/>
      <c r="AL21" s="624">
        <v>23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1944474</v>
      </c>
      <c r="S22" s="622"/>
      <c r="T22" s="622"/>
      <c r="U22" s="622"/>
      <c r="V22" s="622"/>
      <c r="W22" s="622"/>
      <c r="X22" s="622"/>
      <c r="Y22" s="623"/>
      <c r="Z22" s="659">
        <v>12.6</v>
      </c>
      <c r="AA22" s="659"/>
      <c r="AB22" s="659"/>
      <c r="AC22" s="659"/>
      <c r="AD22" s="660">
        <v>1944474</v>
      </c>
      <c r="AE22" s="660"/>
      <c r="AF22" s="660"/>
      <c r="AG22" s="660"/>
      <c r="AH22" s="660"/>
      <c r="AI22" s="660"/>
      <c r="AJ22" s="660"/>
      <c r="AK22" s="660"/>
      <c r="AL22" s="624">
        <v>23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577299</v>
      </c>
      <c r="S23" s="622"/>
      <c r="T23" s="622"/>
      <c r="U23" s="622"/>
      <c r="V23" s="622"/>
      <c r="W23" s="622"/>
      <c r="X23" s="622"/>
      <c r="Y23" s="623"/>
      <c r="Z23" s="659">
        <v>3.7</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6211482</v>
      </c>
      <c r="CS24" s="677"/>
      <c r="CT24" s="677"/>
      <c r="CU24" s="677"/>
      <c r="CV24" s="677"/>
      <c r="CW24" s="677"/>
      <c r="CX24" s="677"/>
      <c r="CY24" s="702"/>
      <c r="CZ24" s="703">
        <v>42.7</v>
      </c>
      <c r="DA24" s="685"/>
      <c r="DB24" s="685"/>
      <c r="DC24" s="705"/>
      <c r="DD24" s="701">
        <v>3853568</v>
      </c>
      <c r="DE24" s="677"/>
      <c r="DF24" s="677"/>
      <c r="DG24" s="677"/>
      <c r="DH24" s="677"/>
      <c r="DI24" s="677"/>
      <c r="DJ24" s="677"/>
      <c r="DK24" s="702"/>
      <c r="DL24" s="701">
        <v>3469464</v>
      </c>
      <c r="DM24" s="677"/>
      <c r="DN24" s="677"/>
      <c r="DO24" s="677"/>
      <c r="DP24" s="677"/>
      <c r="DQ24" s="677"/>
      <c r="DR24" s="677"/>
      <c r="DS24" s="677"/>
      <c r="DT24" s="677"/>
      <c r="DU24" s="677"/>
      <c r="DV24" s="702"/>
      <c r="DW24" s="703">
        <v>40.6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9000906</v>
      </c>
      <c r="S25" s="622"/>
      <c r="T25" s="622"/>
      <c r="U25" s="622"/>
      <c r="V25" s="622"/>
      <c r="W25" s="622"/>
      <c r="X25" s="622"/>
      <c r="Y25" s="623"/>
      <c r="Z25" s="659">
        <v>58.3</v>
      </c>
      <c r="AA25" s="659"/>
      <c r="AB25" s="659"/>
      <c r="AC25" s="659"/>
      <c r="AD25" s="660">
        <v>8423607</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1730894</v>
      </c>
      <c r="CS25" s="634"/>
      <c r="CT25" s="634"/>
      <c r="CU25" s="634"/>
      <c r="CV25" s="634"/>
      <c r="CW25" s="634"/>
      <c r="CX25" s="634"/>
      <c r="CY25" s="635"/>
      <c r="CZ25" s="624">
        <v>11.9</v>
      </c>
      <c r="DA25" s="636"/>
      <c r="DB25" s="636"/>
      <c r="DC25" s="637"/>
      <c r="DD25" s="627">
        <v>1599094</v>
      </c>
      <c r="DE25" s="634"/>
      <c r="DF25" s="634"/>
      <c r="DG25" s="634"/>
      <c r="DH25" s="634"/>
      <c r="DI25" s="634"/>
      <c r="DJ25" s="634"/>
      <c r="DK25" s="635"/>
      <c r="DL25" s="627">
        <v>1566425</v>
      </c>
      <c r="DM25" s="634"/>
      <c r="DN25" s="634"/>
      <c r="DO25" s="634"/>
      <c r="DP25" s="634"/>
      <c r="DQ25" s="634"/>
      <c r="DR25" s="634"/>
      <c r="DS25" s="634"/>
      <c r="DT25" s="634"/>
      <c r="DU25" s="634"/>
      <c r="DV25" s="635"/>
      <c r="DW25" s="624">
        <v>18.3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2723</v>
      </c>
      <c r="S26" s="622"/>
      <c r="T26" s="622"/>
      <c r="U26" s="622"/>
      <c r="V26" s="622"/>
      <c r="W26" s="622"/>
      <c r="X26" s="622"/>
      <c r="Y26" s="623"/>
      <c r="Z26" s="659">
        <v>0</v>
      </c>
      <c r="AA26" s="659"/>
      <c r="AB26" s="659"/>
      <c r="AC26" s="659"/>
      <c r="AD26" s="660">
        <v>2723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959132</v>
      </c>
      <c r="CS26" s="622"/>
      <c r="CT26" s="622"/>
      <c r="CU26" s="622"/>
      <c r="CV26" s="622"/>
      <c r="CW26" s="622"/>
      <c r="CX26" s="622"/>
      <c r="CY26" s="623"/>
      <c r="CZ26" s="624">
        <v>6.6</v>
      </c>
      <c r="DA26" s="636"/>
      <c r="DB26" s="636"/>
      <c r="DC26" s="637"/>
      <c r="DD26" s="627">
        <v>827332</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17444</v>
      </c>
      <c r="S27" s="622"/>
      <c r="T27" s="622"/>
      <c r="U27" s="622"/>
      <c r="V27" s="622"/>
      <c r="W27" s="622"/>
      <c r="X27" s="622"/>
      <c r="Y27" s="623"/>
      <c r="Z27" s="659">
        <v>0.1</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5302695</v>
      </c>
      <c r="BH27" s="622"/>
      <c r="BI27" s="622"/>
      <c r="BJ27" s="622"/>
      <c r="BK27" s="622"/>
      <c r="BL27" s="622"/>
      <c r="BM27" s="622"/>
      <c r="BN27" s="623"/>
      <c r="BO27" s="659">
        <v>100</v>
      </c>
      <c r="BP27" s="659"/>
      <c r="BQ27" s="659"/>
      <c r="BR27" s="659"/>
      <c r="BS27" s="660">
        <v>264579</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3522495</v>
      </c>
      <c r="CS27" s="634"/>
      <c r="CT27" s="634"/>
      <c r="CU27" s="634"/>
      <c r="CV27" s="634"/>
      <c r="CW27" s="634"/>
      <c r="CX27" s="634"/>
      <c r="CY27" s="635"/>
      <c r="CZ27" s="624">
        <v>24.2</v>
      </c>
      <c r="DA27" s="636"/>
      <c r="DB27" s="636"/>
      <c r="DC27" s="637"/>
      <c r="DD27" s="627">
        <v>1317240</v>
      </c>
      <c r="DE27" s="634"/>
      <c r="DF27" s="634"/>
      <c r="DG27" s="634"/>
      <c r="DH27" s="634"/>
      <c r="DI27" s="634"/>
      <c r="DJ27" s="634"/>
      <c r="DK27" s="635"/>
      <c r="DL27" s="627">
        <v>966731</v>
      </c>
      <c r="DM27" s="634"/>
      <c r="DN27" s="634"/>
      <c r="DO27" s="634"/>
      <c r="DP27" s="634"/>
      <c r="DQ27" s="634"/>
      <c r="DR27" s="634"/>
      <c r="DS27" s="634"/>
      <c r="DT27" s="634"/>
      <c r="DU27" s="634"/>
      <c r="DV27" s="635"/>
      <c r="DW27" s="624">
        <v>11.3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155136</v>
      </c>
      <c r="S28" s="622"/>
      <c r="T28" s="622"/>
      <c r="U28" s="622"/>
      <c r="V28" s="622"/>
      <c r="W28" s="622"/>
      <c r="X28" s="622"/>
      <c r="Y28" s="623"/>
      <c r="Z28" s="659">
        <v>1</v>
      </c>
      <c r="AA28" s="659"/>
      <c r="AB28" s="659"/>
      <c r="AC28" s="659"/>
      <c r="AD28" s="660">
        <v>18688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958093</v>
      </c>
      <c r="CS28" s="622"/>
      <c r="CT28" s="622"/>
      <c r="CU28" s="622"/>
      <c r="CV28" s="622"/>
      <c r="CW28" s="622"/>
      <c r="CX28" s="622"/>
      <c r="CY28" s="623"/>
      <c r="CZ28" s="624">
        <v>6.6</v>
      </c>
      <c r="DA28" s="636"/>
      <c r="DB28" s="636"/>
      <c r="DC28" s="637"/>
      <c r="DD28" s="627">
        <v>937234</v>
      </c>
      <c r="DE28" s="622"/>
      <c r="DF28" s="622"/>
      <c r="DG28" s="622"/>
      <c r="DH28" s="622"/>
      <c r="DI28" s="622"/>
      <c r="DJ28" s="622"/>
      <c r="DK28" s="623"/>
      <c r="DL28" s="627">
        <v>936308</v>
      </c>
      <c r="DM28" s="622"/>
      <c r="DN28" s="622"/>
      <c r="DO28" s="622"/>
      <c r="DP28" s="622"/>
      <c r="DQ28" s="622"/>
      <c r="DR28" s="622"/>
      <c r="DS28" s="622"/>
      <c r="DT28" s="622"/>
      <c r="DU28" s="622"/>
      <c r="DV28" s="623"/>
      <c r="DW28" s="624">
        <v>11</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25996</v>
      </c>
      <c r="S29" s="622"/>
      <c r="T29" s="622"/>
      <c r="U29" s="622"/>
      <c r="V29" s="622"/>
      <c r="W29" s="622"/>
      <c r="X29" s="622"/>
      <c r="Y29" s="623"/>
      <c r="Z29" s="659">
        <v>0.2</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958093</v>
      </c>
      <c r="CS29" s="634"/>
      <c r="CT29" s="634"/>
      <c r="CU29" s="634"/>
      <c r="CV29" s="634"/>
      <c r="CW29" s="634"/>
      <c r="CX29" s="634"/>
      <c r="CY29" s="635"/>
      <c r="CZ29" s="624">
        <v>6.6</v>
      </c>
      <c r="DA29" s="636"/>
      <c r="DB29" s="636"/>
      <c r="DC29" s="637"/>
      <c r="DD29" s="627">
        <v>937234</v>
      </c>
      <c r="DE29" s="634"/>
      <c r="DF29" s="634"/>
      <c r="DG29" s="634"/>
      <c r="DH29" s="634"/>
      <c r="DI29" s="634"/>
      <c r="DJ29" s="634"/>
      <c r="DK29" s="635"/>
      <c r="DL29" s="627">
        <v>936308</v>
      </c>
      <c r="DM29" s="634"/>
      <c r="DN29" s="634"/>
      <c r="DO29" s="634"/>
      <c r="DP29" s="634"/>
      <c r="DQ29" s="634"/>
      <c r="DR29" s="634"/>
      <c r="DS29" s="634"/>
      <c r="DT29" s="634"/>
      <c r="DU29" s="634"/>
      <c r="DV29" s="635"/>
      <c r="DW29" s="624">
        <v>11</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2409135</v>
      </c>
      <c r="S30" s="622"/>
      <c r="T30" s="622"/>
      <c r="U30" s="622"/>
      <c r="V30" s="622"/>
      <c r="W30" s="622"/>
      <c r="X30" s="622"/>
      <c r="Y30" s="623"/>
      <c r="Z30" s="659">
        <v>15.6</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919496</v>
      </c>
      <c r="CS30" s="622"/>
      <c r="CT30" s="622"/>
      <c r="CU30" s="622"/>
      <c r="CV30" s="622"/>
      <c r="CW30" s="622"/>
      <c r="CX30" s="622"/>
      <c r="CY30" s="623"/>
      <c r="CZ30" s="624">
        <v>6.3</v>
      </c>
      <c r="DA30" s="636"/>
      <c r="DB30" s="636"/>
      <c r="DC30" s="637"/>
      <c r="DD30" s="627">
        <v>898638</v>
      </c>
      <c r="DE30" s="622"/>
      <c r="DF30" s="622"/>
      <c r="DG30" s="622"/>
      <c r="DH30" s="622"/>
      <c r="DI30" s="622"/>
      <c r="DJ30" s="622"/>
      <c r="DK30" s="623"/>
      <c r="DL30" s="627">
        <v>897716</v>
      </c>
      <c r="DM30" s="622"/>
      <c r="DN30" s="622"/>
      <c r="DO30" s="622"/>
      <c r="DP30" s="622"/>
      <c r="DQ30" s="622"/>
      <c r="DR30" s="622"/>
      <c r="DS30" s="622"/>
      <c r="DT30" s="622"/>
      <c r="DU30" s="622"/>
      <c r="DV30" s="623"/>
      <c r="DW30" s="624">
        <v>10.5</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95.9</v>
      </c>
      <c r="BN31" s="684"/>
      <c r="BO31" s="684"/>
      <c r="BP31" s="684"/>
      <c r="BQ31" s="686"/>
      <c r="BR31" s="683">
        <v>99.2</v>
      </c>
      <c r="BS31" s="684"/>
      <c r="BT31" s="684"/>
      <c r="BU31" s="684"/>
      <c r="BV31" s="684"/>
      <c r="BW31" s="684"/>
      <c r="BX31" s="685">
        <v>96.1</v>
      </c>
      <c r="BY31" s="684"/>
      <c r="BZ31" s="684"/>
      <c r="CA31" s="684"/>
      <c r="CB31" s="686"/>
      <c r="CD31" s="642"/>
      <c r="CE31" s="643"/>
      <c r="CF31" s="618" t="s">
        <v>300</v>
      </c>
      <c r="CG31" s="619"/>
      <c r="CH31" s="619"/>
      <c r="CI31" s="619"/>
      <c r="CJ31" s="619"/>
      <c r="CK31" s="619"/>
      <c r="CL31" s="619"/>
      <c r="CM31" s="619"/>
      <c r="CN31" s="619"/>
      <c r="CO31" s="619"/>
      <c r="CP31" s="619"/>
      <c r="CQ31" s="620"/>
      <c r="CR31" s="621">
        <v>38597</v>
      </c>
      <c r="CS31" s="634"/>
      <c r="CT31" s="634"/>
      <c r="CU31" s="634"/>
      <c r="CV31" s="634"/>
      <c r="CW31" s="634"/>
      <c r="CX31" s="634"/>
      <c r="CY31" s="635"/>
      <c r="CZ31" s="624">
        <v>0.3</v>
      </c>
      <c r="DA31" s="636"/>
      <c r="DB31" s="636"/>
      <c r="DC31" s="637"/>
      <c r="DD31" s="627">
        <v>38596</v>
      </c>
      <c r="DE31" s="634"/>
      <c r="DF31" s="634"/>
      <c r="DG31" s="634"/>
      <c r="DH31" s="634"/>
      <c r="DI31" s="634"/>
      <c r="DJ31" s="634"/>
      <c r="DK31" s="635"/>
      <c r="DL31" s="627">
        <v>38592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1155527</v>
      </c>
      <c r="S32" s="622"/>
      <c r="T32" s="622"/>
      <c r="U32" s="622"/>
      <c r="V32" s="622"/>
      <c r="W32" s="622"/>
      <c r="X32" s="622"/>
      <c r="Y32" s="623"/>
      <c r="Z32" s="659">
        <v>7.5</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99.2</v>
      </c>
      <c r="BH32" s="634"/>
      <c r="BI32" s="634"/>
      <c r="BJ32" s="634"/>
      <c r="BK32" s="634"/>
      <c r="BL32" s="634"/>
      <c r="BM32" s="625">
        <v>98.4</v>
      </c>
      <c r="BN32" s="634"/>
      <c r="BO32" s="634"/>
      <c r="BP32" s="634"/>
      <c r="BQ32" s="657"/>
      <c r="BR32" s="692">
        <v>99.3</v>
      </c>
      <c r="BS32" s="634"/>
      <c r="BT32" s="634"/>
      <c r="BU32" s="634"/>
      <c r="BV32" s="634"/>
      <c r="BW32" s="634"/>
      <c r="BX32" s="625">
        <v>98.6</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6642</v>
      </c>
      <c r="S33" s="622"/>
      <c r="T33" s="622"/>
      <c r="U33" s="622"/>
      <c r="V33" s="622"/>
      <c r="W33" s="622"/>
      <c r="X33" s="622"/>
      <c r="Y33" s="623"/>
      <c r="Z33" s="659">
        <v>0</v>
      </c>
      <c r="AA33" s="659"/>
      <c r="AB33" s="659"/>
      <c r="AC33" s="659"/>
      <c r="AD33" s="660">
        <v>1805</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98.9</v>
      </c>
      <c r="BH33" s="606"/>
      <c r="BI33" s="606"/>
      <c r="BJ33" s="606"/>
      <c r="BK33" s="606"/>
      <c r="BL33" s="606"/>
      <c r="BM33" s="652">
        <v>93.8</v>
      </c>
      <c r="BN33" s="606"/>
      <c r="BO33" s="606"/>
      <c r="BP33" s="606"/>
      <c r="BQ33" s="669"/>
      <c r="BR33" s="682">
        <v>99</v>
      </c>
      <c r="BS33" s="606"/>
      <c r="BT33" s="606"/>
      <c r="BU33" s="606"/>
      <c r="BV33" s="606"/>
      <c r="BW33" s="606"/>
      <c r="BX33" s="652">
        <v>93.9</v>
      </c>
      <c r="BY33" s="606"/>
      <c r="BZ33" s="606"/>
      <c r="CA33" s="606"/>
      <c r="CB33" s="669"/>
      <c r="CD33" s="618" t="s">
        <v>307</v>
      </c>
      <c r="CE33" s="619"/>
      <c r="CF33" s="619"/>
      <c r="CG33" s="619"/>
      <c r="CH33" s="619"/>
      <c r="CI33" s="619"/>
      <c r="CJ33" s="619"/>
      <c r="CK33" s="619"/>
      <c r="CL33" s="619"/>
      <c r="CM33" s="619"/>
      <c r="CN33" s="619"/>
      <c r="CO33" s="619"/>
      <c r="CP33" s="619"/>
      <c r="CQ33" s="620"/>
      <c r="CR33" s="621">
        <v>7322225</v>
      </c>
      <c r="CS33" s="634"/>
      <c r="CT33" s="634"/>
      <c r="CU33" s="634"/>
      <c r="CV33" s="634"/>
      <c r="CW33" s="634"/>
      <c r="CX33" s="634"/>
      <c r="CY33" s="635"/>
      <c r="CZ33" s="624">
        <v>50.3</v>
      </c>
      <c r="DA33" s="636"/>
      <c r="DB33" s="636"/>
      <c r="DC33" s="637"/>
      <c r="DD33" s="627">
        <v>6308357</v>
      </c>
      <c r="DE33" s="634"/>
      <c r="DF33" s="634"/>
      <c r="DG33" s="634"/>
      <c r="DH33" s="634"/>
      <c r="DI33" s="634"/>
      <c r="DJ33" s="634"/>
      <c r="DK33" s="635"/>
      <c r="DL33" s="627">
        <v>3717128</v>
      </c>
      <c r="DM33" s="634"/>
      <c r="DN33" s="634"/>
      <c r="DO33" s="634"/>
      <c r="DP33" s="634"/>
      <c r="DQ33" s="634"/>
      <c r="DR33" s="634"/>
      <c r="DS33" s="634"/>
      <c r="DT33" s="634"/>
      <c r="DU33" s="634"/>
      <c r="DV33" s="635"/>
      <c r="DW33" s="624">
        <v>43.5</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163300</v>
      </c>
      <c r="S34" s="622"/>
      <c r="T34" s="622"/>
      <c r="U34" s="622"/>
      <c r="V34" s="622"/>
      <c r="W34" s="622"/>
      <c r="X34" s="622"/>
      <c r="Y34" s="623"/>
      <c r="Z34" s="659">
        <v>1.1000000000000001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1891362</v>
      </c>
      <c r="CS34" s="622"/>
      <c r="CT34" s="622"/>
      <c r="CU34" s="622"/>
      <c r="CV34" s="622"/>
      <c r="CW34" s="622"/>
      <c r="CX34" s="622"/>
      <c r="CY34" s="623"/>
      <c r="CZ34" s="624">
        <v>13</v>
      </c>
      <c r="DA34" s="636"/>
      <c r="DB34" s="636"/>
      <c r="DC34" s="637"/>
      <c r="DD34" s="627">
        <v>1623686</v>
      </c>
      <c r="DE34" s="622"/>
      <c r="DF34" s="622"/>
      <c r="DG34" s="622"/>
      <c r="DH34" s="622"/>
      <c r="DI34" s="622"/>
      <c r="DJ34" s="622"/>
      <c r="DK34" s="623"/>
      <c r="DL34" s="627">
        <v>1262175</v>
      </c>
      <c r="DM34" s="622"/>
      <c r="DN34" s="622"/>
      <c r="DO34" s="622"/>
      <c r="DP34" s="622"/>
      <c r="DQ34" s="622"/>
      <c r="DR34" s="622"/>
      <c r="DS34" s="622"/>
      <c r="DT34" s="622"/>
      <c r="DU34" s="622"/>
      <c r="DV34" s="623"/>
      <c r="DW34" s="624">
        <v>14.8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646938</v>
      </c>
      <c r="S35" s="622"/>
      <c r="T35" s="622"/>
      <c r="U35" s="622"/>
      <c r="V35" s="622"/>
      <c r="W35" s="622"/>
      <c r="X35" s="622"/>
      <c r="Y35" s="623"/>
      <c r="Z35" s="659">
        <v>4.2</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270951</v>
      </c>
      <c r="CS35" s="634"/>
      <c r="CT35" s="634"/>
      <c r="CU35" s="634"/>
      <c r="CV35" s="634"/>
      <c r="CW35" s="634"/>
      <c r="CX35" s="634"/>
      <c r="CY35" s="635"/>
      <c r="CZ35" s="624">
        <v>1.9</v>
      </c>
      <c r="DA35" s="636"/>
      <c r="DB35" s="636"/>
      <c r="DC35" s="637"/>
      <c r="DD35" s="627">
        <v>246248</v>
      </c>
      <c r="DE35" s="634"/>
      <c r="DF35" s="634"/>
      <c r="DG35" s="634"/>
      <c r="DH35" s="634"/>
      <c r="DI35" s="634"/>
      <c r="DJ35" s="634"/>
      <c r="DK35" s="635"/>
      <c r="DL35" s="627">
        <v>246248</v>
      </c>
      <c r="DM35" s="634"/>
      <c r="DN35" s="634"/>
      <c r="DO35" s="634"/>
      <c r="DP35" s="634"/>
      <c r="DQ35" s="634"/>
      <c r="DR35" s="634"/>
      <c r="DS35" s="634"/>
      <c r="DT35" s="634"/>
      <c r="DU35" s="634"/>
      <c r="DV35" s="635"/>
      <c r="DW35" s="624">
        <v>2.9</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1211728</v>
      </c>
      <c r="S36" s="622"/>
      <c r="T36" s="622"/>
      <c r="U36" s="622"/>
      <c r="V36" s="622"/>
      <c r="W36" s="622"/>
      <c r="X36" s="622"/>
      <c r="Y36" s="623"/>
      <c r="Z36" s="659">
        <v>7.8</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1755001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1376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2207809</v>
      </c>
      <c r="CS36" s="622"/>
      <c r="CT36" s="622"/>
      <c r="CU36" s="622"/>
      <c r="CV36" s="622"/>
      <c r="CW36" s="622"/>
      <c r="CX36" s="622"/>
      <c r="CY36" s="623"/>
      <c r="CZ36" s="624">
        <v>15.2</v>
      </c>
      <c r="DA36" s="636"/>
      <c r="DB36" s="636"/>
      <c r="DC36" s="637"/>
      <c r="DD36" s="627">
        <v>2003792</v>
      </c>
      <c r="DE36" s="622"/>
      <c r="DF36" s="622"/>
      <c r="DG36" s="622"/>
      <c r="DH36" s="622"/>
      <c r="DI36" s="622"/>
      <c r="DJ36" s="622"/>
      <c r="DK36" s="623"/>
      <c r="DL36" s="627">
        <v>1271364</v>
      </c>
      <c r="DM36" s="622"/>
      <c r="DN36" s="622"/>
      <c r="DO36" s="622"/>
      <c r="DP36" s="622"/>
      <c r="DQ36" s="622"/>
      <c r="DR36" s="622"/>
      <c r="DS36" s="622"/>
      <c r="DT36" s="622"/>
      <c r="DU36" s="622"/>
      <c r="DV36" s="623"/>
      <c r="DW36" s="624">
        <v>14.9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403698</v>
      </c>
      <c r="S37" s="622"/>
      <c r="T37" s="622"/>
      <c r="U37" s="622"/>
      <c r="V37" s="622"/>
      <c r="W37" s="622"/>
      <c r="X37" s="622"/>
      <c r="Y37" s="623"/>
      <c r="Z37" s="659">
        <v>2.6</v>
      </c>
      <c r="AA37" s="659"/>
      <c r="AB37" s="659"/>
      <c r="AC37" s="659"/>
      <c r="AD37" s="660">
        <v>11648</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591680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-14303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568156</v>
      </c>
      <c r="CS37" s="634"/>
      <c r="CT37" s="634"/>
      <c r="CU37" s="634"/>
      <c r="CV37" s="634"/>
      <c r="CW37" s="634"/>
      <c r="CX37" s="634"/>
      <c r="CY37" s="635"/>
      <c r="CZ37" s="624">
        <v>3.9</v>
      </c>
      <c r="DA37" s="636"/>
      <c r="DB37" s="636"/>
      <c r="DC37" s="637"/>
      <c r="DD37" s="627">
        <v>564596</v>
      </c>
      <c r="DE37" s="634"/>
      <c r="DF37" s="634"/>
      <c r="DG37" s="634"/>
      <c r="DH37" s="634"/>
      <c r="DI37" s="634"/>
      <c r="DJ37" s="634"/>
      <c r="DK37" s="635"/>
      <c r="DL37" s="627">
        <v>561093</v>
      </c>
      <c r="DM37" s="634"/>
      <c r="DN37" s="634"/>
      <c r="DO37" s="634"/>
      <c r="DP37" s="634"/>
      <c r="DQ37" s="634"/>
      <c r="DR37" s="634"/>
      <c r="DS37" s="634"/>
      <c r="DT37" s="634"/>
      <c r="DU37" s="634"/>
      <c r="DV37" s="635"/>
      <c r="DW37" s="624">
        <v>6.6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249600</v>
      </c>
      <c r="S38" s="622"/>
      <c r="T38" s="622"/>
      <c r="U38" s="622"/>
      <c r="V38" s="622"/>
      <c r="W38" s="622"/>
      <c r="X38" s="622"/>
      <c r="Y38" s="623"/>
      <c r="Z38" s="659">
        <v>1.6</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t="s">
        <v>121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3358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1163321</v>
      </c>
      <c r="CS38" s="622"/>
      <c r="CT38" s="622"/>
      <c r="CU38" s="622"/>
      <c r="CV38" s="622"/>
      <c r="CW38" s="622"/>
      <c r="CX38" s="622"/>
      <c r="CY38" s="623"/>
      <c r="CZ38" s="624">
        <v>8</v>
      </c>
      <c r="DA38" s="636"/>
      <c r="DB38" s="636"/>
      <c r="DC38" s="637"/>
      <c r="DD38" s="627">
        <v>986872</v>
      </c>
      <c r="DE38" s="622"/>
      <c r="DF38" s="622"/>
      <c r="DG38" s="622"/>
      <c r="DH38" s="622"/>
      <c r="DI38" s="622"/>
      <c r="DJ38" s="622"/>
      <c r="DK38" s="623"/>
      <c r="DL38" s="627">
        <v>937341</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4866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1469177</v>
      </c>
      <c r="CS39" s="634"/>
      <c r="CT39" s="634"/>
      <c r="CU39" s="634"/>
      <c r="CV39" s="634"/>
      <c r="CW39" s="634"/>
      <c r="CX39" s="634"/>
      <c r="CY39" s="635"/>
      <c r="CZ39" s="624">
        <v>10.1</v>
      </c>
      <c r="DA39" s="636"/>
      <c r="DB39" s="636"/>
      <c r="DC39" s="637"/>
      <c r="DD39" s="627">
        <v>1395074</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81400</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319605</v>
      </c>
      <c r="CS40" s="622"/>
      <c r="CT40" s="622"/>
      <c r="CU40" s="622"/>
      <c r="CV40" s="622"/>
      <c r="CW40" s="622"/>
      <c r="CX40" s="622"/>
      <c r="CY40" s="623"/>
      <c r="CZ40" s="624">
        <v>2.2000000000000002</v>
      </c>
      <c r="DA40" s="636"/>
      <c r="DB40" s="636"/>
      <c r="DC40" s="637"/>
      <c r="DD40" s="627">
        <v>52685</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15448773</v>
      </c>
      <c r="S41" s="646"/>
      <c r="T41" s="646"/>
      <c r="U41" s="646"/>
      <c r="V41" s="646"/>
      <c r="W41" s="646"/>
      <c r="X41" s="646"/>
      <c r="Y41" s="649"/>
      <c r="Z41" s="650">
        <v>100</v>
      </c>
      <c r="AA41" s="650"/>
      <c r="AB41" s="650"/>
      <c r="AC41" s="650"/>
      <c r="AD41" s="651">
        <v>8458471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191856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971465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1012961</v>
      </c>
      <c r="CS42" s="634"/>
      <c r="CT42" s="634"/>
      <c r="CU42" s="634"/>
      <c r="CV42" s="634"/>
      <c r="CW42" s="634"/>
      <c r="CX42" s="634"/>
      <c r="CY42" s="635"/>
      <c r="CZ42" s="624">
        <v>7</v>
      </c>
      <c r="DA42" s="636"/>
      <c r="DB42" s="636"/>
      <c r="DC42" s="637"/>
      <c r="DD42" s="627">
        <v>426245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11581</v>
      </c>
      <c r="CS43" s="634"/>
      <c r="CT43" s="634"/>
      <c r="CU43" s="634"/>
      <c r="CV43" s="634"/>
      <c r="CW43" s="634"/>
      <c r="CX43" s="634"/>
      <c r="CY43" s="635"/>
      <c r="CZ43" s="624">
        <v>0.1</v>
      </c>
      <c r="DA43" s="636"/>
      <c r="DB43" s="636"/>
      <c r="DC43" s="637"/>
      <c r="DD43" s="627">
        <v>11581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937331</v>
      </c>
      <c r="CS44" s="622"/>
      <c r="CT44" s="622"/>
      <c r="CU44" s="622"/>
      <c r="CV44" s="622"/>
      <c r="CW44" s="622"/>
      <c r="CX44" s="622"/>
      <c r="CY44" s="623"/>
      <c r="CZ44" s="624">
        <v>6.4</v>
      </c>
      <c r="DA44" s="625"/>
      <c r="DB44" s="625"/>
      <c r="DC44" s="626"/>
      <c r="DD44" s="627">
        <v>394815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466555</v>
      </c>
      <c r="CS45" s="634"/>
      <c r="CT45" s="634"/>
      <c r="CU45" s="634"/>
      <c r="CV45" s="634"/>
      <c r="CW45" s="634"/>
      <c r="CX45" s="634"/>
      <c r="CY45" s="635"/>
      <c r="CZ45" s="624">
        <v>3.2</v>
      </c>
      <c r="DA45" s="636"/>
      <c r="DB45" s="636"/>
      <c r="DC45" s="637"/>
      <c r="DD45" s="627">
        <v>52387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415642</v>
      </c>
      <c r="CS46" s="622"/>
      <c r="CT46" s="622"/>
      <c r="CU46" s="622"/>
      <c r="CV46" s="622"/>
      <c r="CW46" s="622"/>
      <c r="CX46" s="622"/>
      <c r="CY46" s="623"/>
      <c r="CZ46" s="624">
        <v>2.9</v>
      </c>
      <c r="DA46" s="625"/>
      <c r="DB46" s="625"/>
      <c r="DC46" s="626"/>
      <c r="DD46" s="627">
        <v>319817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75630</v>
      </c>
      <c r="CS47" s="634"/>
      <c r="CT47" s="634"/>
      <c r="CU47" s="634"/>
      <c r="CV47" s="634"/>
      <c r="CW47" s="634"/>
      <c r="CX47" s="634"/>
      <c r="CY47" s="635"/>
      <c r="CZ47" s="624">
        <v>0.5</v>
      </c>
      <c r="DA47" s="636"/>
      <c r="DB47" s="636"/>
      <c r="DC47" s="637"/>
      <c r="DD47" s="627">
        <v>31430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14546668</v>
      </c>
      <c r="CS49" s="606"/>
      <c r="CT49" s="606"/>
      <c r="CU49" s="606"/>
      <c r="CV49" s="606"/>
      <c r="CW49" s="606"/>
      <c r="CX49" s="606"/>
      <c r="CY49" s="607"/>
      <c r="CZ49" s="608">
        <v>100</v>
      </c>
      <c r="DA49" s="609"/>
      <c r="DB49" s="609"/>
      <c r="DC49" s="610"/>
      <c r="DD49" s="611">
        <v>10588170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I5YQfNxKm3zFB/s8PgGzblkDV/Ux0l0e/v3TYDJE7qY5B1xGp9gfX6n/bZara36AbjUTWzvThOc0RsSSbP1Sw==" saltValue="3FclNLMLrCqls09e3U1gW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15449</v>
      </c>
      <c r="R7" s="1103"/>
      <c r="S7" s="1103"/>
      <c r="T7" s="1103"/>
      <c r="U7" s="1103"/>
      <c r="V7" s="1103">
        <v>14547</v>
      </c>
      <c r="W7" s="1103"/>
      <c r="X7" s="1103"/>
      <c r="Y7" s="1103"/>
      <c r="Z7" s="1103"/>
      <c r="AA7" s="1103">
        <v>902</v>
      </c>
      <c r="AB7" s="1103"/>
      <c r="AC7" s="1103"/>
      <c r="AD7" s="1103"/>
      <c r="AE7" s="1104"/>
      <c r="AF7" s="1105">
        <v>814</v>
      </c>
      <c r="AG7" s="1106"/>
      <c r="AH7" s="1106"/>
      <c r="AI7" s="1106"/>
      <c r="AJ7" s="1107"/>
      <c r="AK7" s="1108">
        <v>646938</v>
      </c>
      <c r="AL7" s="1109"/>
      <c r="AM7" s="1109"/>
      <c r="AN7" s="1109"/>
      <c r="AO7" s="1109"/>
      <c r="AP7" s="1109">
        <v>9131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557</v>
      </c>
      <c r="BT7" s="1100"/>
      <c r="BU7" s="1100"/>
      <c r="BV7" s="1100"/>
      <c r="BW7" s="1100"/>
      <c r="BX7" s="1100"/>
      <c r="BY7" s="1100"/>
      <c r="BZ7" s="1100"/>
      <c r="CA7" s="1100"/>
      <c r="CB7" s="1100"/>
      <c r="CC7" s="1100"/>
      <c r="CD7" s="1100"/>
      <c r="CE7" s="1100"/>
      <c r="CF7" s="1100"/>
      <c r="CG7" s="1112"/>
      <c r="CH7" s="1096" t="s">
        <v>550</v>
      </c>
      <c r="CI7" s="1097"/>
      <c r="CJ7" s="1097"/>
      <c r="CK7" s="1097"/>
      <c r="CL7" s="1098"/>
      <c r="CM7" s="1096">
        <v>3</v>
      </c>
      <c r="CN7" s="1097"/>
      <c r="CO7" s="1097"/>
      <c r="CP7" s="1097"/>
      <c r="CQ7" s="1098"/>
      <c r="CR7" s="1096">
        <v>3</v>
      </c>
      <c r="CS7" s="1097"/>
      <c r="CT7" s="1097"/>
      <c r="CU7" s="1097"/>
      <c r="CV7" s="1098"/>
      <c r="CW7" s="1096">
        <v>83</v>
      </c>
      <c r="CX7" s="1097"/>
      <c r="CY7" s="1097"/>
      <c r="CZ7" s="1097"/>
      <c r="DA7" s="1098"/>
      <c r="DB7" s="1096" t="s">
        <v>550</v>
      </c>
      <c r="DC7" s="1097"/>
      <c r="DD7" s="1097"/>
      <c r="DE7" s="1097"/>
      <c r="DF7" s="1098"/>
      <c r="DG7" s="1096" t="s">
        <v>550</v>
      </c>
      <c r="DH7" s="1097"/>
      <c r="DI7" s="1097"/>
      <c r="DJ7" s="1097"/>
      <c r="DK7" s="1098"/>
      <c r="DL7" s="1096" t="s">
        <v>550</v>
      </c>
      <c r="DM7" s="1097"/>
      <c r="DN7" s="1097"/>
      <c r="DO7" s="1097"/>
      <c r="DP7" s="1098"/>
      <c r="DQ7" s="1096" t="s">
        <v>550</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558</v>
      </c>
      <c r="BT8" s="993"/>
      <c r="BU8" s="993"/>
      <c r="BV8" s="993"/>
      <c r="BW8" s="993"/>
      <c r="BX8" s="993"/>
      <c r="BY8" s="993"/>
      <c r="BZ8" s="993"/>
      <c r="CA8" s="993"/>
      <c r="CB8" s="993"/>
      <c r="CC8" s="993"/>
      <c r="CD8" s="993"/>
      <c r="CE8" s="993"/>
      <c r="CF8" s="993"/>
      <c r="CG8" s="1014"/>
      <c r="CH8" s="989">
        <v>-3</v>
      </c>
      <c r="CI8" s="990"/>
      <c r="CJ8" s="990"/>
      <c r="CK8" s="990"/>
      <c r="CL8" s="991"/>
      <c r="CM8" s="989">
        <v>118</v>
      </c>
      <c r="CN8" s="990"/>
      <c r="CO8" s="990"/>
      <c r="CP8" s="990"/>
      <c r="CQ8" s="991"/>
      <c r="CR8" s="989">
        <v>93</v>
      </c>
      <c r="CS8" s="990"/>
      <c r="CT8" s="990"/>
      <c r="CU8" s="990"/>
      <c r="CV8" s="991"/>
      <c r="CW8" s="989">
        <v>5</v>
      </c>
      <c r="CX8" s="990"/>
      <c r="CY8" s="990"/>
      <c r="CZ8" s="990"/>
      <c r="DA8" s="991"/>
      <c r="DB8" s="989" t="s">
        <v>550</v>
      </c>
      <c r="DC8" s="990"/>
      <c r="DD8" s="990"/>
      <c r="DE8" s="990"/>
      <c r="DF8" s="991"/>
      <c r="DG8" s="989" t="s">
        <v>550</v>
      </c>
      <c r="DH8" s="990"/>
      <c r="DI8" s="990"/>
      <c r="DJ8" s="990"/>
      <c r="DK8" s="991"/>
      <c r="DL8" s="989" t="s">
        <v>550</v>
      </c>
      <c r="DM8" s="990"/>
      <c r="DN8" s="990"/>
      <c r="DO8" s="990"/>
      <c r="DP8" s="991"/>
      <c r="DQ8" s="989" t="s">
        <v>550</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559</v>
      </c>
      <c r="BT9" s="993"/>
      <c r="BU9" s="993"/>
      <c r="BV9" s="993"/>
      <c r="BW9" s="993"/>
      <c r="BX9" s="993"/>
      <c r="BY9" s="993"/>
      <c r="BZ9" s="993"/>
      <c r="CA9" s="993"/>
      <c r="CB9" s="993"/>
      <c r="CC9" s="993"/>
      <c r="CD9" s="993"/>
      <c r="CE9" s="993"/>
      <c r="CF9" s="993"/>
      <c r="CG9" s="1014"/>
      <c r="CH9" s="989" t="s">
        <v>550</v>
      </c>
      <c r="CI9" s="990"/>
      <c r="CJ9" s="990"/>
      <c r="CK9" s="990"/>
      <c r="CL9" s="991"/>
      <c r="CM9" s="989">
        <v>100</v>
      </c>
      <c r="CN9" s="990"/>
      <c r="CO9" s="990"/>
      <c r="CP9" s="990"/>
      <c r="CQ9" s="991"/>
      <c r="CR9" s="989">
        <v>50</v>
      </c>
      <c r="CS9" s="990"/>
      <c r="CT9" s="990"/>
      <c r="CU9" s="990"/>
      <c r="CV9" s="991"/>
      <c r="CW9" s="989">
        <v>2</v>
      </c>
      <c r="CX9" s="990"/>
      <c r="CY9" s="990"/>
      <c r="CZ9" s="990"/>
      <c r="DA9" s="991"/>
      <c r="DB9" s="989" t="s">
        <v>550</v>
      </c>
      <c r="DC9" s="990"/>
      <c r="DD9" s="990"/>
      <c r="DE9" s="990"/>
      <c r="DF9" s="991"/>
      <c r="DG9" s="989" t="s">
        <v>550</v>
      </c>
      <c r="DH9" s="990"/>
      <c r="DI9" s="990"/>
      <c r="DJ9" s="990"/>
      <c r="DK9" s="991"/>
      <c r="DL9" s="989" t="s">
        <v>550</v>
      </c>
      <c r="DM9" s="990"/>
      <c r="DN9" s="990"/>
      <c r="DO9" s="990"/>
      <c r="DP9" s="991"/>
      <c r="DQ9" s="989" t="s">
        <v>550</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560</v>
      </c>
      <c r="BT10" s="993"/>
      <c r="BU10" s="993"/>
      <c r="BV10" s="993"/>
      <c r="BW10" s="993"/>
      <c r="BX10" s="993"/>
      <c r="BY10" s="993"/>
      <c r="BZ10" s="993"/>
      <c r="CA10" s="993"/>
      <c r="CB10" s="993"/>
      <c r="CC10" s="993"/>
      <c r="CD10" s="993"/>
      <c r="CE10" s="993"/>
      <c r="CF10" s="993"/>
      <c r="CG10" s="1014"/>
      <c r="CH10" s="989">
        <v>1</v>
      </c>
      <c r="CI10" s="990"/>
      <c r="CJ10" s="990"/>
      <c r="CK10" s="990"/>
      <c r="CL10" s="991"/>
      <c r="CM10" s="989">
        <v>4</v>
      </c>
      <c r="CN10" s="990"/>
      <c r="CO10" s="990"/>
      <c r="CP10" s="990"/>
      <c r="CQ10" s="991"/>
      <c r="CR10" s="989">
        <v>8</v>
      </c>
      <c r="CS10" s="990"/>
      <c r="CT10" s="990"/>
      <c r="CU10" s="990"/>
      <c r="CV10" s="991"/>
      <c r="CW10" s="989" t="s">
        <v>550</v>
      </c>
      <c r="CX10" s="990"/>
      <c r="CY10" s="990"/>
      <c r="CZ10" s="990"/>
      <c r="DA10" s="991"/>
      <c r="DB10" s="989" t="s">
        <v>550</v>
      </c>
      <c r="DC10" s="990"/>
      <c r="DD10" s="990"/>
      <c r="DE10" s="990"/>
      <c r="DF10" s="991"/>
      <c r="DG10" s="989" t="s">
        <v>550</v>
      </c>
      <c r="DH10" s="990"/>
      <c r="DI10" s="990"/>
      <c r="DJ10" s="990"/>
      <c r="DK10" s="991"/>
      <c r="DL10" s="989" t="s">
        <v>550</v>
      </c>
      <c r="DM10" s="990"/>
      <c r="DN10" s="990"/>
      <c r="DO10" s="990"/>
      <c r="DP10" s="991"/>
      <c r="DQ10" s="989" t="s">
        <v>550</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15449</v>
      </c>
      <c r="R23" s="1061"/>
      <c r="S23" s="1061"/>
      <c r="T23" s="1061"/>
      <c r="U23" s="1061"/>
      <c r="V23" s="1061">
        <v>14547</v>
      </c>
      <c r="W23" s="1061"/>
      <c r="X23" s="1061"/>
      <c r="Y23" s="1061"/>
      <c r="Z23" s="1061"/>
      <c r="AA23" s="1061">
        <v>902</v>
      </c>
      <c r="AB23" s="1061"/>
      <c r="AC23" s="1061"/>
      <c r="AD23" s="1061"/>
      <c r="AE23" s="1068"/>
      <c r="AF23" s="1069">
        <v>814</v>
      </c>
      <c r="AG23" s="1061"/>
      <c r="AH23" s="1061"/>
      <c r="AI23" s="1061"/>
      <c r="AJ23" s="1070"/>
      <c r="AK23" s="1071"/>
      <c r="AL23" s="1072"/>
      <c r="AM23" s="1072"/>
      <c r="AN23" s="1072"/>
      <c r="AO23" s="1072"/>
      <c r="AP23" s="1061">
        <v>9131</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2632</v>
      </c>
      <c r="R28" s="1051"/>
      <c r="S28" s="1051"/>
      <c r="T28" s="1051"/>
      <c r="U28" s="1051"/>
      <c r="V28" s="1051">
        <v>2631</v>
      </c>
      <c r="W28" s="1051"/>
      <c r="X28" s="1051"/>
      <c r="Y28" s="1051"/>
      <c r="Z28" s="1051"/>
      <c r="AA28" s="1051">
        <v>1</v>
      </c>
      <c r="AB28" s="1051"/>
      <c r="AC28" s="1051"/>
      <c r="AD28" s="1051"/>
      <c r="AE28" s="1052"/>
      <c r="AF28" s="1053">
        <v>1</v>
      </c>
      <c r="AG28" s="1051"/>
      <c r="AH28" s="1051"/>
      <c r="AI28" s="1051"/>
      <c r="AJ28" s="1054"/>
      <c r="AK28" s="1042">
        <v>192</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3084</v>
      </c>
      <c r="R29" s="1039"/>
      <c r="S29" s="1039"/>
      <c r="T29" s="1039"/>
      <c r="U29" s="1039"/>
      <c r="V29" s="1039">
        <v>3050</v>
      </c>
      <c r="W29" s="1039"/>
      <c r="X29" s="1039"/>
      <c r="Y29" s="1039"/>
      <c r="Z29" s="1039"/>
      <c r="AA29" s="1039">
        <v>34</v>
      </c>
      <c r="AB29" s="1039"/>
      <c r="AC29" s="1039"/>
      <c r="AD29" s="1039"/>
      <c r="AE29" s="1040"/>
      <c r="AF29" s="1035">
        <v>34</v>
      </c>
      <c r="AG29" s="1036"/>
      <c r="AH29" s="1036"/>
      <c r="AI29" s="1036"/>
      <c r="AJ29" s="1037"/>
      <c r="AK29" s="980">
        <v>469</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574</v>
      </c>
      <c r="R30" s="1039"/>
      <c r="S30" s="1039"/>
      <c r="T30" s="1039"/>
      <c r="U30" s="1039"/>
      <c r="V30" s="1039">
        <v>570</v>
      </c>
      <c r="W30" s="1039"/>
      <c r="X30" s="1039"/>
      <c r="Y30" s="1039"/>
      <c r="Z30" s="1039"/>
      <c r="AA30" s="1039">
        <v>4</v>
      </c>
      <c r="AB30" s="1039"/>
      <c r="AC30" s="1039"/>
      <c r="AD30" s="1039"/>
      <c r="AE30" s="1040"/>
      <c r="AF30" s="1035">
        <v>4</v>
      </c>
      <c r="AG30" s="1036"/>
      <c r="AH30" s="1036"/>
      <c r="AI30" s="1036"/>
      <c r="AJ30" s="1037"/>
      <c r="AK30" s="980">
        <v>110</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425</v>
      </c>
      <c r="R31" s="1039"/>
      <c r="S31" s="1039"/>
      <c r="T31" s="1039"/>
      <c r="U31" s="1039"/>
      <c r="V31" s="1039">
        <v>345</v>
      </c>
      <c r="W31" s="1039"/>
      <c r="X31" s="1039"/>
      <c r="Y31" s="1039"/>
      <c r="Z31" s="1039"/>
      <c r="AA31" s="1039">
        <v>80</v>
      </c>
      <c r="AB31" s="1039"/>
      <c r="AC31" s="1039"/>
      <c r="AD31" s="1039"/>
      <c r="AE31" s="1040"/>
      <c r="AF31" s="1035">
        <v>677</v>
      </c>
      <c r="AG31" s="1036"/>
      <c r="AH31" s="1036"/>
      <c r="AI31" s="1036"/>
      <c r="AJ31" s="1037"/>
      <c r="AK31" s="980" t="s">
        <v>550</v>
      </c>
      <c r="AL31" s="971"/>
      <c r="AM31" s="971"/>
      <c r="AN31" s="971"/>
      <c r="AO31" s="971"/>
      <c r="AP31" s="971">
        <v>1493</v>
      </c>
      <c r="AQ31" s="971"/>
      <c r="AR31" s="971"/>
      <c r="AS31" s="971"/>
      <c r="AT31" s="971"/>
      <c r="AU31" s="971" t="s">
        <v>550</v>
      </c>
      <c r="AV31" s="971"/>
      <c r="AW31" s="971"/>
      <c r="AX31" s="971"/>
      <c r="AY31" s="971"/>
      <c r="AZ31" s="1041" t="s">
        <v>550</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1397</v>
      </c>
      <c r="R32" s="1039"/>
      <c r="S32" s="1039"/>
      <c r="T32" s="1039"/>
      <c r="U32" s="1039"/>
      <c r="V32" s="1039">
        <v>1225</v>
      </c>
      <c r="W32" s="1039"/>
      <c r="X32" s="1039"/>
      <c r="Y32" s="1039"/>
      <c r="Z32" s="1039"/>
      <c r="AA32" s="1039">
        <v>172</v>
      </c>
      <c r="AB32" s="1039"/>
      <c r="AC32" s="1039"/>
      <c r="AD32" s="1039"/>
      <c r="AE32" s="1040"/>
      <c r="AF32" s="1035">
        <v>432</v>
      </c>
      <c r="AG32" s="1036"/>
      <c r="AH32" s="1036"/>
      <c r="AI32" s="1036"/>
      <c r="AJ32" s="1037"/>
      <c r="AK32" s="980">
        <v>539</v>
      </c>
      <c r="AL32" s="971"/>
      <c r="AM32" s="971"/>
      <c r="AN32" s="971"/>
      <c r="AO32" s="971"/>
      <c r="AP32" s="971">
        <v>12698</v>
      </c>
      <c r="AQ32" s="971"/>
      <c r="AR32" s="971"/>
      <c r="AS32" s="971"/>
      <c r="AT32" s="971"/>
      <c r="AU32" s="971">
        <v>7073</v>
      </c>
      <c r="AV32" s="971"/>
      <c r="AW32" s="971"/>
      <c r="AX32" s="971"/>
      <c r="AY32" s="971"/>
      <c r="AZ32" s="1041" t="s">
        <v>550</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1</v>
      </c>
      <c r="R33" s="1039"/>
      <c r="S33" s="1039"/>
      <c r="T33" s="1039"/>
      <c r="U33" s="1039"/>
      <c r="V33" s="1039">
        <v>0</v>
      </c>
      <c r="W33" s="1039"/>
      <c r="X33" s="1039"/>
      <c r="Y33" s="1039"/>
      <c r="Z33" s="1039"/>
      <c r="AA33" s="1039">
        <v>1</v>
      </c>
      <c r="AB33" s="1039"/>
      <c r="AC33" s="1039"/>
      <c r="AD33" s="1039"/>
      <c r="AE33" s="1040"/>
      <c r="AF33" s="1035">
        <v>1</v>
      </c>
      <c r="AG33" s="1036"/>
      <c r="AH33" s="1036"/>
      <c r="AI33" s="1036"/>
      <c r="AJ33" s="1037"/>
      <c r="AK33" s="980" t="s">
        <v>550</v>
      </c>
      <c r="AL33" s="971"/>
      <c r="AM33" s="971"/>
      <c r="AN33" s="971"/>
      <c r="AO33" s="971"/>
      <c r="AP33" s="971" t="s">
        <v>550</v>
      </c>
      <c r="AQ33" s="971"/>
      <c r="AR33" s="971"/>
      <c r="AS33" s="971"/>
      <c r="AT33" s="971"/>
      <c r="AU33" s="971" t="s">
        <v>550</v>
      </c>
      <c r="AV33" s="971"/>
      <c r="AW33" s="971"/>
      <c r="AX33" s="971"/>
      <c r="AY33" s="971"/>
      <c r="AZ33" s="1041" t="s">
        <v>550</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1150</v>
      </c>
      <c r="AG63" s="959"/>
      <c r="AH63" s="959"/>
      <c r="AI63" s="959"/>
      <c r="AJ63" s="1022"/>
      <c r="AK63" s="1023"/>
      <c r="AL63" s="963"/>
      <c r="AM63" s="963"/>
      <c r="AN63" s="963"/>
      <c r="AO63" s="963"/>
      <c r="AP63" s="959">
        <v>14191</v>
      </c>
      <c r="AQ63" s="959"/>
      <c r="AR63" s="959"/>
      <c r="AS63" s="959"/>
      <c r="AT63" s="959"/>
      <c r="AU63" s="959">
        <v>7073</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551</v>
      </c>
      <c r="C68" s="986"/>
      <c r="D68" s="986"/>
      <c r="E68" s="986"/>
      <c r="F68" s="986"/>
      <c r="G68" s="986"/>
      <c r="H68" s="986"/>
      <c r="I68" s="986"/>
      <c r="J68" s="986"/>
      <c r="K68" s="986"/>
      <c r="L68" s="986"/>
      <c r="M68" s="986"/>
      <c r="N68" s="986"/>
      <c r="O68" s="986"/>
      <c r="P68" s="987"/>
      <c r="Q68" s="988">
        <v>5494</v>
      </c>
      <c r="R68" s="982"/>
      <c r="S68" s="982"/>
      <c r="T68" s="982"/>
      <c r="U68" s="982"/>
      <c r="V68" s="982">
        <v>4752</v>
      </c>
      <c r="W68" s="982"/>
      <c r="X68" s="982"/>
      <c r="Y68" s="982"/>
      <c r="Z68" s="982"/>
      <c r="AA68" s="982">
        <v>742</v>
      </c>
      <c r="AB68" s="982"/>
      <c r="AC68" s="982"/>
      <c r="AD68" s="982"/>
      <c r="AE68" s="982"/>
      <c r="AF68" s="982">
        <v>742</v>
      </c>
      <c r="AG68" s="982"/>
      <c r="AH68" s="982"/>
      <c r="AI68" s="982"/>
      <c r="AJ68" s="982"/>
      <c r="AK68" s="982" t="s">
        <v>550</v>
      </c>
      <c r="AL68" s="982"/>
      <c r="AM68" s="982"/>
      <c r="AN68" s="982"/>
      <c r="AO68" s="982"/>
      <c r="AP68" s="982">
        <v>601</v>
      </c>
      <c r="AQ68" s="982"/>
      <c r="AR68" s="982"/>
      <c r="AS68" s="982"/>
      <c r="AT68" s="982"/>
      <c r="AU68" s="982">
        <v>109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552</v>
      </c>
      <c r="C69" s="975"/>
      <c r="D69" s="975"/>
      <c r="E69" s="975"/>
      <c r="F69" s="975"/>
      <c r="G69" s="975"/>
      <c r="H69" s="975"/>
      <c r="I69" s="975"/>
      <c r="J69" s="975"/>
      <c r="K69" s="975"/>
      <c r="L69" s="975"/>
      <c r="M69" s="975"/>
      <c r="N69" s="975"/>
      <c r="O69" s="975"/>
      <c r="P69" s="976"/>
      <c r="Q69" s="977">
        <v>1377</v>
      </c>
      <c r="R69" s="971"/>
      <c r="S69" s="971"/>
      <c r="T69" s="971"/>
      <c r="U69" s="971"/>
      <c r="V69" s="971">
        <v>1314</v>
      </c>
      <c r="W69" s="971"/>
      <c r="X69" s="971"/>
      <c r="Y69" s="971"/>
      <c r="Z69" s="971"/>
      <c r="AA69" s="971">
        <v>63</v>
      </c>
      <c r="AB69" s="971"/>
      <c r="AC69" s="971"/>
      <c r="AD69" s="971"/>
      <c r="AE69" s="971"/>
      <c r="AF69" s="971">
        <v>63</v>
      </c>
      <c r="AG69" s="971"/>
      <c r="AH69" s="971"/>
      <c r="AI69" s="971"/>
      <c r="AJ69" s="971"/>
      <c r="AK69" s="971" t="s">
        <v>550</v>
      </c>
      <c r="AL69" s="971"/>
      <c r="AM69" s="971"/>
      <c r="AN69" s="971"/>
      <c r="AO69" s="971"/>
      <c r="AP69" s="971">
        <v>457</v>
      </c>
      <c r="AQ69" s="971"/>
      <c r="AR69" s="971"/>
      <c r="AS69" s="971"/>
      <c r="AT69" s="971"/>
      <c r="AU69" s="971">
        <v>96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545</v>
      </c>
      <c r="R70" s="971"/>
      <c r="S70" s="971"/>
      <c r="T70" s="971"/>
      <c r="U70" s="971"/>
      <c r="V70" s="971">
        <v>480</v>
      </c>
      <c r="W70" s="971"/>
      <c r="X70" s="971"/>
      <c r="Y70" s="971"/>
      <c r="Z70" s="971"/>
      <c r="AA70" s="971">
        <v>65</v>
      </c>
      <c r="AB70" s="971"/>
      <c r="AC70" s="971"/>
      <c r="AD70" s="971"/>
      <c r="AE70" s="971"/>
      <c r="AF70" s="971">
        <v>65</v>
      </c>
      <c r="AG70" s="971"/>
      <c r="AH70" s="971"/>
      <c r="AI70" s="971"/>
      <c r="AJ70" s="971"/>
      <c r="AK70" s="971" t="s">
        <v>550</v>
      </c>
      <c r="AL70" s="971"/>
      <c r="AM70" s="971"/>
      <c r="AN70" s="971"/>
      <c r="AO70" s="971"/>
      <c r="AP70" s="971" t="s">
        <v>550</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554</v>
      </c>
      <c r="C71" s="975"/>
      <c r="D71" s="975"/>
      <c r="E71" s="975"/>
      <c r="F71" s="975"/>
      <c r="G71" s="975"/>
      <c r="H71" s="975"/>
      <c r="I71" s="975"/>
      <c r="J71" s="975"/>
      <c r="K71" s="975"/>
      <c r="L71" s="975"/>
      <c r="M71" s="975"/>
      <c r="N71" s="975"/>
      <c r="O71" s="975"/>
      <c r="P71" s="976"/>
      <c r="Q71" s="977">
        <v>156</v>
      </c>
      <c r="R71" s="971"/>
      <c r="S71" s="971"/>
      <c r="T71" s="971"/>
      <c r="U71" s="971"/>
      <c r="V71" s="971">
        <v>154</v>
      </c>
      <c r="W71" s="971"/>
      <c r="X71" s="971"/>
      <c r="Y71" s="971"/>
      <c r="Z71" s="971"/>
      <c r="AA71" s="971">
        <v>2</v>
      </c>
      <c r="AB71" s="971"/>
      <c r="AC71" s="971"/>
      <c r="AD71" s="971"/>
      <c r="AE71" s="971"/>
      <c r="AF71" s="971">
        <v>2</v>
      </c>
      <c r="AG71" s="971"/>
      <c r="AH71" s="971"/>
      <c r="AI71" s="971"/>
      <c r="AJ71" s="971"/>
      <c r="AK71" s="971" t="s">
        <v>550</v>
      </c>
      <c r="AL71" s="971"/>
      <c r="AM71" s="971"/>
      <c r="AN71" s="971"/>
      <c r="AO71" s="971"/>
      <c r="AP71" s="971" t="s">
        <v>550</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175599</v>
      </c>
      <c r="R72" s="971"/>
      <c r="S72" s="971"/>
      <c r="T72" s="971"/>
      <c r="U72" s="971"/>
      <c r="V72" s="971">
        <v>175599</v>
      </c>
      <c r="W72" s="971"/>
      <c r="X72" s="971"/>
      <c r="Y72" s="971"/>
      <c r="Z72" s="971"/>
      <c r="AA72" s="971" t="s">
        <v>550</v>
      </c>
      <c r="AB72" s="971"/>
      <c r="AC72" s="971"/>
      <c r="AD72" s="971"/>
      <c r="AE72" s="971"/>
      <c r="AF72" s="971" t="s">
        <v>550</v>
      </c>
      <c r="AG72" s="971"/>
      <c r="AH72" s="971"/>
      <c r="AI72" s="971"/>
      <c r="AJ72" s="971"/>
      <c r="AK72" s="971" t="s">
        <v>550</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556</v>
      </c>
      <c r="C73" s="975"/>
      <c r="D73" s="975"/>
      <c r="E73" s="975"/>
      <c r="F73" s="975"/>
      <c r="G73" s="975"/>
      <c r="H73" s="975"/>
      <c r="I73" s="975"/>
      <c r="J73" s="975"/>
      <c r="K73" s="975"/>
      <c r="L73" s="975"/>
      <c r="M73" s="975"/>
      <c r="N73" s="975"/>
      <c r="O73" s="975"/>
      <c r="P73" s="976"/>
      <c r="Q73" s="977">
        <v>112</v>
      </c>
      <c r="R73" s="971"/>
      <c r="S73" s="971"/>
      <c r="T73" s="971"/>
      <c r="U73" s="971"/>
      <c r="V73" s="971">
        <v>112</v>
      </c>
      <c r="W73" s="971"/>
      <c r="X73" s="971"/>
      <c r="Y73" s="971"/>
      <c r="Z73" s="971"/>
      <c r="AA73" s="971" t="s">
        <v>550</v>
      </c>
      <c r="AB73" s="971"/>
      <c r="AC73" s="971"/>
      <c r="AD73" s="971"/>
      <c r="AE73" s="971"/>
      <c r="AF73" s="971" t="s">
        <v>550</v>
      </c>
      <c r="AG73" s="971"/>
      <c r="AH73" s="971"/>
      <c r="AI73" s="971"/>
      <c r="AJ73" s="971"/>
      <c r="AK73" s="971" t="s">
        <v>550</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872</v>
      </c>
      <c r="AG88" s="959"/>
      <c r="AH88" s="959"/>
      <c r="AI88" s="959"/>
      <c r="AJ88" s="959"/>
      <c r="AK88" s="963"/>
      <c r="AL88" s="963"/>
      <c r="AM88" s="963"/>
      <c r="AN88" s="963"/>
      <c r="AO88" s="963"/>
      <c r="AP88" s="959">
        <v>1058</v>
      </c>
      <c r="AQ88" s="959"/>
      <c r="AR88" s="959"/>
      <c r="AS88" s="959"/>
      <c r="AT88" s="959"/>
      <c r="AU88" s="959">
        <v>205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154</v>
      </c>
      <c r="CS102" s="953"/>
      <c r="CT102" s="953"/>
      <c r="CU102" s="953"/>
      <c r="CV102" s="954"/>
      <c r="CW102" s="952">
        <v>90</v>
      </c>
      <c r="CX102" s="953"/>
      <c r="CY102" s="953"/>
      <c r="CZ102" s="953"/>
      <c r="DA102" s="954"/>
      <c r="DB102" s="952" t="s">
        <v>550</v>
      </c>
      <c r="DC102" s="953"/>
      <c r="DD102" s="953"/>
      <c r="DE102" s="953"/>
      <c r="DF102" s="954"/>
      <c r="DG102" s="952" t="s">
        <v>550</v>
      </c>
      <c r="DH102" s="953"/>
      <c r="DI102" s="953"/>
      <c r="DJ102" s="953"/>
      <c r="DK102" s="954"/>
      <c r="DL102" s="952" t="s">
        <v>550</v>
      </c>
      <c r="DM102" s="953"/>
      <c r="DN102" s="953"/>
      <c r="DO102" s="953"/>
      <c r="DP102" s="954"/>
      <c r="DQ102" s="952" t="s">
        <v>550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960910</v>
      </c>
      <c r="AB110" s="889"/>
      <c r="AC110" s="889"/>
      <c r="AD110" s="889"/>
      <c r="AE110" s="890"/>
      <c r="AF110" s="891">
        <v>951119</v>
      </c>
      <c r="AG110" s="889"/>
      <c r="AH110" s="889"/>
      <c r="AI110" s="889"/>
      <c r="AJ110" s="890"/>
      <c r="AK110" s="891">
        <v>958093</v>
      </c>
      <c r="AL110" s="889"/>
      <c r="AM110" s="889"/>
      <c r="AN110" s="889"/>
      <c r="AO110" s="890"/>
      <c r="AP110" s="892">
        <v>13.3</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9999941</v>
      </c>
      <c r="BR110" s="842"/>
      <c r="BS110" s="842"/>
      <c r="BT110" s="842"/>
      <c r="BU110" s="842"/>
      <c r="BV110" s="842">
        <v>9800765</v>
      </c>
      <c r="BW110" s="842"/>
      <c r="BX110" s="842"/>
      <c r="BY110" s="842"/>
      <c r="BZ110" s="842"/>
      <c r="CA110" s="842">
        <v>9130869</v>
      </c>
      <c r="CB110" s="842"/>
      <c r="CC110" s="842"/>
      <c r="CD110" s="842"/>
      <c r="CE110" s="842"/>
      <c r="CF110" s="866">
        <v>126.8</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21938</v>
      </c>
      <c r="BR111" s="817"/>
      <c r="BS111" s="817"/>
      <c r="BT111" s="817"/>
      <c r="BU111" s="817"/>
      <c r="BV111" s="817">
        <v>2198</v>
      </c>
      <c r="BW111" s="817"/>
      <c r="BX111" s="817"/>
      <c r="BY111" s="817"/>
      <c r="BZ111" s="817"/>
      <c r="CA111" s="817">
        <v>1099</v>
      </c>
      <c r="CB111" s="817"/>
      <c r="CC111" s="817"/>
      <c r="CD111" s="817"/>
      <c r="CE111" s="817"/>
      <c r="CF111" s="875">
        <v>0</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7980961</v>
      </c>
      <c r="BR112" s="817"/>
      <c r="BS112" s="817"/>
      <c r="BT112" s="817"/>
      <c r="BU112" s="817"/>
      <c r="BV112" s="817">
        <v>7302277</v>
      </c>
      <c r="BW112" s="817"/>
      <c r="BX112" s="817"/>
      <c r="BY112" s="817"/>
      <c r="BZ112" s="817"/>
      <c r="CA112" s="817">
        <v>7072887</v>
      </c>
      <c r="CB112" s="817"/>
      <c r="CC112" s="817"/>
      <c r="CD112" s="817"/>
      <c r="CE112" s="817"/>
      <c r="CF112" s="875">
        <v>98.2</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477585</v>
      </c>
      <c r="AB113" s="919"/>
      <c r="AC113" s="919"/>
      <c r="AD113" s="919"/>
      <c r="AE113" s="920"/>
      <c r="AF113" s="921">
        <v>488527</v>
      </c>
      <c r="AG113" s="919"/>
      <c r="AH113" s="919"/>
      <c r="AI113" s="919"/>
      <c r="AJ113" s="920"/>
      <c r="AK113" s="921">
        <v>490259</v>
      </c>
      <c r="AL113" s="919"/>
      <c r="AM113" s="919"/>
      <c r="AN113" s="919"/>
      <c r="AO113" s="920"/>
      <c r="AP113" s="922">
        <v>6.8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379268</v>
      </c>
      <c r="BR113" s="817"/>
      <c r="BS113" s="817"/>
      <c r="BT113" s="817"/>
      <c r="BU113" s="817"/>
      <c r="BV113" s="817">
        <v>321554</v>
      </c>
      <c r="BW113" s="817"/>
      <c r="BX113" s="817"/>
      <c r="BY113" s="817"/>
      <c r="BZ113" s="817"/>
      <c r="CA113" s="817">
        <v>204940</v>
      </c>
      <c r="CB113" s="817"/>
      <c r="CC113" s="817"/>
      <c r="CD113" s="817"/>
      <c r="CE113" s="817"/>
      <c r="CF113" s="875">
        <v>2.8</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63715</v>
      </c>
      <c r="AB114" s="780"/>
      <c r="AC114" s="780"/>
      <c r="AD114" s="780"/>
      <c r="AE114" s="781"/>
      <c r="AF114" s="782">
        <v>69027</v>
      </c>
      <c r="AG114" s="780"/>
      <c r="AH114" s="780"/>
      <c r="AI114" s="780"/>
      <c r="AJ114" s="781"/>
      <c r="AK114" s="782">
        <v>62341</v>
      </c>
      <c r="AL114" s="780"/>
      <c r="AM114" s="780"/>
      <c r="AN114" s="780"/>
      <c r="AO114" s="781"/>
      <c r="AP114" s="824">
        <v>0.9</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1036399</v>
      </c>
      <c r="BR114" s="817"/>
      <c r="BS114" s="817"/>
      <c r="BT114" s="817"/>
      <c r="BU114" s="817"/>
      <c r="BV114" s="817">
        <v>1036840</v>
      </c>
      <c r="BW114" s="817"/>
      <c r="BX114" s="817"/>
      <c r="BY114" s="817"/>
      <c r="BZ114" s="817"/>
      <c r="CA114" s="817">
        <v>836354</v>
      </c>
      <c r="CB114" s="817"/>
      <c r="CC114" s="817"/>
      <c r="CD114" s="817"/>
      <c r="CE114" s="817"/>
      <c r="CF114" s="875">
        <v>11.6</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5061</v>
      </c>
      <c r="AB115" s="919"/>
      <c r="AC115" s="919"/>
      <c r="AD115" s="919"/>
      <c r="AE115" s="920"/>
      <c r="AF115" s="921">
        <v>4521</v>
      </c>
      <c r="AG115" s="919"/>
      <c r="AH115" s="919"/>
      <c r="AI115" s="919"/>
      <c r="AJ115" s="920"/>
      <c r="AK115" s="921">
        <v>1099</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6520</v>
      </c>
      <c r="DH116" s="780"/>
      <c r="DI116" s="780"/>
      <c r="DJ116" s="780"/>
      <c r="DK116" s="781"/>
      <c r="DL116" s="782">
        <v>2198</v>
      </c>
      <c r="DM116" s="780"/>
      <c r="DN116" s="780"/>
      <c r="DO116" s="780"/>
      <c r="DP116" s="781"/>
      <c r="DQ116" s="782">
        <v>1099</v>
      </c>
      <c r="DR116" s="780"/>
      <c r="DS116" s="780"/>
      <c r="DT116" s="780"/>
      <c r="DU116" s="781"/>
      <c r="DV116" s="824">
        <v>0</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1507271</v>
      </c>
      <c r="AB117" s="903"/>
      <c r="AC117" s="903"/>
      <c r="AD117" s="903"/>
      <c r="AE117" s="904"/>
      <c r="AF117" s="905">
        <v>1513194</v>
      </c>
      <c r="AG117" s="903"/>
      <c r="AH117" s="903"/>
      <c r="AI117" s="903"/>
      <c r="AJ117" s="904"/>
      <c r="AK117" s="905">
        <v>1511792</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19418507</v>
      </c>
      <c r="BR119" s="845"/>
      <c r="BS119" s="845"/>
      <c r="BT119" s="845"/>
      <c r="BU119" s="845"/>
      <c r="BV119" s="845">
        <v>18463634</v>
      </c>
      <c r="BW119" s="845"/>
      <c r="BX119" s="845"/>
      <c r="BY119" s="845"/>
      <c r="BZ119" s="845"/>
      <c r="CA119" s="845">
        <v>17246149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15418</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6472064</v>
      </c>
      <c r="BR120" s="842"/>
      <c r="BS120" s="842"/>
      <c r="BT120" s="842"/>
      <c r="BU120" s="842"/>
      <c r="BV120" s="842">
        <v>7650386</v>
      </c>
      <c r="BW120" s="842"/>
      <c r="BX120" s="842"/>
      <c r="BY120" s="842"/>
      <c r="BZ120" s="842"/>
      <c r="CA120" s="842">
        <v>8501627</v>
      </c>
      <c r="CB120" s="842"/>
      <c r="CC120" s="842"/>
      <c r="CD120" s="842"/>
      <c r="CE120" s="842"/>
      <c r="CF120" s="866">
        <v>118.1</v>
      </c>
      <c r="CG120" s="867"/>
      <c r="CH120" s="867"/>
      <c r="CI120" s="867"/>
      <c r="CJ120" s="867"/>
      <c r="CK120" s="868" t="s">
        <v>446</v>
      </c>
      <c r="CL120" s="852"/>
      <c r="CM120" s="852"/>
      <c r="CN120" s="852"/>
      <c r="CO120" s="853"/>
      <c r="CP120" s="872" t="s">
        <v>447</v>
      </c>
      <c r="CQ120" s="873"/>
      <c r="CR120" s="873"/>
      <c r="CS120" s="873"/>
      <c r="CT120" s="873"/>
      <c r="CU120" s="873"/>
      <c r="CV120" s="873"/>
      <c r="CW120" s="873"/>
      <c r="CX120" s="873"/>
      <c r="CY120" s="873"/>
      <c r="CZ120" s="873"/>
      <c r="DA120" s="873"/>
      <c r="DB120" s="873"/>
      <c r="DC120" s="873"/>
      <c r="DD120" s="873"/>
      <c r="DE120" s="873"/>
      <c r="DF120" s="874"/>
      <c r="DG120" s="861">
        <v>7980961</v>
      </c>
      <c r="DH120" s="842"/>
      <c r="DI120" s="842"/>
      <c r="DJ120" s="842"/>
      <c r="DK120" s="842"/>
      <c r="DL120" s="842">
        <v>7302277</v>
      </c>
      <c r="DM120" s="842"/>
      <c r="DN120" s="842"/>
      <c r="DO120" s="842"/>
      <c r="DP120" s="842"/>
      <c r="DQ120" s="842">
        <v>7072887</v>
      </c>
      <c r="DR120" s="842"/>
      <c r="DS120" s="842"/>
      <c r="DT120" s="842"/>
      <c r="DU120" s="842"/>
      <c r="DV120" s="843">
        <v>98.2</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48875</v>
      </c>
      <c r="BR121" s="817"/>
      <c r="BS121" s="817"/>
      <c r="BT121" s="817"/>
      <c r="BU121" s="817"/>
      <c r="BV121" s="817">
        <v>29834</v>
      </c>
      <c r="BW121" s="817"/>
      <c r="BX121" s="817"/>
      <c r="BY121" s="817"/>
      <c r="BZ121" s="817"/>
      <c r="CA121" s="817">
        <v>19810</v>
      </c>
      <c r="CB121" s="817"/>
      <c r="CC121" s="817"/>
      <c r="CD121" s="817"/>
      <c r="CE121" s="817"/>
      <c r="CF121" s="875">
        <v>0.3</v>
      </c>
      <c r="CG121" s="876"/>
      <c r="CH121" s="876"/>
      <c r="CI121" s="876"/>
      <c r="CJ121" s="876"/>
      <c r="CK121" s="869"/>
      <c r="CL121" s="855"/>
      <c r="CM121" s="855"/>
      <c r="CN121" s="855"/>
      <c r="CO121" s="856"/>
      <c r="CP121" s="835" t="s">
        <v>450</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14623793</v>
      </c>
      <c r="BR122" s="845"/>
      <c r="BS122" s="845"/>
      <c r="BT122" s="845"/>
      <c r="BU122" s="845"/>
      <c r="BV122" s="845">
        <v>14024888</v>
      </c>
      <c r="BW122" s="845"/>
      <c r="BX122" s="845"/>
      <c r="BY122" s="845"/>
      <c r="BZ122" s="845"/>
      <c r="CA122" s="845">
        <v>13245802</v>
      </c>
      <c r="CB122" s="845"/>
      <c r="CC122" s="845"/>
      <c r="CD122" s="845"/>
      <c r="CE122" s="845"/>
      <c r="CF122" s="846">
        <v>184</v>
      </c>
      <c r="CG122" s="847"/>
      <c r="CH122" s="847"/>
      <c r="CI122" s="847"/>
      <c r="CJ122" s="847"/>
      <c r="CK122" s="869"/>
      <c r="CL122" s="855"/>
      <c r="CM122" s="855"/>
      <c r="CN122" s="855"/>
      <c r="CO122" s="856"/>
      <c r="CP122" s="835" t="s">
        <v>452</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21144732</v>
      </c>
      <c r="BR123" s="833"/>
      <c r="BS123" s="833"/>
      <c r="BT123" s="833"/>
      <c r="BU123" s="833"/>
      <c r="BV123" s="833">
        <v>21705108</v>
      </c>
      <c r="BW123" s="833"/>
      <c r="BX123" s="833"/>
      <c r="BY123" s="833"/>
      <c r="BZ123" s="833"/>
      <c r="CA123" s="833">
        <v>21767239</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5061</v>
      </c>
      <c r="AB127" s="780"/>
      <c r="AC127" s="780"/>
      <c r="AD127" s="780"/>
      <c r="AE127" s="781"/>
      <c r="AF127" s="782">
        <v>4521</v>
      </c>
      <c r="AG127" s="780"/>
      <c r="AH127" s="780"/>
      <c r="AI127" s="780"/>
      <c r="AJ127" s="781"/>
      <c r="AK127" s="782">
        <v>1099</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23572</v>
      </c>
      <c r="AB128" s="801"/>
      <c r="AC128" s="801"/>
      <c r="AD128" s="801"/>
      <c r="AE128" s="802"/>
      <c r="AF128" s="803">
        <v>23803</v>
      </c>
      <c r="AG128" s="801"/>
      <c r="AH128" s="801"/>
      <c r="AI128" s="801"/>
      <c r="AJ128" s="802"/>
      <c r="AK128" s="803">
        <v>21325</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121</v>
      </c>
      <c r="BG128" s="787"/>
      <c r="BH128" s="787"/>
      <c r="BI128" s="787"/>
      <c r="BJ128" s="787"/>
      <c r="BK128" s="787"/>
      <c r="BL128" s="810"/>
      <c r="BM128" s="786">
        <v>13.68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8362945</v>
      </c>
      <c r="AB129" s="780"/>
      <c r="AC129" s="780"/>
      <c r="AD129" s="780"/>
      <c r="AE129" s="781"/>
      <c r="AF129" s="782">
        <v>8100503</v>
      </c>
      <c r="AG129" s="780"/>
      <c r="AH129" s="780"/>
      <c r="AI129" s="780"/>
      <c r="AJ129" s="781"/>
      <c r="AK129" s="782">
        <v>8293943</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121</v>
      </c>
      <c r="BG129" s="771"/>
      <c r="BH129" s="771"/>
      <c r="BI129" s="771"/>
      <c r="BJ129" s="771"/>
      <c r="BK129" s="771"/>
      <c r="BL129" s="772"/>
      <c r="BM129" s="770">
        <v>18.68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1190262</v>
      </c>
      <c r="AB130" s="780"/>
      <c r="AC130" s="780"/>
      <c r="AD130" s="780"/>
      <c r="AE130" s="781"/>
      <c r="AF130" s="782">
        <v>1156211</v>
      </c>
      <c r="AG130" s="780"/>
      <c r="AH130" s="780"/>
      <c r="AI130" s="780"/>
      <c r="AJ130" s="781"/>
      <c r="AK130" s="782">
        <v>1093673</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4.7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7172683</v>
      </c>
      <c r="AB131" s="764"/>
      <c r="AC131" s="764"/>
      <c r="AD131" s="764"/>
      <c r="AE131" s="765"/>
      <c r="AF131" s="766">
        <v>6944292</v>
      </c>
      <c r="AG131" s="764"/>
      <c r="AH131" s="764"/>
      <c r="AI131" s="764"/>
      <c r="AJ131" s="765"/>
      <c r="AK131" s="766">
        <v>7200270</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4.0910353910000001</v>
      </c>
      <c r="AB132" s="745"/>
      <c r="AC132" s="745"/>
      <c r="AD132" s="745"/>
      <c r="AE132" s="746"/>
      <c r="AF132" s="747">
        <v>4.7978973229999999</v>
      </c>
      <c r="AG132" s="745"/>
      <c r="AH132" s="745"/>
      <c r="AI132" s="745"/>
      <c r="AJ132" s="746"/>
      <c r="AK132" s="747">
        <v>5.5108211220000003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5</v>
      </c>
      <c r="AB133" s="724"/>
      <c r="AC133" s="724"/>
      <c r="AD133" s="724"/>
      <c r="AE133" s="725"/>
      <c r="AF133" s="723">
        <v>4.4000000000000004</v>
      </c>
      <c r="AG133" s="724"/>
      <c r="AH133" s="724"/>
      <c r="AI133" s="724"/>
      <c r="AJ133" s="725"/>
      <c r="AK133" s="723">
        <v>4.7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W3XQhveMVtDHk4I9fec8aFf17kVb6/pHekIYYjyuN1JMEONQXLI6gO32WUu9TKqQ6HKWHUIbhgmh1jPWwStjw==" saltValue="OpOktZaLQ+FHQengrw5d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p/oVG2LlSpbVVCmaoDC9wNAaI79ZdCv48YqNpWlGrNtrkaqmnVekdkQUjdoIs8svM7o2jCamZr3WnsJ4irYBA==" saltValue="CUMnZKXQZxGTWP89YMve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QhN7Byz+PvzxD+5/xaKZmLpJHRybVZc3VWL/KE0vIdZEE2WP5AiW3oEan5Zx87Dhbv8BA/psmJUoUTQoB/GWg==" saltValue="O4RvxrxlrfbOxXJG6axR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1730894</v>
      </c>
      <c r="AP9" s="281">
        <v>52887</v>
      </c>
      <c r="AQ9" s="282">
        <v>90328</v>
      </c>
      <c r="AR9" s="283">
        <v>-41.5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316306</v>
      </c>
      <c r="AP10" s="284">
        <v>9665</v>
      </c>
      <c r="AQ10" s="285">
        <v>7878</v>
      </c>
      <c r="AR10" s="286">
        <v>22.7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41130</v>
      </c>
      <c r="AP11" s="284">
        <v>1257</v>
      </c>
      <c r="AQ11" s="285">
        <v>2111</v>
      </c>
      <c r="AR11" s="286">
        <v>-40.5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26</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100158</v>
      </c>
      <c r="AP13" s="284">
        <v>3060</v>
      </c>
      <c r="AQ13" s="285">
        <v>2999</v>
      </c>
      <c r="AR13" s="286">
        <v>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11581</v>
      </c>
      <c r="AP14" s="284">
        <v>354</v>
      </c>
      <c r="AQ14" s="285">
        <v>1839</v>
      </c>
      <c r="AR14" s="286">
        <v>-80.8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-135025</v>
      </c>
      <c r="AP15" s="284">
        <v>-4126</v>
      </c>
      <c r="AQ15" s="285">
        <v>-5426</v>
      </c>
      <c r="AR15" s="286">
        <v>-24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2065044</v>
      </c>
      <c r="AP16" s="284">
        <v>63097</v>
      </c>
      <c r="AQ16" s="285">
        <v>99756</v>
      </c>
      <c r="AR16" s="286">
        <v>-36.700000000000003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5.38</v>
      </c>
      <c r="AP21" s="298">
        <v>9.01</v>
      </c>
      <c r="AQ21" s="299">
        <v>-3.63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98.5</v>
      </c>
      <c r="AP22" s="303">
        <v>97.5</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958093</v>
      </c>
      <c r="AP32" s="312">
        <v>29274</v>
      </c>
      <c r="AQ32" s="313">
        <v>56025</v>
      </c>
      <c r="AR32" s="314">
        <v>-47.7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490259</v>
      </c>
      <c r="AP35" s="312">
        <v>14980</v>
      </c>
      <c r="AQ35" s="313">
        <v>18604</v>
      </c>
      <c r="AR35" s="314">
        <v>-19.5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62341</v>
      </c>
      <c r="AP36" s="312">
        <v>1905</v>
      </c>
      <c r="AQ36" s="313">
        <v>2667</v>
      </c>
      <c r="AR36" s="314">
        <v>-28.6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1099</v>
      </c>
      <c r="AP37" s="312">
        <v>34</v>
      </c>
      <c r="AQ37" s="313">
        <v>441</v>
      </c>
      <c r="AR37" s="314">
        <v>-92.3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491</v>
      </c>
      <c r="AP38" s="315" t="s">
        <v>491</v>
      </c>
      <c r="AQ38" s="316">
        <v>6</v>
      </c>
      <c r="AR38" s="304" t="s">
        <v>491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-21325</v>
      </c>
      <c r="AP39" s="312">
        <v>-652</v>
      </c>
      <c r="AQ39" s="313">
        <v>-4261</v>
      </c>
      <c r="AR39" s="314">
        <v>-84.7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-1093673</v>
      </c>
      <c r="AP40" s="312">
        <v>-33417</v>
      </c>
      <c r="AQ40" s="313">
        <v>-49695</v>
      </c>
      <c r="AR40" s="314">
        <v>-32.799999999999997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396794</v>
      </c>
      <c r="AP41" s="312">
        <v>12124</v>
      </c>
      <c r="AQ41" s="313">
        <v>23786</v>
      </c>
      <c r="AR41" s="314">
        <v>-49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1412706</v>
      </c>
      <c r="AN51" s="334">
        <v>42444</v>
      </c>
      <c r="AO51" s="335">
        <v>66.599999999999994</v>
      </c>
      <c r="AP51" s="336">
        <v>74581</v>
      </c>
      <c r="AQ51" s="337">
        <v>7</v>
      </c>
      <c r="AR51" s="338">
        <v>59.6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977066</v>
      </c>
      <c r="AN52" s="342">
        <v>29355</v>
      </c>
      <c r="AO52" s="343">
        <v>88.1</v>
      </c>
      <c r="AP52" s="344">
        <v>41563</v>
      </c>
      <c r="AQ52" s="345">
        <v>6.8</v>
      </c>
      <c r="AR52" s="346">
        <v>81.3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1566312</v>
      </c>
      <c r="AN53" s="334">
        <v>47318</v>
      </c>
      <c r="AO53" s="335">
        <v>11.5</v>
      </c>
      <c r="AP53" s="336">
        <v>76347</v>
      </c>
      <c r="AQ53" s="337">
        <v>2.4</v>
      </c>
      <c r="AR53" s="338">
        <v>9.1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763854</v>
      </c>
      <c r="AN54" s="342">
        <v>23076</v>
      </c>
      <c r="AO54" s="343">
        <v>-21.4</v>
      </c>
      <c r="AP54" s="344">
        <v>41762</v>
      </c>
      <c r="AQ54" s="345">
        <v>0.5</v>
      </c>
      <c r="AR54" s="346">
        <v>-21.9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1576200</v>
      </c>
      <c r="AN55" s="334">
        <v>47707</v>
      </c>
      <c r="AO55" s="335">
        <v>0.8</v>
      </c>
      <c r="AP55" s="336">
        <v>69604</v>
      </c>
      <c r="AQ55" s="337">
        <v>-8.8000000000000007</v>
      </c>
      <c r="AR55" s="338">
        <v>9.6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415266</v>
      </c>
      <c r="AN56" s="342">
        <v>12569</v>
      </c>
      <c r="AO56" s="343">
        <v>-45.5</v>
      </c>
      <c r="AP56" s="344">
        <v>36247</v>
      </c>
      <c r="AQ56" s="345">
        <v>-13.2</v>
      </c>
      <c r="AR56" s="346">
        <v>-32.299999999999997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2147617</v>
      </c>
      <c r="AN57" s="334">
        <v>65321</v>
      </c>
      <c r="AO57" s="335">
        <v>36.9</v>
      </c>
      <c r="AP57" s="336">
        <v>68410</v>
      </c>
      <c r="AQ57" s="337">
        <v>-1.7</v>
      </c>
      <c r="AR57" s="338">
        <v>38.6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659910</v>
      </c>
      <c r="AN58" s="342">
        <v>20071</v>
      </c>
      <c r="AO58" s="343">
        <v>59.7</v>
      </c>
      <c r="AP58" s="344">
        <v>35086</v>
      </c>
      <c r="AQ58" s="345">
        <v>-3.2</v>
      </c>
      <c r="AR58" s="346">
        <v>62.9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937331</v>
      </c>
      <c r="AN59" s="334">
        <v>28640</v>
      </c>
      <c r="AO59" s="335">
        <v>-56.2</v>
      </c>
      <c r="AP59" s="336">
        <v>73019</v>
      </c>
      <c r="AQ59" s="337">
        <v>6.7</v>
      </c>
      <c r="AR59" s="338">
        <v>-62.9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415642</v>
      </c>
      <c r="AN60" s="342">
        <v>12700</v>
      </c>
      <c r="AO60" s="343">
        <v>-36.700000000000003</v>
      </c>
      <c r="AP60" s="344">
        <v>39427</v>
      </c>
      <c r="AQ60" s="345">
        <v>12.4</v>
      </c>
      <c r="AR60" s="346">
        <v>-49.1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1528033</v>
      </c>
      <c r="AN61" s="349">
        <v>46286</v>
      </c>
      <c r="AO61" s="350">
        <v>11.9</v>
      </c>
      <c r="AP61" s="351">
        <v>72392</v>
      </c>
      <c r="AQ61" s="352">
        <v>1.1000000000000001</v>
      </c>
      <c r="AR61" s="338">
        <v>10.8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646348</v>
      </c>
      <c r="AN62" s="342">
        <v>19554</v>
      </c>
      <c r="AO62" s="343">
        <v>8.8000000000000007</v>
      </c>
      <c r="AP62" s="344">
        <v>38817</v>
      </c>
      <c r="AQ62" s="345">
        <v>0.7</v>
      </c>
      <c r="AR62" s="346">
        <v>8.1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W8eoTePLFibFcav7GoWmLLtmRh33q0ufmxOCvwyikUf+rEpQegGvAz0fyHuJG06NGMyQNJ1nXrm1rKXud75KQ==" saltValue="M6bompE+e0hpZqfBlCBkG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GvzVPYGL2C40nAFUcr0+UMGd14lMswRLkSnKFKbKP83DxkNmzzzXA4K36u76NXNqEnhGupt/KMrdsNXuFu7mqA==" saltValue="qBPCn6kNJz/8IK4q0kbS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L8GzTWFKUE9B6iY4NFzFPSEEDVBPRNYVESsPkKMPIhXi27qm46l21rbK9nBN9RyhwxxjYHcABj1CQs/KfHhYRQ==" saltValue="2oXSeWR55btSB267bYtJ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J47" sqref="J47"/>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27.19</v>
      </c>
      <c r="G47" s="12">
        <v>27.37</v>
      </c>
      <c r="H47" s="12">
        <v>26.19</v>
      </c>
      <c r="I47" s="12">
        <v>29.4</v>
      </c>
      <c r="J47" s="13">
        <v>28.48</v>
      </c>
    </row>
    <row r="48" spans="2:10" ht="57.75" customHeight="1" x14ac:dyDescent="0.2">
      <c r="B48" s="14"/>
      <c r="C48" s="1141" t="s">
        <v>4</v>
      </c>
      <c r="D48" s="1141"/>
      <c r="E48" s="1142"/>
      <c r="F48" s="15">
        <v>10.1</v>
      </c>
      <c r="G48" s="16">
        <v>12.96</v>
      </c>
      <c r="H48" s="16">
        <v>13.47</v>
      </c>
      <c r="I48" s="16">
        <v>14</v>
      </c>
      <c r="J48" s="17">
        <v>9.82</v>
      </c>
    </row>
    <row r="49" spans="2:10" ht="57.75" customHeight="1" thickBot="1" x14ac:dyDescent="0.25">
      <c r="B49" s="18"/>
      <c r="C49" s="1143" t="s">
        <v>5</v>
      </c>
      <c r="D49" s="1143"/>
      <c r="E49" s="1144"/>
      <c r="F49" s="19" t="s">
        <v>534</v>
      </c>
      <c r="G49" s="20">
        <v>4.22</v>
      </c>
      <c r="H49" s="20">
        <v>4.38</v>
      </c>
      <c r="I49" s="20">
        <v>3.93</v>
      </c>
      <c r="J49" s="21" t="s">
        <v>535</v>
      </c>
    </row>
    <row r="50" spans="2:10" ht="13" x14ac:dyDescent="0.2"/>
  </sheetData>
  <sheetProtection algorithmName="SHA-512" hashValue="TPzB/hMsC9QlCwCxI7k6lpNW6g0wsqxDcj0eCWh9VJJRC/kEb9bMU4bFAz6SAriFemxqJqicrKV9oNfZzr39iA==" saltValue="Esi4rZUOdq85PJia1236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37" sqref="K37"/>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536</v>
      </c>
      <c r="D34" s="1151"/>
      <c r="E34" s="1152"/>
      <c r="F34" s="32">
        <v>10.09</v>
      </c>
      <c r="G34" s="33">
        <v>12.95</v>
      </c>
      <c r="H34" s="33">
        <v>13.47</v>
      </c>
      <c r="I34" s="33">
        <v>14</v>
      </c>
      <c r="J34" s="34">
        <v>9.81</v>
      </c>
      <c r="K34" s="22"/>
      <c r="L34" s="22"/>
      <c r="M34" s="22"/>
      <c r="N34" s="22"/>
      <c r="O34" s="22"/>
      <c r="P34" s="22"/>
    </row>
    <row r="35" spans="1:16" ht="39" customHeight="1" x14ac:dyDescent="0.2">
      <c r="A35" s="22"/>
      <c r="B35" s="35"/>
      <c r="C35" s="1145" t="s">
        <v>537</v>
      </c>
      <c r="D35" s="1146"/>
      <c r="E35" s="1147"/>
      <c r="F35" s="36">
        <v>8.5500000000000007</v>
      </c>
      <c r="G35" s="37">
        <v>8.51</v>
      </c>
      <c r="H35" s="37">
        <v>7.68</v>
      </c>
      <c r="I35" s="37">
        <v>8.26</v>
      </c>
      <c r="J35" s="38">
        <v>8.16</v>
      </c>
      <c r="K35" s="22"/>
      <c r="L35" s="22"/>
      <c r="M35" s="22"/>
      <c r="N35" s="22"/>
      <c r="O35" s="22"/>
      <c r="P35" s="22"/>
    </row>
    <row r="36" spans="1:16" ht="39" customHeight="1" x14ac:dyDescent="0.2">
      <c r="A36" s="22"/>
      <c r="B36" s="35"/>
      <c r="C36" s="1145" t="s">
        <v>538</v>
      </c>
      <c r="D36" s="1146"/>
      <c r="E36" s="1147"/>
      <c r="F36" s="36">
        <v>3.25</v>
      </c>
      <c r="G36" s="37">
        <v>3.93</v>
      </c>
      <c r="H36" s="37">
        <v>4.07</v>
      </c>
      <c r="I36" s="37">
        <v>4.97</v>
      </c>
      <c r="J36" s="38">
        <v>5.21</v>
      </c>
      <c r="K36" s="22"/>
      <c r="L36" s="22"/>
      <c r="M36" s="22"/>
      <c r="N36" s="22"/>
      <c r="O36" s="22"/>
      <c r="P36" s="22"/>
    </row>
    <row r="37" spans="1:16" ht="39" customHeight="1" x14ac:dyDescent="0.2">
      <c r="A37" s="22"/>
      <c r="B37" s="35"/>
      <c r="C37" s="1145" t="s">
        <v>539</v>
      </c>
      <c r="D37" s="1146"/>
      <c r="E37" s="1147"/>
      <c r="F37" s="36">
        <v>0.74</v>
      </c>
      <c r="G37" s="37">
        <v>0.43</v>
      </c>
      <c r="H37" s="37">
        <v>0.24</v>
      </c>
      <c r="I37" s="37">
        <v>0.68</v>
      </c>
      <c r="J37" s="38">
        <v>0.4</v>
      </c>
      <c r="K37" s="22"/>
      <c r="L37" s="22"/>
      <c r="M37" s="22"/>
      <c r="N37" s="22"/>
      <c r="O37" s="22"/>
      <c r="P37" s="22"/>
    </row>
    <row r="38" spans="1:16" ht="39" customHeight="1" x14ac:dyDescent="0.2">
      <c r="A38" s="22"/>
      <c r="B38" s="35"/>
      <c r="C38" s="1145" t="s">
        <v>540</v>
      </c>
      <c r="D38" s="1146"/>
      <c r="E38" s="1147"/>
      <c r="F38" s="36">
        <v>0.17</v>
      </c>
      <c r="G38" s="37">
        <v>0.13</v>
      </c>
      <c r="H38" s="37">
        <v>0.16</v>
      </c>
      <c r="I38" s="37">
        <v>0.16</v>
      </c>
      <c r="J38" s="38">
        <v>0.05</v>
      </c>
      <c r="K38" s="22"/>
      <c r="L38" s="22"/>
      <c r="M38" s="22"/>
      <c r="N38" s="22"/>
      <c r="O38" s="22"/>
      <c r="P38" s="22"/>
    </row>
    <row r="39" spans="1:16" ht="39" customHeight="1" x14ac:dyDescent="0.2">
      <c r="A39" s="22"/>
      <c r="B39" s="35"/>
      <c r="C39" s="1145" t="s">
        <v>541</v>
      </c>
      <c r="D39" s="1146"/>
      <c r="E39" s="1147"/>
      <c r="F39" s="36">
        <v>0.28000000000000003</v>
      </c>
      <c r="G39" s="37">
        <v>1.02</v>
      </c>
      <c r="H39" s="37">
        <v>0.64</v>
      </c>
      <c r="I39" s="37">
        <v>0.16</v>
      </c>
      <c r="J39" s="38">
        <v>0.01</v>
      </c>
      <c r="K39" s="22"/>
      <c r="L39" s="22"/>
      <c r="M39" s="22"/>
      <c r="N39" s="22"/>
      <c r="O39" s="22"/>
      <c r="P39" s="22"/>
    </row>
    <row r="40" spans="1:16" ht="39" customHeight="1" x14ac:dyDescent="0.2">
      <c r="A40" s="22"/>
      <c r="B40" s="35"/>
      <c r="C40" s="1145" t="s">
        <v>542</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543</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544</v>
      </c>
      <c r="D43" s="1149"/>
      <c r="E43" s="1150"/>
      <c r="F43" s="41" t="s">
        <v>491</v>
      </c>
      <c r="G43" s="42" t="s">
        <v>491</v>
      </c>
      <c r="H43" s="42" t="s">
        <v>491</v>
      </c>
      <c r="I43" s="42" t="s">
        <v>491</v>
      </c>
      <c r="J43" s="43" t="s">
        <v>491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9Dzf3ShpE+b+20ZWOY+q4BjXgBaBDB0OpYrk4fbn2rcMStBwA+aUTJ2iDnxCJY+OUyV38hszol5Yjno8J8+CQ==" saltValue="1QI2aRB3ywnLjiiSPiJu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Q56" sqref="Q55:Q56"/>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976</v>
      </c>
      <c r="L45" s="60">
        <v>956</v>
      </c>
      <c r="M45" s="60">
        <v>961</v>
      </c>
      <c r="N45" s="60">
        <v>951</v>
      </c>
      <c r="O45" s="61">
        <v>958</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2">
      <c r="A48" s="48"/>
      <c r="B48" s="1178"/>
      <c r="C48" s="1179"/>
      <c r="D48" s="62"/>
      <c r="E48" s="1155" t="s">
        <v>13</v>
      </c>
      <c r="F48" s="1155"/>
      <c r="G48" s="1155"/>
      <c r="H48" s="1155"/>
      <c r="I48" s="1155"/>
      <c r="J48" s="1156"/>
      <c r="K48" s="63">
        <v>607</v>
      </c>
      <c r="L48" s="64">
        <v>508</v>
      </c>
      <c r="M48" s="64">
        <v>478</v>
      </c>
      <c r="N48" s="64">
        <v>489</v>
      </c>
      <c r="O48" s="65">
        <v>490</v>
      </c>
      <c r="P48" s="48"/>
      <c r="Q48" s="48"/>
      <c r="R48" s="48"/>
      <c r="S48" s="48"/>
      <c r="T48" s="48"/>
      <c r="U48" s="48"/>
    </row>
    <row r="49" spans="1:21" ht="30.75" customHeight="1" x14ac:dyDescent="0.2">
      <c r="A49" s="48"/>
      <c r="B49" s="1178"/>
      <c r="C49" s="1179"/>
      <c r="D49" s="62"/>
      <c r="E49" s="1155" t="s">
        <v>14</v>
      </c>
      <c r="F49" s="1155"/>
      <c r="G49" s="1155"/>
      <c r="H49" s="1155"/>
      <c r="I49" s="1155"/>
      <c r="J49" s="1156"/>
      <c r="K49" s="63">
        <v>73</v>
      </c>
      <c r="L49" s="64">
        <v>65</v>
      </c>
      <c r="M49" s="64">
        <v>64</v>
      </c>
      <c r="N49" s="64">
        <v>69</v>
      </c>
      <c r="O49" s="65">
        <v>62</v>
      </c>
      <c r="P49" s="48"/>
      <c r="Q49" s="48"/>
      <c r="R49" s="48"/>
      <c r="S49" s="48"/>
      <c r="T49" s="48"/>
      <c r="U49" s="48"/>
    </row>
    <row r="50" spans="1:21" ht="30.75" customHeight="1" x14ac:dyDescent="0.2">
      <c r="A50" s="48"/>
      <c r="B50" s="1178"/>
      <c r="C50" s="1179"/>
      <c r="D50" s="62"/>
      <c r="E50" s="1155" t="s">
        <v>15</v>
      </c>
      <c r="F50" s="1155"/>
      <c r="G50" s="1155"/>
      <c r="H50" s="1155"/>
      <c r="I50" s="1155"/>
      <c r="J50" s="1156"/>
      <c r="K50" s="63">
        <v>9</v>
      </c>
      <c r="L50" s="64">
        <v>9</v>
      </c>
      <c r="M50" s="64">
        <v>5</v>
      </c>
      <c r="N50" s="64">
        <v>5</v>
      </c>
      <c r="O50" s="65">
        <v>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1247</v>
      </c>
      <c r="L52" s="64">
        <v>1230</v>
      </c>
      <c r="M52" s="64">
        <v>1214</v>
      </c>
      <c r="N52" s="64">
        <v>1180</v>
      </c>
      <c r="O52" s="65">
        <v>1115</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418</v>
      </c>
      <c r="L53" s="69">
        <v>308</v>
      </c>
      <c r="M53" s="69">
        <v>294</v>
      </c>
      <c r="N53" s="69">
        <v>334</v>
      </c>
      <c r="O53" s="70">
        <v>396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AizGUPYECn3R8WksTShSl4PggNrHkuYGpu2lBkx/znOCsWS0f6bGgX8v43XWJkmHESCpd43nuQSTLAv8doQjw==" saltValue="VFEjs4f9RryWxnibVBoY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3" sqref="M43"/>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6" t="s">
        <v>30</v>
      </c>
      <c r="C41" s="1197"/>
      <c r="D41" s="105"/>
      <c r="E41" s="1198" t="s">
        <v>31</v>
      </c>
      <c r="F41" s="1198"/>
      <c r="G41" s="1198"/>
      <c r="H41" s="1199"/>
      <c r="I41" s="355">
        <v>9853</v>
      </c>
      <c r="J41" s="356">
        <v>9946</v>
      </c>
      <c r="K41" s="356">
        <v>10000</v>
      </c>
      <c r="L41" s="356">
        <v>9801</v>
      </c>
      <c r="M41" s="357">
        <v>9131</v>
      </c>
    </row>
    <row r="42" spans="2:13" ht="27.75" customHeight="1" x14ac:dyDescent="0.2">
      <c r="B42" s="1186"/>
      <c r="C42" s="1187"/>
      <c r="D42" s="106"/>
      <c r="E42" s="1190" t="s">
        <v>32</v>
      </c>
      <c r="F42" s="1190"/>
      <c r="G42" s="1190"/>
      <c r="H42" s="1191"/>
      <c r="I42" s="358">
        <v>66</v>
      </c>
      <c r="J42" s="359">
        <v>42</v>
      </c>
      <c r="K42" s="359">
        <v>22</v>
      </c>
      <c r="L42" s="359">
        <v>2</v>
      </c>
      <c r="M42" s="360">
        <v>1</v>
      </c>
    </row>
    <row r="43" spans="2:13" ht="27.75" customHeight="1" x14ac:dyDescent="0.2">
      <c r="B43" s="1186"/>
      <c r="C43" s="1187"/>
      <c r="D43" s="106"/>
      <c r="E43" s="1190" t="s">
        <v>33</v>
      </c>
      <c r="F43" s="1190"/>
      <c r="G43" s="1190"/>
      <c r="H43" s="1191"/>
      <c r="I43" s="358">
        <v>8888</v>
      </c>
      <c r="J43" s="359">
        <v>8549</v>
      </c>
      <c r="K43" s="359">
        <v>7981</v>
      </c>
      <c r="L43" s="359">
        <v>7302</v>
      </c>
      <c r="M43" s="360">
        <v>7073</v>
      </c>
    </row>
    <row r="44" spans="2:13" ht="27.75" customHeight="1" x14ac:dyDescent="0.2">
      <c r="B44" s="1186"/>
      <c r="C44" s="1187"/>
      <c r="D44" s="106"/>
      <c r="E44" s="1190" t="s">
        <v>34</v>
      </c>
      <c r="F44" s="1190"/>
      <c r="G44" s="1190"/>
      <c r="H44" s="1191"/>
      <c r="I44" s="358">
        <v>439</v>
      </c>
      <c r="J44" s="359">
        <v>376</v>
      </c>
      <c r="K44" s="359">
        <v>379</v>
      </c>
      <c r="L44" s="359">
        <v>322</v>
      </c>
      <c r="M44" s="360">
        <v>205</v>
      </c>
    </row>
    <row r="45" spans="2:13" ht="27.75" customHeight="1" x14ac:dyDescent="0.2">
      <c r="B45" s="1186"/>
      <c r="C45" s="1187"/>
      <c r="D45" s="106"/>
      <c r="E45" s="1190" t="s">
        <v>35</v>
      </c>
      <c r="F45" s="1190"/>
      <c r="G45" s="1190"/>
      <c r="H45" s="1191"/>
      <c r="I45" s="358">
        <v>1127</v>
      </c>
      <c r="J45" s="359">
        <v>1110</v>
      </c>
      <c r="K45" s="359">
        <v>1036</v>
      </c>
      <c r="L45" s="359">
        <v>1037</v>
      </c>
      <c r="M45" s="360">
        <v>836</v>
      </c>
    </row>
    <row r="46" spans="2:13" ht="27.75" customHeight="1" x14ac:dyDescent="0.2">
      <c r="B46" s="1186"/>
      <c r="C46" s="1187"/>
      <c r="D46" s="107"/>
      <c r="E46" s="1190" t="s">
        <v>36</v>
      </c>
      <c r="F46" s="1190"/>
      <c r="G46" s="1190"/>
      <c r="H46" s="1191"/>
      <c r="I46" s="358" t="s">
        <v>491</v>
      </c>
      <c r="J46" s="359" t="s">
        <v>491</v>
      </c>
      <c r="K46" s="359" t="s">
        <v>491</v>
      </c>
      <c r="L46" s="359" t="s">
        <v>491</v>
      </c>
      <c r="M46" s="360" t="s">
        <v>491</v>
      </c>
    </row>
    <row r="47" spans="2:13" ht="27.75" customHeight="1" x14ac:dyDescent="0.2">
      <c r="B47" s="1186"/>
      <c r="C47" s="1187"/>
      <c r="D47" s="108"/>
      <c r="E47" s="1200" t="s">
        <v>37</v>
      </c>
      <c r="F47" s="1201"/>
      <c r="G47" s="1201"/>
      <c r="H47" s="1202"/>
      <c r="I47" s="358" t="s">
        <v>491</v>
      </c>
      <c r="J47" s="359" t="s">
        <v>491</v>
      </c>
      <c r="K47" s="359" t="s">
        <v>491</v>
      </c>
      <c r="L47" s="359" t="s">
        <v>491</v>
      </c>
      <c r="M47" s="360" t="s">
        <v>491</v>
      </c>
    </row>
    <row r="48" spans="2:13" ht="27.75" customHeight="1" x14ac:dyDescent="0.2">
      <c r="B48" s="1186"/>
      <c r="C48" s="1187"/>
      <c r="D48" s="106"/>
      <c r="E48" s="1190" t="s">
        <v>38</v>
      </c>
      <c r="F48" s="1190"/>
      <c r="G48" s="1190"/>
      <c r="H48" s="1191"/>
      <c r="I48" s="358" t="s">
        <v>491</v>
      </c>
      <c r="J48" s="359" t="s">
        <v>491</v>
      </c>
      <c r="K48" s="359" t="s">
        <v>491</v>
      </c>
      <c r="L48" s="359" t="s">
        <v>491</v>
      </c>
      <c r="M48" s="360" t="s">
        <v>491</v>
      </c>
    </row>
    <row r="49" spans="2:13" ht="27.75" customHeight="1" x14ac:dyDescent="0.2">
      <c r="B49" s="1188"/>
      <c r="C49" s="1189"/>
      <c r="D49" s="106"/>
      <c r="E49" s="1190" t="s">
        <v>39</v>
      </c>
      <c r="F49" s="1190"/>
      <c r="G49" s="1190"/>
      <c r="H49" s="1191"/>
      <c r="I49" s="358" t="s">
        <v>491</v>
      </c>
      <c r="J49" s="359" t="s">
        <v>491</v>
      </c>
      <c r="K49" s="359" t="s">
        <v>491</v>
      </c>
      <c r="L49" s="359" t="s">
        <v>491</v>
      </c>
      <c r="M49" s="360" t="s">
        <v>491</v>
      </c>
    </row>
    <row r="50" spans="2:13" ht="27.75" customHeight="1" x14ac:dyDescent="0.2">
      <c r="B50" s="1184" t="s">
        <v>40</v>
      </c>
      <c r="C50" s="1185"/>
      <c r="D50" s="109"/>
      <c r="E50" s="1190" t="s">
        <v>41</v>
      </c>
      <c r="F50" s="1190"/>
      <c r="G50" s="1190"/>
      <c r="H50" s="1191"/>
      <c r="I50" s="358">
        <v>4830</v>
      </c>
      <c r="J50" s="359">
        <v>5520</v>
      </c>
      <c r="K50" s="359">
        <v>6472</v>
      </c>
      <c r="L50" s="359">
        <v>7650</v>
      </c>
      <c r="M50" s="360">
        <v>8502</v>
      </c>
    </row>
    <row r="51" spans="2:13" ht="27.75" customHeight="1" x14ac:dyDescent="0.2">
      <c r="B51" s="1186"/>
      <c r="C51" s="1187"/>
      <c r="D51" s="106"/>
      <c r="E51" s="1190" t="s">
        <v>42</v>
      </c>
      <c r="F51" s="1190"/>
      <c r="G51" s="1190"/>
      <c r="H51" s="1191"/>
      <c r="I51" s="358">
        <v>114</v>
      </c>
      <c r="J51" s="359">
        <v>81</v>
      </c>
      <c r="K51" s="359">
        <v>49</v>
      </c>
      <c r="L51" s="359">
        <v>30</v>
      </c>
      <c r="M51" s="360">
        <v>20</v>
      </c>
    </row>
    <row r="52" spans="2:13" ht="27.75" customHeight="1" x14ac:dyDescent="0.2">
      <c r="B52" s="1188"/>
      <c r="C52" s="1189"/>
      <c r="D52" s="106"/>
      <c r="E52" s="1190" t="s">
        <v>43</v>
      </c>
      <c r="F52" s="1190"/>
      <c r="G52" s="1190"/>
      <c r="H52" s="1191"/>
      <c r="I52" s="358">
        <v>14911</v>
      </c>
      <c r="J52" s="359">
        <v>14709</v>
      </c>
      <c r="K52" s="359">
        <v>14624</v>
      </c>
      <c r="L52" s="359">
        <v>14025</v>
      </c>
      <c r="M52" s="360">
        <v>13246</v>
      </c>
    </row>
    <row r="53" spans="2:13" ht="27.75" customHeight="1" thickBot="1" x14ac:dyDescent="0.25">
      <c r="B53" s="1192" t="s">
        <v>19</v>
      </c>
      <c r="C53" s="1193"/>
      <c r="D53" s="110"/>
      <c r="E53" s="1194" t="s">
        <v>44</v>
      </c>
      <c r="F53" s="1194"/>
      <c r="G53" s="1194"/>
      <c r="H53" s="1195"/>
      <c r="I53" s="361">
        <v>519</v>
      </c>
      <c r="J53" s="362">
        <v>-286</v>
      </c>
      <c r="K53" s="362">
        <v>-1726</v>
      </c>
      <c r="L53" s="362">
        <v>-3241</v>
      </c>
      <c r="M53" s="363">
        <v>-4521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xkS374y7mK24cDhr2uXormNoZv4mgYMF0eU/LY5SXUns7ZYERvuzuqi5JczeLV0XAU1SFguQ2A/KFQD5YzbmCw==" saltValue="aoxwse9ctpZ+MHTxHDh2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531</v>
      </c>
      <c r="G54" s="119" t="s">
        <v>532</v>
      </c>
      <c r="H54" s="120" t="s">
        <v>533</v>
      </c>
    </row>
    <row r="55" spans="2:8" ht="52.5" customHeight="1" x14ac:dyDescent="0.2">
      <c r="B55" s="121"/>
      <c r="C55" s="1211" t="s">
        <v>46</v>
      </c>
      <c r="D55" s="1211"/>
      <c r="E55" s="1212"/>
      <c r="F55" s="122">
        <v>2190</v>
      </c>
      <c r="G55" s="122">
        <v>2381</v>
      </c>
      <c r="H55" s="123">
        <v>2362</v>
      </c>
    </row>
    <row r="56" spans="2:8" ht="52.5" customHeight="1" x14ac:dyDescent="0.2">
      <c r="B56" s="124"/>
      <c r="C56" s="1213" t="s">
        <v>47</v>
      </c>
      <c r="D56" s="1213"/>
      <c r="E56" s="1214"/>
      <c r="F56" s="125">
        <v>1515</v>
      </c>
      <c r="G56" s="125">
        <v>1789</v>
      </c>
      <c r="H56" s="126">
        <v>1963</v>
      </c>
    </row>
    <row r="57" spans="2:8" ht="53.25" customHeight="1" x14ac:dyDescent="0.2">
      <c r="B57" s="124"/>
      <c r="C57" s="1215" t="s">
        <v>48</v>
      </c>
      <c r="D57" s="1215"/>
      <c r="E57" s="1216"/>
      <c r="F57" s="127">
        <v>2241</v>
      </c>
      <c r="G57" s="127">
        <v>2902</v>
      </c>
      <c r="H57" s="128">
        <v>3569</v>
      </c>
    </row>
    <row r="58" spans="2:8" ht="45.75" customHeight="1" x14ac:dyDescent="0.2">
      <c r="B58" s="129"/>
      <c r="C58" s="1203" t="s">
        <v>561</v>
      </c>
      <c r="D58" s="1204"/>
      <c r="E58" s="1205"/>
      <c r="F58" s="130">
        <v>599</v>
      </c>
      <c r="G58" s="130">
        <v>1211</v>
      </c>
      <c r="H58" s="131">
        <v>1807</v>
      </c>
    </row>
    <row r="59" spans="2:8" ht="45.75" customHeight="1" x14ac:dyDescent="0.2">
      <c r="B59" s="129"/>
      <c r="C59" s="1203" t="s">
        <v>562</v>
      </c>
      <c r="D59" s="1204"/>
      <c r="E59" s="1205"/>
      <c r="F59" s="130">
        <v>1102</v>
      </c>
      <c r="G59" s="130">
        <v>1153</v>
      </c>
      <c r="H59" s="131">
        <v>1209</v>
      </c>
    </row>
    <row r="60" spans="2:8" ht="45.75" customHeight="1" x14ac:dyDescent="0.2">
      <c r="B60" s="129"/>
      <c r="C60" s="1203" t="s">
        <v>563</v>
      </c>
      <c r="D60" s="1204"/>
      <c r="E60" s="1205"/>
      <c r="F60" s="130">
        <v>301</v>
      </c>
      <c r="G60" s="130">
        <v>301</v>
      </c>
      <c r="H60" s="131">
        <v>301</v>
      </c>
    </row>
    <row r="61" spans="2:8" ht="45.75" customHeight="1" x14ac:dyDescent="0.2">
      <c r="B61" s="129"/>
      <c r="C61" s="1203" t="s">
        <v>564</v>
      </c>
      <c r="D61" s="1204"/>
      <c r="E61" s="1205"/>
      <c r="F61" s="130">
        <v>60</v>
      </c>
      <c r="G61" s="130">
        <v>63</v>
      </c>
      <c r="H61" s="131">
        <v>74</v>
      </c>
    </row>
    <row r="62" spans="2:8" ht="45.75" customHeight="1" thickBot="1" x14ac:dyDescent="0.25">
      <c r="B62" s="132"/>
      <c r="C62" s="1206" t="s">
        <v>565</v>
      </c>
      <c r="D62" s="1207"/>
      <c r="E62" s="1208"/>
      <c r="F62" s="133">
        <v>69</v>
      </c>
      <c r="G62" s="133">
        <v>67</v>
      </c>
      <c r="H62" s="134">
        <v>64</v>
      </c>
    </row>
    <row r="63" spans="2:8" ht="52.5" customHeight="1" thickBot="1" x14ac:dyDescent="0.25">
      <c r="B63" s="135"/>
      <c r="C63" s="1209" t="s">
        <v>49</v>
      </c>
      <c r="D63" s="1209"/>
      <c r="E63" s="1210"/>
      <c r="F63" s="136">
        <v>5947</v>
      </c>
      <c r="G63" s="136">
        <v>7072</v>
      </c>
      <c r="H63" s="137">
        <v>7895</v>
      </c>
    </row>
    <row r="64" spans="2:8" ht="13" x14ac:dyDescent="0.2"/>
  </sheetData>
  <sheetProtection algorithmName="SHA-512" hashValue="IY+O5cWwll8Z5ms05Pu0Om4StpV4cyzC95jAjj9gyXgFLNApzRArp40BWVI4nG4iinn3sKOuIvtaM7Hbs93Xpg==" saltValue="NrkKBwGibkQ1NlmCFdZr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42444</v>
      </c>
      <c r="E3" s="156"/>
      <c r="F3" s="157">
        <v>74581</v>
      </c>
      <c r="G3" s="158"/>
      <c r="H3" s="159"/>
    </row>
    <row r="4" spans="1:8" x14ac:dyDescent="0.2">
      <c r="A4" s="160"/>
      <c r="B4" s="161"/>
      <c r="C4" s="162"/>
      <c r="D4" s="163">
        <v>29355</v>
      </c>
      <c r="E4" s="164"/>
      <c r="F4" s="165">
        <v>41563</v>
      </c>
      <c r="G4" s="166"/>
      <c r="H4" s="167"/>
    </row>
    <row r="5" spans="1:8" x14ac:dyDescent="0.2">
      <c r="A5" s="148" t="s">
        <v>523</v>
      </c>
      <c r="B5" s="153"/>
      <c r="C5" s="154"/>
      <c r="D5" s="155">
        <v>47318</v>
      </c>
      <c r="E5" s="156"/>
      <c r="F5" s="157">
        <v>76347</v>
      </c>
      <c r="G5" s="158"/>
      <c r="H5" s="159"/>
    </row>
    <row r="6" spans="1:8" x14ac:dyDescent="0.2">
      <c r="A6" s="160"/>
      <c r="B6" s="161"/>
      <c r="C6" s="162"/>
      <c r="D6" s="163">
        <v>23076</v>
      </c>
      <c r="E6" s="164"/>
      <c r="F6" s="165">
        <v>41762</v>
      </c>
      <c r="G6" s="166"/>
      <c r="H6" s="167"/>
    </row>
    <row r="7" spans="1:8" x14ac:dyDescent="0.2">
      <c r="A7" s="148" t="s">
        <v>524</v>
      </c>
      <c r="B7" s="153"/>
      <c r="C7" s="154"/>
      <c r="D7" s="155">
        <v>47707</v>
      </c>
      <c r="E7" s="156"/>
      <c r="F7" s="157">
        <v>69604</v>
      </c>
      <c r="G7" s="158"/>
      <c r="H7" s="159"/>
    </row>
    <row r="8" spans="1:8" x14ac:dyDescent="0.2">
      <c r="A8" s="160"/>
      <c r="B8" s="161"/>
      <c r="C8" s="162"/>
      <c r="D8" s="163">
        <v>12569</v>
      </c>
      <c r="E8" s="164"/>
      <c r="F8" s="165">
        <v>36247</v>
      </c>
      <c r="G8" s="166"/>
      <c r="H8" s="167"/>
    </row>
    <row r="9" spans="1:8" x14ac:dyDescent="0.2">
      <c r="A9" s="148" t="s">
        <v>525</v>
      </c>
      <c r="B9" s="153"/>
      <c r="C9" s="154"/>
      <c r="D9" s="155">
        <v>65321</v>
      </c>
      <c r="E9" s="156"/>
      <c r="F9" s="157">
        <v>68410</v>
      </c>
      <c r="G9" s="158"/>
      <c r="H9" s="159"/>
    </row>
    <row r="10" spans="1:8" x14ac:dyDescent="0.2">
      <c r="A10" s="160"/>
      <c r="B10" s="161"/>
      <c r="C10" s="162"/>
      <c r="D10" s="163">
        <v>20071</v>
      </c>
      <c r="E10" s="164"/>
      <c r="F10" s="165">
        <v>35086</v>
      </c>
      <c r="G10" s="166"/>
      <c r="H10" s="167"/>
    </row>
    <row r="11" spans="1:8" x14ac:dyDescent="0.2">
      <c r="A11" s="148" t="s">
        <v>526</v>
      </c>
      <c r="B11" s="153"/>
      <c r="C11" s="154"/>
      <c r="D11" s="155">
        <v>28640</v>
      </c>
      <c r="E11" s="156"/>
      <c r="F11" s="157">
        <v>73019</v>
      </c>
      <c r="G11" s="158"/>
      <c r="H11" s="159"/>
    </row>
    <row r="12" spans="1:8" x14ac:dyDescent="0.2">
      <c r="A12" s="160"/>
      <c r="B12" s="161"/>
      <c r="C12" s="168"/>
      <c r="D12" s="163">
        <v>12700</v>
      </c>
      <c r="E12" s="164"/>
      <c r="F12" s="165">
        <v>39427</v>
      </c>
      <c r="G12" s="166"/>
      <c r="H12" s="167"/>
    </row>
    <row r="13" spans="1:8" x14ac:dyDescent="0.2">
      <c r="A13" s="148"/>
      <c r="B13" s="153"/>
      <c r="C13" s="169"/>
      <c r="D13" s="170">
        <v>46286</v>
      </c>
      <c r="E13" s="171"/>
      <c r="F13" s="172">
        <v>72392</v>
      </c>
      <c r="G13" s="173"/>
      <c r="H13" s="159"/>
    </row>
    <row r="14" spans="1:8" x14ac:dyDescent="0.2">
      <c r="A14" s="160"/>
      <c r="B14" s="161"/>
      <c r="C14" s="162"/>
      <c r="D14" s="163">
        <v>19554</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10.1</v>
      </c>
      <c r="C19" s="174">
        <f>ROUND(VALUE(SUBSTITUTE(実質収支比率等に係る経年分析!G$48,"▲","-")),2)</f>
        <v>12.96</v>
      </c>
      <c r="D19" s="174">
        <f>ROUND(VALUE(SUBSTITUTE(実質収支比率等に係る経年分析!H$48,"▲","-")),2)</f>
        <v>13.47</v>
      </c>
      <c r="E19" s="174">
        <f>ROUND(VALUE(SUBSTITUTE(実質収支比率等に係る経年分析!I$48,"▲","-")),2)</f>
        <v>14</v>
      </c>
      <c r="F19" s="174">
        <f>ROUND(VALUE(SUBSTITUTE(実質収支比率等に係る経年分析!J$48,"▲","-")),2)</f>
        <v>9.82</v>
      </c>
    </row>
    <row r="20" spans="1:11" x14ac:dyDescent="0.2">
      <c r="A20" s="174" t="s">
        <v>53</v>
      </c>
      <c r="B20" s="174">
        <f>ROUND(VALUE(SUBSTITUTE(実質収支比率等に係る経年分析!F$47,"▲","-")),2)</f>
        <v>27.19</v>
      </c>
      <c r="C20" s="174">
        <f>ROUND(VALUE(SUBSTITUTE(実質収支比率等に係る経年分析!G$47,"▲","-")),2)</f>
        <v>27.37</v>
      </c>
      <c r="D20" s="174">
        <f>ROUND(VALUE(SUBSTITUTE(実質収支比率等に係る経年分析!H$47,"▲","-")),2)</f>
        <v>26.19</v>
      </c>
      <c r="E20" s="174">
        <f>ROUND(VALUE(SUBSTITUTE(実質収支比率等に係る経年分析!I$47,"▲","-")),2)</f>
        <v>29.4</v>
      </c>
      <c r="F20" s="174">
        <f>ROUND(VALUE(SUBSTITUTE(実質収支比率等に係る経年分析!J$47,"▲","-")),2)</f>
        <v>28.48</v>
      </c>
    </row>
    <row r="21" spans="1:11" x14ac:dyDescent="0.2">
      <c r="A21" s="174" t="s">
        <v>54</v>
      </c>
      <c r="B21" s="174">
        <f>IF(ISNUMBER(VALUE(SUBSTITUTE(実質収支比率等に係る経年分析!F$49,"▲","-"))),ROUND(VALUE(SUBSTITUTE(実質収支比率等に係る経年分析!F$49,"▲","-")),2),NA())</f>
        <v>-2.2999999999999998</v>
      </c>
      <c r="C21" s="174">
        <f>IF(ISNUMBER(VALUE(SUBSTITUTE(実質収支比率等に係る経年分析!G$49,"▲","-"))),ROUND(VALUE(SUBSTITUTE(実質収支比率等に係る経年分析!G$49,"▲","-")),2),NA())</f>
        <v>4.22</v>
      </c>
      <c r="D21" s="174">
        <f>IF(ISNUMBER(VALUE(SUBSTITUTE(実質収支比率等に係る経年分析!H$49,"▲","-"))),ROUND(VALUE(SUBSTITUTE(実質収支比率等に係る経年分析!H$49,"▲","-")),2),NA())</f>
        <v>4.38</v>
      </c>
      <c r="E21" s="174">
        <f>IF(ISNUMBER(VALUE(SUBSTITUTE(実質収支比率等に係る経年分析!I$49,"▲","-"))),ROUND(VALUE(SUBSTITUTE(実質収支比率等に係る経年分析!I$49,"▲","-")),2),NA())</f>
        <v>3.93</v>
      </c>
      <c r="F21" s="174">
        <f>IF(ISNUMBER(VALUE(SUBSTITUTE(実質収支比率等に係る経年分析!J$49,"▲","-"))),ROUND(VALUE(SUBSTITUTE(実質収支比率等に係る経年分析!J$49,"▲","-")),2),NA())</f>
        <v>-4.09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工業団地造成事業特別会計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8.5500000000000007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1247</v>
      </c>
      <c r="E42" s="176"/>
      <c r="F42" s="176"/>
      <c r="G42" s="176">
        <f>'実質公債費比率（分子）の構造'!L$52</f>
        <v>1230</v>
      </c>
      <c r="H42" s="176"/>
      <c r="I42" s="176"/>
      <c r="J42" s="176">
        <f>'実質公債費比率（分子）の構造'!M$52</f>
        <v>1214</v>
      </c>
      <c r="K42" s="176"/>
      <c r="L42" s="176"/>
      <c r="M42" s="176">
        <f>'実質公債費比率（分子）の構造'!N$52</f>
        <v>1180</v>
      </c>
      <c r="N42" s="176"/>
      <c r="O42" s="176"/>
      <c r="P42" s="176">
        <f>'実質公債費比率（分子）の構造'!O$52</f>
        <v>1115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9</v>
      </c>
      <c r="C44" s="176"/>
      <c r="D44" s="176"/>
      <c r="E44" s="176">
        <f>'実質公債費比率（分子）の構造'!L$50</f>
        <v>9</v>
      </c>
      <c r="F44" s="176"/>
      <c r="G44" s="176"/>
      <c r="H44" s="176">
        <f>'実質公債費比率（分子）の構造'!M$50</f>
        <v>5</v>
      </c>
      <c r="I44" s="176"/>
      <c r="J44" s="176"/>
      <c r="K44" s="176">
        <f>'実質公債費比率（分子）の構造'!N$50</f>
        <v>5</v>
      </c>
      <c r="L44" s="176"/>
      <c r="M44" s="176"/>
      <c r="N44" s="176">
        <f>'実質公債費比率（分子）の構造'!O$50</f>
        <v>1</v>
      </c>
      <c r="O44" s="176"/>
      <c r="P44" s="176"/>
    </row>
    <row r="45" spans="1:16" x14ac:dyDescent="0.2">
      <c r="A45" s="176" t="s">
        <v>63</v>
      </c>
      <c r="B45" s="176">
        <f>'実質公債費比率（分子）の構造'!K$49</f>
        <v>73</v>
      </c>
      <c r="C45" s="176"/>
      <c r="D45" s="176"/>
      <c r="E45" s="176">
        <f>'実質公債費比率（分子）の構造'!L$49</f>
        <v>65</v>
      </c>
      <c r="F45" s="176"/>
      <c r="G45" s="176"/>
      <c r="H45" s="176">
        <f>'実質公債費比率（分子）の構造'!M$49</f>
        <v>64</v>
      </c>
      <c r="I45" s="176"/>
      <c r="J45" s="176"/>
      <c r="K45" s="176">
        <f>'実質公債費比率（分子）の構造'!N$49</f>
        <v>69</v>
      </c>
      <c r="L45" s="176"/>
      <c r="M45" s="176"/>
      <c r="N45" s="176">
        <f>'実質公債費比率（分子）の構造'!O$49</f>
        <v>62</v>
      </c>
      <c r="O45" s="176"/>
      <c r="P45" s="176"/>
    </row>
    <row r="46" spans="1:16" x14ac:dyDescent="0.2">
      <c r="A46" s="176" t="s">
        <v>64</v>
      </c>
      <c r="B46" s="176">
        <f>'実質公債費比率（分子）の構造'!K$48</f>
        <v>607</v>
      </c>
      <c r="C46" s="176"/>
      <c r="D46" s="176"/>
      <c r="E46" s="176">
        <f>'実質公債費比率（分子）の構造'!L$48</f>
        <v>508</v>
      </c>
      <c r="F46" s="176"/>
      <c r="G46" s="176"/>
      <c r="H46" s="176">
        <f>'実質公債費比率（分子）の構造'!M$48</f>
        <v>478</v>
      </c>
      <c r="I46" s="176"/>
      <c r="J46" s="176"/>
      <c r="K46" s="176">
        <f>'実質公債費比率（分子）の構造'!N$48</f>
        <v>489</v>
      </c>
      <c r="L46" s="176"/>
      <c r="M46" s="176"/>
      <c r="N46" s="176">
        <f>'実質公債費比率（分子）の構造'!O$48</f>
        <v>490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976</v>
      </c>
      <c r="C49" s="176"/>
      <c r="D49" s="176"/>
      <c r="E49" s="176">
        <f>'実質公債費比率（分子）の構造'!L$45</f>
        <v>956</v>
      </c>
      <c r="F49" s="176"/>
      <c r="G49" s="176"/>
      <c r="H49" s="176">
        <f>'実質公債費比率（分子）の構造'!M$45</f>
        <v>961</v>
      </c>
      <c r="I49" s="176"/>
      <c r="J49" s="176"/>
      <c r="K49" s="176">
        <f>'実質公債費比率（分子）の構造'!N$45</f>
        <v>951</v>
      </c>
      <c r="L49" s="176"/>
      <c r="M49" s="176"/>
      <c r="N49" s="176">
        <f>'実質公債費比率（分子）の構造'!O$45</f>
        <v>958</v>
      </c>
      <c r="O49" s="176"/>
      <c r="P49" s="176"/>
    </row>
    <row r="50" spans="1:16" x14ac:dyDescent="0.2">
      <c r="A50" s="176" t="s">
        <v>67</v>
      </c>
      <c r="B50" s="176" t="e">
        <f>NA()</f>
        <v>#N/A</v>
      </c>
      <c r="C50" s="176">
        <f>IF(ISNUMBER('実質公債費比率（分子）の構造'!K$53),'実質公債費比率（分子）の構造'!K$53,NA())</f>
        <v>418</v>
      </c>
      <c r="D50" s="176" t="e">
        <f>NA()</f>
        <v>#N/A</v>
      </c>
      <c r="E50" s="176" t="e">
        <f>NA()</f>
        <v>#N/A</v>
      </c>
      <c r="F50" s="176">
        <f>IF(ISNUMBER('実質公債費比率（分子）の構造'!L$53),'実質公債費比率（分子）の構造'!L$53,NA())</f>
        <v>308</v>
      </c>
      <c r="G50" s="176" t="e">
        <f>NA()</f>
        <v>#N/A</v>
      </c>
      <c r="H50" s="176" t="e">
        <f>NA()</f>
        <v>#N/A</v>
      </c>
      <c r="I50" s="176">
        <f>IF(ISNUMBER('実質公債費比率（分子）の構造'!M$53),'実質公債費比率（分子）の構造'!M$53,NA())</f>
        <v>294</v>
      </c>
      <c r="J50" s="176" t="e">
        <f>NA()</f>
        <v>#N/A</v>
      </c>
      <c r="K50" s="176" t="e">
        <f>NA()</f>
        <v>#N/A</v>
      </c>
      <c r="L50" s="176">
        <f>IF(ISNUMBER('実質公債費比率（分子）の構造'!N$53),'実質公債費比率（分子）の構造'!N$53,NA())</f>
        <v>334</v>
      </c>
      <c r="M50" s="176" t="e">
        <f>NA()</f>
        <v>#N/A</v>
      </c>
      <c r="N50" s="176" t="e">
        <f>NA()</f>
        <v>#N/A</v>
      </c>
      <c r="O50" s="176">
        <f>IF(ISNUMBER('実質公債費比率（分子）の構造'!O$53),'実質公債費比率（分子）の構造'!O$53,NA())</f>
        <v>396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14911</v>
      </c>
      <c r="E56" s="175"/>
      <c r="F56" s="175"/>
      <c r="G56" s="175">
        <f>'将来負担比率（分子）の構造'!J$52</f>
        <v>14709</v>
      </c>
      <c r="H56" s="175"/>
      <c r="I56" s="175"/>
      <c r="J56" s="175">
        <f>'将来負担比率（分子）の構造'!K$52</f>
        <v>14624</v>
      </c>
      <c r="K56" s="175"/>
      <c r="L56" s="175"/>
      <c r="M56" s="175">
        <f>'将来負担比率（分子）の構造'!L$52</f>
        <v>14025</v>
      </c>
      <c r="N56" s="175"/>
      <c r="O56" s="175"/>
      <c r="P56" s="175">
        <f>'将来負担比率（分子）の構造'!M$52</f>
        <v>13246</v>
      </c>
    </row>
    <row r="57" spans="1:16" x14ac:dyDescent="0.2">
      <c r="A57" s="175" t="s">
        <v>42</v>
      </c>
      <c r="B57" s="175"/>
      <c r="C57" s="175"/>
      <c r="D57" s="175">
        <f>'将来負担比率（分子）の構造'!I$51</f>
        <v>114</v>
      </c>
      <c r="E57" s="175"/>
      <c r="F57" s="175"/>
      <c r="G57" s="175">
        <f>'将来負担比率（分子）の構造'!J$51</f>
        <v>81</v>
      </c>
      <c r="H57" s="175"/>
      <c r="I57" s="175"/>
      <c r="J57" s="175">
        <f>'将来負担比率（分子）の構造'!K$51</f>
        <v>49</v>
      </c>
      <c r="K57" s="175"/>
      <c r="L57" s="175"/>
      <c r="M57" s="175">
        <f>'将来負担比率（分子）の構造'!L$51</f>
        <v>30</v>
      </c>
      <c r="N57" s="175"/>
      <c r="O57" s="175"/>
      <c r="P57" s="175">
        <f>'将来負担比率（分子）の構造'!M$51</f>
        <v>20</v>
      </c>
    </row>
    <row r="58" spans="1:16" x14ac:dyDescent="0.2">
      <c r="A58" s="175" t="s">
        <v>41</v>
      </c>
      <c r="B58" s="175"/>
      <c r="C58" s="175"/>
      <c r="D58" s="175">
        <f>'将来負担比率（分子）の構造'!I$50</f>
        <v>4830</v>
      </c>
      <c r="E58" s="175"/>
      <c r="F58" s="175"/>
      <c r="G58" s="175">
        <f>'将来負担比率（分子）の構造'!J$50</f>
        <v>5520</v>
      </c>
      <c r="H58" s="175"/>
      <c r="I58" s="175"/>
      <c r="J58" s="175">
        <f>'将来負担比率（分子）の構造'!K$50</f>
        <v>6472</v>
      </c>
      <c r="K58" s="175"/>
      <c r="L58" s="175"/>
      <c r="M58" s="175">
        <f>'将来負担比率（分子）の構造'!L$50</f>
        <v>7650</v>
      </c>
      <c r="N58" s="175"/>
      <c r="O58" s="175"/>
      <c r="P58" s="175">
        <f>'将来負担比率（分子）の構造'!M$50</f>
        <v>8502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1127</v>
      </c>
      <c r="C62" s="175"/>
      <c r="D62" s="175"/>
      <c r="E62" s="175">
        <f>'将来負担比率（分子）の構造'!J$45</f>
        <v>1110</v>
      </c>
      <c r="F62" s="175"/>
      <c r="G62" s="175"/>
      <c r="H62" s="175">
        <f>'将来負担比率（分子）の構造'!K$45</f>
        <v>1036</v>
      </c>
      <c r="I62" s="175"/>
      <c r="J62" s="175"/>
      <c r="K62" s="175">
        <f>'将来負担比率（分子）の構造'!L$45</f>
        <v>1037</v>
      </c>
      <c r="L62" s="175"/>
      <c r="M62" s="175"/>
      <c r="N62" s="175">
        <f>'将来負担比率（分子）の構造'!M$45</f>
        <v>836</v>
      </c>
      <c r="O62" s="175"/>
      <c r="P62" s="175"/>
    </row>
    <row r="63" spans="1:16" x14ac:dyDescent="0.2">
      <c r="A63" s="175" t="s">
        <v>34</v>
      </c>
      <c r="B63" s="175">
        <f>'将来負担比率（分子）の構造'!I$44</f>
        <v>439</v>
      </c>
      <c r="C63" s="175"/>
      <c r="D63" s="175"/>
      <c r="E63" s="175">
        <f>'将来負担比率（分子）の構造'!J$44</f>
        <v>376</v>
      </c>
      <c r="F63" s="175"/>
      <c r="G63" s="175"/>
      <c r="H63" s="175">
        <f>'将来負担比率（分子）の構造'!K$44</f>
        <v>379</v>
      </c>
      <c r="I63" s="175"/>
      <c r="J63" s="175"/>
      <c r="K63" s="175">
        <f>'将来負担比率（分子）の構造'!L$44</f>
        <v>322</v>
      </c>
      <c r="L63" s="175"/>
      <c r="M63" s="175"/>
      <c r="N63" s="175">
        <f>'将来負担比率（分子）の構造'!M$44</f>
        <v>205</v>
      </c>
      <c r="O63" s="175"/>
      <c r="P63" s="175"/>
    </row>
    <row r="64" spans="1:16" x14ac:dyDescent="0.2">
      <c r="A64" s="175" t="s">
        <v>33</v>
      </c>
      <c r="B64" s="175">
        <f>'将来負担比率（分子）の構造'!I$43</f>
        <v>8888</v>
      </c>
      <c r="C64" s="175"/>
      <c r="D64" s="175"/>
      <c r="E64" s="175">
        <f>'将来負担比率（分子）の構造'!J$43</f>
        <v>8549</v>
      </c>
      <c r="F64" s="175"/>
      <c r="G64" s="175"/>
      <c r="H64" s="175">
        <f>'将来負担比率（分子）の構造'!K$43</f>
        <v>7981</v>
      </c>
      <c r="I64" s="175"/>
      <c r="J64" s="175"/>
      <c r="K64" s="175">
        <f>'将来負担比率（分子）の構造'!L$43</f>
        <v>7302</v>
      </c>
      <c r="L64" s="175"/>
      <c r="M64" s="175"/>
      <c r="N64" s="175">
        <f>'将来負担比率（分子）の構造'!M$43</f>
        <v>7073</v>
      </c>
      <c r="O64" s="175"/>
      <c r="P64" s="175"/>
    </row>
    <row r="65" spans="1:16" x14ac:dyDescent="0.2">
      <c r="A65" s="175" t="s">
        <v>32</v>
      </c>
      <c r="B65" s="175">
        <f>'将来負担比率（分子）の構造'!I$42</f>
        <v>66</v>
      </c>
      <c r="C65" s="175"/>
      <c r="D65" s="175"/>
      <c r="E65" s="175">
        <f>'将来負担比率（分子）の構造'!J$42</f>
        <v>42</v>
      </c>
      <c r="F65" s="175"/>
      <c r="G65" s="175"/>
      <c r="H65" s="175">
        <f>'将来負担比率（分子）の構造'!K$42</f>
        <v>22</v>
      </c>
      <c r="I65" s="175"/>
      <c r="J65" s="175"/>
      <c r="K65" s="175">
        <f>'将来負担比率（分子）の構造'!L$42</f>
        <v>2</v>
      </c>
      <c r="L65" s="175"/>
      <c r="M65" s="175"/>
      <c r="N65" s="175">
        <f>'将来負担比率（分子）の構造'!M$42</f>
        <v>1</v>
      </c>
      <c r="O65" s="175"/>
      <c r="P65" s="175"/>
    </row>
    <row r="66" spans="1:16" x14ac:dyDescent="0.2">
      <c r="A66" s="175" t="s">
        <v>31</v>
      </c>
      <c r="B66" s="175">
        <f>'将来負担比率（分子）の構造'!I$41</f>
        <v>9853</v>
      </c>
      <c r="C66" s="175"/>
      <c r="D66" s="175"/>
      <c r="E66" s="175">
        <f>'将来負担比率（分子）の構造'!J$41</f>
        <v>9946</v>
      </c>
      <c r="F66" s="175"/>
      <c r="G66" s="175"/>
      <c r="H66" s="175">
        <f>'将来負担比率（分子）の構造'!K$41</f>
        <v>10000</v>
      </c>
      <c r="I66" s="175"/>
      <c r="J66" s="175"/>
      <c r="K66" s="175">
        <f>'将来負担比率（分子）の構造'!L$41</f>
        <v>9801</v>
      </c>
      <c r="L66" s="175"/>
      <c r="M66" s="175"/>
      <c r="N66" s="175">
        <f>'将来負担比率（分子）の構造'!M$41</f>
        <v>9131</v>
      </c>
      <c r="O66" s="175"/>
      <c r="P66" s="175"/>
    </row>
    <row r="67" spans="1:16" x14ac:dyDescent="0.2">
      <c r="A67" s="175" t="s">
        <v>71</v>
      </c>
      <c r="B67" s="175" t="e">
        <f>NA()</f>
        <v>#N/A</v>
      </c>
      <c r="C67" s="175">
        <f>IF(ISNUMBER('将来負担比率（分子）の構造'!I$53), IF('将来負担比率（分子）の構造'!I$53 &lt; 0, 0, '将来負担比率（分子）の構造'!I$53), NA())</f>
        <v>519</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2190</v>
      </c>
      <c r="C72" s="179">
        <f>基金残高に係る経年分析!G55</f>
        <v>2381</v>
      </c>
      <c r="D72" s="179">
        <f>基金残高に係る経年分析!H55</f>
        <v>2362</v>
      </c>
    </row>
    <row r="73" spans="1:16" x14ac:dyDescent="0.2">
      <c r="A73" s="178" t="s">
        <v>74</v>
      </c>
      <c r="B73" s="179">
        <f>基金残高に係る経年分析!F56</f>
        <v>1515</v>
      </c>
      <c r="C73" s="179">
        <f>基金残高に係る経年分析!G56</f>
        <v>1789</v>
      </c>
      <c r="D73" s="179">
        <f>基金残高に係る経年分析!H56</f>
        <v>1963</v>
      </c>
    </row>
    <row r="74" spans="1:16" x14ac:dyDescent="0.2">
      <c r="A74" s="178" t="s">
        <v>75</v>
      </c>
      <c r="B74" s="179">
        <f>基金残高に係る経年分析!F57</f>
        <v>2241</v>
      </c>
      <c r="C74" s="179">
        <f>基金残高に係る経年分析!G57</f>
        <v>2902</v>
      </c>
      <c r="D74" s="179">
        <f>基金残高に係る経年分析!H57</f>
        <v>3569</v>
      </c>
    </row>
  </sheetData>
  <sheetProtection algorithmName="SHA-512" hashValue="8bbzatdiGooVB7tMnt/E4Ji/pX2cPWzVRK2crWJ0ds1F7ZYSN0flFdq6F53fPDn6uIuJXcWhQT/na6015JoUgg==" saltValue="Og6IxeVrjZf0VpLs+u0m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大竹　司</cp:lastModifiedBy>
  <cp:lastPrinted>2025-03-14T02:19:34Z</cp:lastPrinted>
  <dcterms:created xsi:type="dcterms:W3CDTF">2025-02-19T02:11:05Z</dcterms:created>
  <dcterms:modified xsi:type="dcterms:W3CDTF">2025-03-18T04:20:59Z</dcterms:modified>
  <cp:category/>
</cp:coreProperties>
</file>