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takaoka\財政課$\○調査係\15_財政状況資料集\財政状況資料集\R07.3令和５年度財政状況資料集の作成・公表について\03 提出\"/>
    </mc:Choice>
  </mc:AlternateContent>
  <bookViews>
    <workbookView xWindow="0" yWindow="0" windowWidth="14400" windowHeight="110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<sst xmlns="http://schemas.openxmlformats.org/spreadsheetml/2006/main" count="1092" uniqueCount="575">
  <si>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</si>
  <si>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</si>
  <si>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</si>
  <si>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</si>
  <si>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</si>
  <si>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</si>
  <si>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</si>
  <si>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</si>
  <si>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</si>
  <si>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</si>
  <si>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</si>
  <si>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</si>
  <si>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</si>
  <si>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</si>
  <si>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</si>
  <si>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</si>
  <si>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</si>
  <si>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</si>
  <si>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</si>
  <si>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</si>
  <si>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</si>
  <si>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</si>
  <si>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</si>
  <si>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</si>
  <si>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</si>
  <si>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</si>
  <si>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</si>
  <si>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</si>
  <si>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</si>
  <si>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</si>
  <si>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</si>
  <si>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</si>
  <si>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</si>
  <si>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</si>
  <si>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</si>
  <si>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</si>
  <si>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</si>
  <si>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</si>
  <si>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</si>
  <si>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</si>
  <si>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</si>
  <si>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</si>
  <si>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</si>
  <si>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</si>
  <si>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</si>
  <si>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</si>
  <si>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</si>
  <si>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</si>
  <si>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</si>
  <si>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</si>
  <si>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</si>
  <si>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</si>
  <si>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</si>
  <si>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</si>
  <si>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</si>
  <si>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</si>
  <si>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</si>
  <si>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</si>
  <si>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</si>
  <si>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</si>
  <si>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</si>
  <si>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</si>
  <si>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</si>
  <si>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</si>
  <si>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</si>
  <si>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</si>
  <si>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</si>
  <si>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</si>
  <si>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</si>
  <si>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</si>
  <si>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</si>
  <si>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</si>
  <si>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</si>
  <si>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</si>
  <si>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</si>
  <si>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</si>
  <si>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</si>
  <si>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</si>
  <si>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</si>
  <si>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</si>
  <si>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</si>
  <si>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</si>
  <si>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</si>
  <si>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</si>
  <si>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</si>
  <si>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</si>
  <si>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</si>
  <si>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</si>
  <si>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</si>
  <si>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</si>
  <si>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</si>
  <si>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</si>
  <si>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</si>
  <si>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</si>
  <si>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</si>
  <si>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</si>
  <si>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</si>
  <si>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</si>
  <si>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</si>
  <si>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</si>
  <si>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</si>
  <si>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</si>
  <si>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</si>
  <si>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</si>
  <si>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</si>
  <si>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</si>
  <si>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</si>
  <si>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</si>
  <si>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</si>
  <si>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</si>
  <si>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</si>
  <si>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</si>
  <si>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</si>
  <si>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</si>
  <si>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</si>
  <si>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</si>
  <si>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</si>
  <si>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</si>
  <si>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</si>
  <si>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</si>
  <si>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</si>
  <si>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</si>
  <si>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</si>
  <si>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</si>
  <si>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</si>
  <si>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</si>
  <si>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</si>
  <si>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</si>
  <si>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</si>
  <si>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</si>
  <si>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</si>
  <si>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</si>
  <si>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</si>
  <si>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</si>
  <si>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</si>
  <si>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</si>
  <si>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</si>
  <si>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</si>
  <si>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</si>
  <si>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</si>
  <si>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</si>
  <si>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</si>
  <si>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</si>
  <si>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</si>
  <si>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</si>
  <si>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</si>
  <si>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</si>
  <si>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</si>
  <si>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</si>
  <si>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</si>
  <si>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</si>
  <si>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</si>
  <si>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</si>
  <si>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</si>
  <si>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</si>
  <si>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</si>
  <si>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</si>
  <si>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</si>
  <si>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</si>
  <si>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</si>
  <si>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</si>
  <si>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</si>
  <si>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</si>
  <si>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</si>
  <si>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</si>
  <si>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</si>
  <si>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</si>
  <si>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</si>
  <si>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</si>
  <si>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</si>
  <si>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</si>
  <si>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</si>
  <si>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</si>
  <si>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</si>
  <si>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</si>
  <si>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</si>
  <si>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</si>
  <si>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</si>
  <si>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</si>
  <si>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</si>
  <si>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</si>
  <si>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</si>
  <si>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</si>
  <si>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</si>
  <si>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</si>
  <si>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</si>
  <si>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</si>
  <si>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</si>
  <si>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</si>
  <si>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</si>
  <si>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</si>
  <si>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</si>
  <si>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</si>
  <si>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</si>
  <si>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</si>
  <si>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</si>
  <si>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</si>
  <si>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</si>
  <si>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</si>
  <si>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</si>
  <si>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</si>
  <si>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</si>
  <si>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</si>
  <si>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富山県高岡市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</si>
  <si>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</si>
  <si>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</si>
  <si>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</si>
  <si>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</si>
  <si>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</si>
  <si>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</si>
  <si>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</si>
  <si>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</si>
  <si>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</si>
  <si>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</si>
  <si>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</si>
  <si>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</si>
  <si>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</si>
  <si>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</si>
  <si>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</si>
  <si>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</si>
  <si>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</si>
  <si>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</si>
  <si>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</si>
  <si>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</si>
  <si>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</si>
  <si>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</si>
  <si>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</si>
  <si>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</si>
  <si>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</si>
  <si>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</si>
  <si>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</si>
  <si>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</si>
  <si>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</si>
  <si>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</si>
  <si>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</si>
  <si>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</si>
  <si>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</si>
  <si>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</si>
  <si>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</si>
  <si>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</si>
  <si>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</si>
  <si>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</si>
  <si>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</si>
  <si>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</si>
  <si>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</si>
  <si>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</si>
  <si>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</si>
  <si>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</si>
  <si>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</si>
  <si>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</si>
  <si>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</si>
  <si>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</si>
  <si>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</si>
  <si>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</si>
  <si>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</si>
  <si>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</si>
  <si>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</si>
  <si>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</si>
  <si>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</si>
  <si>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</si>
  <si>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</si>
  <si>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</si>
  <si>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</si>
  <si>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</si>
  <si>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</si>
  <si>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</si>
  <si>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</si>
  <si>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</si>
  <si>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</si>
  <si>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</si>
  <si>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</si>
  <si>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</si>
  <si>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</si>
  <si>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</si>
  <si>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</si>
  <si>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</si>
  <si>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</si>
  <si>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</si>
  <si>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</si>
  <si>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</si>
  <si>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</si>
  <si>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</si>
  <si>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</si>
  <si>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</si>
  <si>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</si>
  <si>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</si>
  <si>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</si>
  <si>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</si>
  <si>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</si>
  <si>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</si>
  <si>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</si>
  <si>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</si>
  <si>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</si>
  <si>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</si>
  <si>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</si>
  <si>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</si>
  <si>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</si>
  <si>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</si>
  <si>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</si>
  <si>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</si>
  <si>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</si>
  <si>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</si>
  <si>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</si>
  <si>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</si>
  <si>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</si>
  <si>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</si>
  <si>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</si>
  <si>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</si>
  <si>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</si>
  <si>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</si>
  <si>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</si>
  <si>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</si>
  <si>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</si>
  <si>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</si>
  <si>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</si>
  <si>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</si>
  <si>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</si>
  <si>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</si>
  <si>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</si>
  <si>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</si>
  <si>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</si>
  <si>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</si>
  <si>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</si>
  <si>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</si>
  <si>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</si>
  <si>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</si>
  <si>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</si>
  <si>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</si>
  <si>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</si>
  <si>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</si>
  <si>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</si>
  <si>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</si>
  <si>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</si>
  <si>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</si>
  <si>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</si>
  <si>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</si>
  <si>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</si>
  <si>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</si>
  <si>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</si>
  <si>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</si>
  <si>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</si>
  <si>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</si>
  <si>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</si>
  <si>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</si>
  <si>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</si>
  <si>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</si>
  <si>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</si>
  <si>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</si>
  <si>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</si>
  <si>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</si>
  <si>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</si>
  <si>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</si>
  <si>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</si>
  <si>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</si>
  <si>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富山県高岡市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</si>
  <si>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</si>
  <si>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</si>
  <si>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</si>
  <si>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</si>
  <si>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</si>
  <si>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</si>
  <si>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</si>
  <si>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</si>
  <si>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</si>
  <si>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</si>
  <si>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</si>
  <si>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</si>
  <si>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</si>
  <si>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</si>
  <si>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</si>
  <si>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</si>
  <si>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</si>
  <si>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</si>
  <si>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</si>
  <si>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</si>
  <si>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</si>
  <si>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</si>
  <si>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</si>
  <si>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</si>
  <si>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</si>
  <si>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</si>
  <si>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</si>
  <si>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</si>
  <si>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</si>
  <si>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</si>
  <si>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</si>
  <si>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</si>
  <si>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</si>
  <si>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</si>
  <si>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</si>
  <si>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</si>
  <si>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</si>
  <si>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</si>
  <si>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</si>
  <si>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</si>
  <si>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</si>
  <si>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</si>
  <si>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</si>
  <si>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</si>
  <si>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</si>
  <si>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</si>
  <si>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</si>
  <si>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</si>
  <si>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</si>
  <si>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</si>
  <si>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</si>
  <si>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</si>
  <si>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</si>
  <si>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</si>
  <si>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</si>
  <si>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</si>
  <si>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</si>
  <si>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</si>
  <si>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</si>
  <si>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</si>
  <si>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</si>
  <si>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</si>
  <si>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</si>
  <si>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</si>
  <si>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</si>
  <si>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</si>
  <si>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</si>
  <si>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</si>
  <si>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</si>
  <si>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</si>
  <si>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</si>
  <si>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</si>
  <si>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</si>
  <si>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</si>
  <si>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</si>
  <si>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</si>
  <si>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</si>
  <si>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</si>
  <si>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</si>
  <si>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</si>
  <si>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</si>
  <si>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</si>
  <si>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</si>
  <si>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</si>
  <si>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</si>
  <si>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</si>
  <si>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</si>
  <si>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</si>
  <si>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</si>
  <si>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</si>
  <si>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</si>
  <si>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</si>
  <si>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</si>
  <si>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</si>
  <si>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</si>
  <si>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</si>
  <si>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</si>
  <si>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</si>
  <si>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</si>
  <si>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</si>
  <si>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</si>
  <si>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</si>
  <si>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</si>
  <si>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</si>
  <si>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</si>
  <si>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</si>
  <si>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</si>
  <si>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</si>
  <si>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</si>
  <si>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</si>
  <si>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</si>
  <si>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</si>
  <si>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</si>
  <si>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</si>
  <si>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</si>
  <si>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</si>
  <si>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</si>
  <si>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</si>
  <si>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</si>
  <si>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</si>
  <si>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</si>
  <si>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</si>
  <si>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</si>
  <si>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</si>
  <si>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</si>
  <si>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</si>
  <si>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</si>
  <si>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</si>
  <si>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</si>
  <si>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</si>
  <si>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</si>
  <si>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</si>
  <si>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</si>
  <si>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</si>
  <si>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</si>
  <si>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</si>
  <si>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</si>
  <si>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</si>
  <si>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</si>
  <si>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</si>
  <si>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</si>
  <si>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</si>
  <si>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</si>
  <si>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</si>
  <si>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</si>
  <si>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</si>
  <si>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</si>
  <si>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</si>
  <si>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</si>
  <si>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</si>
  <si>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</si>
  <si>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</si>
  <si>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</si>
  <si>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</si>
  <si>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</si>
  <si>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</si>
  <si>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</si>
  <si>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</si>
  <si>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</si>
  <si>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</si>
  <si>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</si>
  <si>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</si>
  <si>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</si>
  <si>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</si>
  <si>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</si>
  <si>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</si>
  <si>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</si>
  <si>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</si>
  <si>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</si>
  <si>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</si>
  <si>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</si>
  <si>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</si>
  <si>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</si>
  <si>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</si>
  <si>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</si>
  <si>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</si>
  <si>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</si>
  <si>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</si>
  <si>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</si>
  <si>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</si>
  <si>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</si>
  <si>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高岡市民病院事業会計</t>
  </si>
  <si>
    <t>工業用水道事業会計</t>
  </si>
  <si>
    <t>国民健康保険事業会計</t>
  </si>
  <si>
    <t>介護保険事業会計</t>
  </si>
  <si>
    <t>駐車場事業会計</t>
  </si>
  <si>
    <t>その他会計（赤字）</t>
  </si>
  <si>
    <t>その他会計（黒字）</t>
  </si>
  <si>
    <t>R01</t>
    <phoneticPr fontId="5"/>
  </si>
  <si>
    <t>R02</t>
    <phoneticPr fontId="5"/>
  </si>
  <si>
    <t>R03</t>
    <phoneticPr fontId="5"/>
  </si>
  <si>
    <t>R04</t>
    <phoneticPr fontId="5"/>
  </si>
  <si>
    <t>R05</t>
    <phoneticPr fontId="5"/>
  </si>
  <si>
    <t>公共施設等整備改修基金</t>
    <rPh sb="0" eb="2">
      <t>コウキョウ</t>
    </rPh>
    <rPh sb="2" eb="4">
      <t>シセツ</t>
    </rPh>
    <rPh sb="4" eb="5">
      <t>トウ</t>
    </rPh>
    <rPh sb="5" eb="7">
      <t>セイビ</t>
    </rPh>
    <rPh sb="7" eb="9">
      <t>カイシュウ</t>
    </rPh>
    <rPh sb="9" eb="11">
      <t>キキン</t>
    </rPh>
    <phoneticPr fontId="5"/>
  </si>
  <si>
    <t>学校教育振興基金</t>
    <rPh sb="0" eb="2">
      <t>ガッコウ</t>
    </rPh>
    <rPh sb="2" eb="4">
      <t>キョウイク</t>
    </rPh>
    <rPh sb="4" eb="6">
      <t>シンコウ</t>
    </rPh>
    <rPh sb="6" eb="8">
      <t>キキン</t>
    </rPh>
    <phoneticPr fontId="2"/>
  </si>
  <si>
    <t>ふるさと応援基金</t>
    <phoneticPr fontId="2"/>
  </si>
  <si>
    <t>越前国際交流基金</t>
    <phoneticPr fontId="2"/>
  </si>
  <si>
    <t>合併地域振興基金</t>
    <phoneticPr fontId="2"/>
  </si>
  <si>
    <t>○</t>
  </si>
  <si>
    <t>高岡土地開発公社</t>
  </si>
  <si>
    <t>（公財）高岡市民文化振興事業団</t>
  </si>
  <si>
    <t>（公財）高岡市勤労者福祉サービスセンター</t>
  </si>
  <si>
    <t>（株）ウェルカム福岡</t>
  </si>
  <si>
    <t>（公財）高岡市体育協会</t>
  </si>
  <si>
    <t>万葉線（株）</t>
  </si>
  <si>
    <t>（公財）高岡地域地場産業センター</t>
  </si>
  <si>
    <t>（株）えんじゅビル</t>
  </si>
  <si>
    <t>オタヤ開発（株）</t>
  </si>
  <si>
    <t>末広開発（株）</t>
  </si>
  <si>
    <t>（公財）とやま国際センター</t>
  </si>
  <si>
    <t>（一財）富山県産業創造センター</t>
  </si>
  <si>
    <t>（公財）富山コンベンションビューロー</t>
  </si>
  <si>
    <t>砺波地方衛生施設組合</t>
  </si>
  <si>
    <t>庄川水害予防組合</t>
  </si>
  <si>
    <t>富山県市町村総合事務組合</t>
  </si>
  <si>
    <t>富山県市町村会館管理組合</t>
  </si>
  <si>
    <t>富山県後期高齢者医療広域連合（一般会計）</t>
  </si>
  <si>
    <t>-</t>
    <phoneticPr fontId="2"/>
  </si>
  <si>
    <t>高岡地区広域圏事務組合</t>
    <phoneticPr fontId="2"/>
  </si>
  <si>
    <t>富山県後期高齢者医療広域連合（後期高齢者医療事業会計）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</si>
</sst>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367F-423A-A8FD-54A7BB76C9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39890</c:v>
                </c:pt>
                <c:pt idx="1">
                  <c:v>41366</c:v>
                </c:pt>
                <c:pt idx="2">
                  <c:v>38618</c:v>
                </c:pt>
                <c:pt idx="3">
                  <c:v>36268</c:v>
                </c:pt>
                <c:pt idx="4">
                  <c:v>56065</c:v>
                </c:pt>
              </c:numCache>
            </c:numRef>
          </c:val>
          <c:smooth val="0"/>
          <c:extLst>
            <c:ext xmlns:c16="http://schemas.microsoft.com/office/drawing/2014/chart" uri="{C3380CC4-5D6E-409C-BE32-E72D297353CC}">
              <c16:uniqueId val="{00000001-367F-423A-A8FD-54A7BB76C9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5.93</c:v>
                </c:pt>
                <c:pt idx="1">
                  <c:v>6.19</c:v>
                </c:pt>
                <c:pt idx="2">
                  <c:v>2.5499999999999998</c:v>
                </c:pt>
                <c:pt idx="3">
                  <c:v>5.18</c:v>
                </c:pt>
                <c:pt idx="4">
                  <c:v>3.77</c:v>
                </c:pt>
              </c:numCache>
            </c:numRef>
          </c:val>
          <c:extLst>
            <c:ext xmlns:c16="http://schemas.microsoft.com/office/drawing/2014/chart" uri="{C3380CC4-5D6E-409C-BE32-E72D297353CC}">
              <c16:uniqueId val="{00000000-26D4-4379-B482-3F22BE6201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3.57</c:v>
                </c:pt>
                <c:pt idx="1">
                  <c:v>5.03</c:v>
                </c:pt>
                <c:pt idx="2">
                  <c:v>5.84</c:v>
                </c:pt>
                <c:pt idx="3">
                  <c:v>5.93</c:v>
                </c:pt>
                <c:pt idx="4">
                  <c:v>5.86</c:v>
                </c:pt>
              </c:numCache>
            </c:numRef>
          </c:val>
          <c:extLst>
            <c:ext xmlns:c16="http://schemas.microsoft.com/office/drawing/2014/chart" uri="{C3380CC4-5D6E-409C-BE32-E72D297353CC}">
              <c16:uniqueId val="{00000001-26D4-4379-B482-3F22BE6201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2.14</c:v>
                </c:pt>
                <c:pt idx="1">
                  <c:v>2.38</c:v>
                </c:pt>
                <c:pt idx="2">
                  <c:v>2.6</c:v>
                </c:pt>
                <c:pt idx="3">
                  <c:v>4.54</c:v>
                </c:pt>
                <c:pt idx="4">
                  <c:v>0.96</c:v>
                </c:pt>
              </c:numCache>
            </c:numRef>
          </c:val>
          <c:smooth val="0"/>
          <c:extLst>
            <c:ext xmlns:c16="http://schemas.microsoft.com/office/drawing/2014/chart" uri="{C3380CC4-5D6E-409C-BE32-E72D297353CC}">
              <c16:uniqueId val="{00000002-26D4-4379-B482-3F22BE6201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1.04</c:v>
                </c:pt>
                <c:pt idx="2">
                  <c:v>#N/A</c:v>
                </c:pt>
                <c:pt idx="3">
                  <c:v>0.08</c:v>
                </c:pt>
                <c:pt idx="4">
                  <c:v>#N/A</c:v>
                </c:pt>
                <c:pt idx="5">
                  <c:v>0.14000000000000001</c:v>
                </c:pt>
                <c:pt idx="6">
                  <c:v>#N/A</c:v>
                </c:pt>
                <c:pt idx="7">
                  <c:v>0.04</c:v>
                </c:pt>
                <c:pt idx="8">
                  <c:v>#N/A</c:v>
                </c:pt>
                <c:pt idx="9">
                  <c:v>0.02</c:v>
                </c:pt>
              </c:numCache>
            </c:numRef>
          </c:val>
          <c:extLst>
            <c:ext xmlns:c16="http://schemas.microsoft.com/office/drawing/2014/chart" uri="{C3380CC4-5D6E-409C-BE32-E72D297353CC}">
              <c16:uniqueId val="{00000000-928F-4B79-89B0-AE2A32CC30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8F-4B79-89B0-AE2A32CC3024}"/>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0.14000000000000001</c:v>
                </c:pt>
                <c:pt idx="8">
                  <c:v>#N/A</c:v>
                </c:pt>
                <c:pt idx="9">
                  <c:v>0.15</c:v>
                </c:pt>
              </c:numCache>
            </c:numRef>
          </c:val>
          <c:extLst>
            <c:ext xmlns:c16="http://schemas.microsoft.com/office/drawing/2014/chart" uri="{C3380CC4-5D6E-409C-BE32-E72D297353CC}">
              <c16:uniqueId val="{00000002-928F-4B79-89B0-AE2A32CC3024}"/>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0.2</c:v>
                </c:pt>
                <c:pt idx="4">
                  <c:v>#N/A</c:v>
                </c:pt>
                <c:pt idx="5">
                  <c:v>0.98</c:v>
                </c:pt>
                <c:pt idx="6">
                  <c:v>#N/A</c:v>
                </c:pt>
                <c:pt idx="7">
                  <c:v>1.1200000000000001</c:v>
                </c:pt>
                <c:pt idx="8">
                  <c:v>#N/A</c:v>
                </c:pt>
                <c:pt idx="9">
                  <c:v>0.46</c:v>
                </c:pt>
              </c:numCache>
            </c:numRef>
          </c:val>
          <c:extLst>
            <c:ext xmlns:c16="http://schemas.microsoft.com/office/drawing/2014/chart" uri="{C3380CC4-5D6E-409C-BE32-E72D297353CC}">
              <c16:uniqueId val="{00000003-928F-4B79-89B0-AE2A32CC3024}"/>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0.78</c:v>
                </c:pt>
                <c:pt idx="4">
                  <c:v>#N/A</c:v>
                </c:pt>
                <c:pt idx="5">
                  <c:v>0.8</c:v>
                </c:pt>
                <c:pt idx="6">
                  <c:v>#N/A</c:v>
                </c:pt>
                <c:pt idx="7">
                  <c:v>0.56000000000000005</c:v>
                </c:pt>
                <c:pt idx="8">
                  <c:v>#N/A</c:v>
                </c:pt>
                <c:pt idx="9">
                  <c:v>1.02</c:v>
                </c:pt>
              </c:numCache>
            </c:numRef>
          </c:val>
          <c:extLst>
            <c:ext xmlns:c16="http://schemas.microsoft.com/office/drawing/2014/chart" uri="{C3380CC4-5D6E-409C-BE32-E72D297353CC}">
              <c16:uniqueId val="{00000004-928F-4B79-89B0-AE2A32CC302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1.05</c:v>
                </c:pt>
                <c:pt idx="4">
                  <c:v>#N/A</c:v>
                </c:pt>
                <c:pt idx="5">
                  <c:v>1.02</c:v>
                </c:pt>
                <c:pt idx="6">
                  <c:v>#N/A</c:v>
                </c:pt>
                <c:pt idx="7">
                  <c:v>1.03</c:v>
                </c:pt>
                <c:pt idx="8">
                  <c:v>#N/A</c:v>
                </c:pt>
                <c:pt idx="9">
                  <c:v>1.03</c:v>
                </c:pt>
              </c:numCache>
            </c:numRef>
          </c:val>
          <c:extLst>
            <c:ext xmlns:c16="http://schemas.microsoft.com/office/drawing/2014/chart" uri="{C3380CC4-5D6E-409C-BE32-E72D297353CC}">
              <c16:uniqueId val="{00000005-928F-4B79-89B0-AE2A32CC3024}"/>
            </c:ext>
          </c:extLst>
        </c:ser>
        <c:ser>
          <c:idx val="6"/>
          <c:order val="6"/>
          <c:tx>
            <c:strRef>
              <c:f>データシート!$A$33</c:f>
              <c:strCache>
                <c:ptCount val="1"/>
                <c:pt idx="0">
                  <c:v>高岡市民病院事業会計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2.46</c:v>
                </c:pt>
                <c:pt idx="2">
                  <c:v>#N/A</c:v>
                </c:pt>
                <c:pt idx="3">
                  <c:v>3.51</c:v>
                </c:pt>
                <c:pt idx="4">
                  <c:v>#N/A</c:v>
                </c:pt>
                <c:pt idx="5">
                  <c:v>5.45</c:v>
                </c:pt>
                <c:pt idx="6">
                  <c:v>#N/A</c:v>
                </c:pt>
                <c:pt idx="7">
                  <c:v>5.47</c:v>
                </c:pt>
                <c:pt idx="8">
                  <c:v>#N/A</c:v>
                </c:pt>
                <c:pt idx="9">
                  <c:v>3.03</c:v>
                </c:pt>
              </c:numCache>
            </c:numRef>
          </c:val>
          <c:extLst>
            <c:ext xmlns:c16="http://schemas.microsoft.com/office/drawing/2014/chart" uri="{C3380CC4-5D6E-409C-BE32-E72D297353CC}">
              <c16:uniqueId val="{00000006-928F-4B79-89B0-AE2A32CC302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3.12</c:v>
                </c:pt>
                <c:pt idx="2">
                  <c:v>#N/A</c:v>
                </c:pt>
                <c:pt idx="3">
                  <c:v>2.86</c:v>
                </c:pt>
                <c:pt idx="4">
                  <c:v>#N/A</c:v>
                </c:pt>
                <c:pt idx="5">
                  <c:v>2.97</c:v>
                </c:pt>
                <c:pt idx="6">
                  <c:v>#N/A</c:v>
                </c:pt>
                <c:pt idx="7">
                  <c:v>3.24</c:v>
                </c:pt>
                <c:pt idx="8">
                  <c:v>#N/A</c:v>
                </c:pt>
                <c:pt idx="9">
                  <c:v>3.19</c:v>
                </c:pt>
              </c:numCache>
            </c:numRef>
          </c:val>
          <c:extLst>
            <c:ext xmlns:c16="http://schemas.microsoft.com/office/drawing/2014/chart" uri="{C3380CC4-5D6E-409C-BE32-E72D297353CC}">
              <c16:uniqueId val="{00000007-928F-4B79-89B0-AE2A32CC30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5.93</c:v>
                </c:pt>
                <c:pt idx="2">
                  <c:v>#N/A</c:v>
                </c:pt>
                <c:pt idx="3">
                  <c:v>6.18</c:v>
                </c:pt>
                <c:pt idx="4">
                  <c:v>#N/A</c:v>
                </c:pt>
                <c:pt idx="5">
                  <c:v>2.5499999999999998</c:v>
                </c:pt>
                <c:pt idx="6">
                  <c:v>#N/A</c:v>
                </c:pt>
                <c:pt idx="7">
                  <c:v>5.18</c:v>
                </c:pt>
                <c:pt idx="8">
                  <c:v>#N/A</c:v>
                </c:pt>
                <c:pt idx="9">
                  <c:v>3.76</c:v>
                </c:pt>
              </c:numCache>
            </c:numRef>
          </c:val>
          <c:extLst>
            <c:ext xmlns:c16="http://schemas.microsoft.com/office/drawing/2014/chart" uri="{C3380CC4-5D6E-409C-BE32-E72D297353CC}">
              <c16:uniqueId val="{00000008-928F-4B79-89B0-AE2A32CC30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c:v>
                </c:pt>
                <c:pt idx="2">
                  <c:v>#N/A</c:v>
                </c:pt>
                <c:pt idx="3">
                  <c:v>5.17</c:v>
                </c:pt>
                <c:pt idx="4">
                  <c:v>#N/A</c:v>
                </c:pt>
                <c:pt idx="5">
                  <c:v>5.23</c:v>
                </c:pt>
                <c:pt idx="6">
                  <c:v>#N/A</c:v>
                </c:pt>
                <c:pt idx="7">
                  <c:v>5.84</c:v>
                </c:pt>
                <c:pt idx="8">
                  <c:v>#N/A</c:v>
                </c:pt>
                <c:pt idx="9">
                  <c:v>6.25</c:v>
                </c:pt>
              </c:numCache>
            </c:numRef>
          </c:val>
          <c:extLst>
            <c:ext xmlns:c16="http://schemas.microsoft.com/office/drawing/2014/chart" uri="{C3380CC4-5D6E-409C-BE32-E72D297353CC}">
              <c16:uniqueId val="{00000009-928F-4B79-89B0-AE2A32CC30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7229</c:v>
                </c:pt>
                <c:pt idx="5">
                  <c:v>7201</c:v>
                </c:pt>
                <c:pt idx="8">
                  <c:v>7170</c:v>
                </c:pt>
                <c:pt idx="11">
                  <c:v>7116</c:v>
                </c:pt>
                <c:pt idx="14">
                  <c:v>6984</c:v>
                </c:pt>
              </c:numCache>
            </c:numRef>
          </c:val>
          <c:extLst>
            <c:ext xmlns:c16="http://schemas.microsoft.com/office/drawing/2014/chart" uri="{C3380CC4-5D6E-409C-BE32-E72D297353CC}">
              <c16:uniqueId val="{00000000-B560-42B0-9D77-44118DD3BF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60-42B0-9D77-44118DD3BF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124</c:v>
                </c:pt>
                <c:pt idx="3">
                  <c:v>114</c:v>
                </c:pt>
                <c:pt idx="6">
                  <c:v>147</c:v>
                </c:pt>
                <c:pt idx="9">
                  <c:v>101</c:v>
                </c:pt>
                <c:pt idx="12">
                  <c:v>41</c:v>
                </c:pt>
              </c:numCache>
            </c:numRef>
          </c:val>
          <c:extLst>
            <c:ext xmlns:c16="http://schemas.microsoft.com/office/drawing/2014/chart" uri="{C3380CC4-5D6E-409C-BE32-E72D297353CC}">
              <c16:uniqueId val="{00000002-B560-42B0-9D77-44118DD3BF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205</c:v>
                </c:pt>
                <c:pt idx="3">
                  <c:v>205</c:v>
                </c:pt>
                <c:pt idx="6">
                  <c:v>207</c:v>
                </c:pt>
                <c:pt idx="9">
                  <c:v>205</c:v>
                </c:pt>
                <c:pt idx="12">
                  <c:v>191</c:v>
                </c:pt>
              </c:numCache>
            </c:numRef>
          </c:val>
          <c:extLst>
            <c:ext xmlns:c16="http://schemas.microsoft.com/office/drawing/2014/chart" uri="{C3380CC4-5D6E-409C-BE32-E72D297353CC}">
              <c16:uniqueId val="{00000003-B560-42B0-9D77-44118DD3BF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1756</c:v>
                </c:pt>
                <c:pt idx="3">
                  <c:v>1733</c:v>
                </c:pt>
                <c:pt idx="6">
                  <c:v>1648</c:v>
                </c:pt>
                <c:pt idx="9">
                  <c:v>1596</c:v>
                </c:pt>
                <c:pt idx="12">
                  <c:v>1621</c:v>
                </c:pt>
              </c:numCache>
            </c:numRef>
          </c:val>
          <c:extLst>
            <c:ext xmlns:c16="http://schemas.microsoft.com/office/drawing/2014/chart" uri="{C3380CC4-5D6E-409C-BE32-E72D297353CC}">
              <c16:uniqueId val="{00000004-B560-42B0-9D77-44118DD3BF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60-42B0-9D77-44118DD3BF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60-42B0-9D77-44118DD3BF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8966</c:v>
                </c:pt>
                <c:pt idx="3">
                  <c:v>9100</c:v>
                </c:pt>
                <c:pt idx="6">
                  <c:v>9312</c:v>
                </c:pt>
                <c:pt idx="9">
                  <c:v>9053</c:v>
                </c:pt>
                <c:pt idx="12">
                  <c:v>8807</c:v>
                </c:pt>
              </c:numCache>
            </c:numRef>
          </c:val>
          <c:extLst>
            <c:ext xmlns:c16="http://schemas.microsoft.com/office/drawing/2014/chart" uri="{C3380CC4-5D6E-409C-BE32-E72D297353CC}">
              <c16:uniqueId val="{00000007-B560-42B0-9D77-44118DD3BF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3822</c:v>
                </c:pt>
                <c:pt idx="2">
                  <c:v>#N/A</c:v>
                </c:pt>
                <c:pt idx="3">
                  <c:v>#N/A</c:v>
                </c:pt>
                <c:pt idx="4">
                  <c:v>3951</c:v>
                </c:pt>
                <c:pt idx="5">
                  <c:v>#N/A</c:v>
                </c:pt>
                <c:pt idx="6">
                  <c:v>#N/A</c:v>
                </c:pt>
                <c:pt idx="7">
                  <c:v>4144</c:v>
                </c:pt>
                <c:pt idx="8">
                  <c:v>#N/A</c:v>
                </c:pt>
                <c:pt idx="9">
                  <c:v>#N/A</c:v>
                </c:pt>
                <c:pt idx="10">
                  <c:v>3839</c:v>
                </c:pt>
                <c:pt idx="11">
                  <c:v>#N/A</c:v>
                </c:pt>
                <c:pt idx="12">
                  <c:v>#N/A</c:v>
                </c:pt>
                <c:pt idx="13">
                  <c:v>3676</c:v>
                </c:pt>
                <c:pt idx="14">
                  <c:v>#N/A</c:v>
                </c:pt>
              </c:numCache>
            </c:numRef>
          </c:val>
          <c:smooth val="0"/>
          <c:extLst>
            <c:ext xmlns:c16="http://schemas.microsoft.com/office/drawing/2014/chart" uri="{C3380CC4-5D6E-409C-BE32-E72D297353CC}">
              <c16:uniqueId val="{00000008-B560-42B0-9D77-44118DD3BF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84407</c:v>
                </c:pt>
                <c:pt idx="5">
                  <c:v>82190</c:v>
                </c:pt>
                <c:pt idx="8">
                  <c:v>79014</c:v>
                </c:pt>
                <c:pt idx="11">
                  <c:v>75090</c:v>
                </c:pt>
                <c:pt idx="14">
                  <c:v>71185</c:v>
                </c:pt>
              </c:numCache>
            </c:numRef>
          </c:val>
          <c:extLst>
            <c:ext xmlns:c16="http://schemas.microsoft.com/office/drawing/2014/chart" uri="{C3380CC4-5D6E-409C-BE32-E72D297353CC}">
              <c16:uniqueId val="{00000000-5F3A-4FAC-8069-01168DEFDA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2101</c:v>
                </c:pt>
                <c:pt idx="5">
                  <c:v>1901</c:v>
                </c:pt>
                <c:pt idx="8">
                  <c:v>1693</c:v>
                </c:pt>
                <c:pt idx="11">
                  <c:v>1424</c:v>
                </c:pt>
                <c:pt idx="14">
                  <c:v>1198</c:v>
                </c:pt>
              </c:numCache>
            </c:numRef>
          </c:val>
          <c:extLst>
            <c:ext xmlns:c16="http://schemas.microsoft.com/office/drawing/2014/chart" uri="{C3380CC4-5D6E-409C-BE32-E72D297353CC}">
              <c16:uniqueId val="{00000001-5F3A-4FAC-8069-01168DEFDA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4511</c:v>
                </c:pt>
                <c:pt idx="5">
                  <c:v>6384</c:v>
                </c:pt>
                <c:pt idx="8">
                  <c:v>8643</c:v>
                </c:pt>
                <c:pt idx="11">
                  <c:v>10192</c:v>
                </c:pt>
                <c:pt idx="14">
                  <c:v>12416</c:v>
                </c:pt>
              </c:numCache>
            </c:numRef>
          </c:val>
          <c:extLst>
            <c:ext xmlns:c16="http://schemas.microsoft.com/office/drawing/2014/chart" uri="{C3380CC4-5D6E-409C-BE32-E72D297353CC}">
              <c16:uniqueId val="{00000002-5F3A-4FAC-8069-01168DEFDA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3A-4FAC-8069-01168DEFDA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3A-4FAC-8069-01168DEFDA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5-5F3A-4FAC-8069-01168DEFDA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8651</c:v>
                </c:pt>
                <c:pt idx="3">
                  <c:v>7790</c:v>
                </c:pt>
                <c:pt idx="6">
                  <c:v>7237</c:v>
                </c:pt>
                <c:pt idx="9">
                  <c:v>6692</c:v>
                </c:pt>
                <c:pt idx="12">
                  <c:v>6396</c:v>
                </c:pt>
              </c:numCache>
            </c:numRef>
          </c:val>
          <c:extLst>
            <c:ext xmlns:c16="http://schemas.microsoft.com/office/drawing/2014/chart" uri="{C3380CC4-5D6E-409C-BE32-E72D297353CC}">
              <c16:uniqueId val="{00000006-5F3A-4FAC-8069-01168DEFDA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1503</c:v>
                </c:pt>
                <c:pt idx="3">
                  <c:v>1307</c:v>
                </c:pt>
                <c:pt idx="6">
                  <c:v>1083</c:v>
                </c:pt>
                <c:pt idx="9">
                  <c:v>886</c:v>
                </c:pt>
                <c:pt idx="12">
                  <c:v>701</c:v>
                </c:pt>
              </c:numCache>
            </c:numRef>
          </c:val>
          <c:extLst>
            <c:ext xmlns:c16="http://schemas.microsoft.com/office/drawing/2014/chart" uri="{C3380CC4-5D6E-409C-BE32-E72D297353CC}">
              <c16:uniqueId val="{00000007-5F3A-4FAC-8069-01168DEFDA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21704</c:v>
                </c:pt>
                <c:pt idx="3">
                  <c:v>20126</c:v>
                </c:pt>
                <c:pt idx="6">
                  <c:v>19212</c:v>
                </c:pt>
                <c:pt idx="9">
                  <c:v>18307</c:v>
                </c:pt>
                <c:pt idx="12">
                  <c:v>20844</c:v>
                </c:pt>
              </c:numCache>
            </c:numRef>
          </c:val>
          <c:extLst>
            <c:ext xmlns:c16="http://schemas.microsoft.com/office/drawing/2014/chart" uri="{C3380CC4-5D6E-409C-BE32-E72D297353CC}">
              <c16:uniqueId val="{00000008-5F3A-4FAC-8069-01168DEFDA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2022</c:v>
                </c:pt>
                <c:pt idx="3">
                  <c:v>1805</c:v>
                </c:pt>
                <c:pt idx="6">
                  <c:v>1707</c:v>
                </c:pt>
                <c:pt idx="9">
                  <c:v>1619</c:v>
                </c:pt>
                <c:pt idx="12">
                  <c:v>1587</c:v>
                </c:pt>
              </c:numCache>
            </c:numRef>
          </c:val>
          <c:extLst>
            <c:ext xmlns:c16="http://schemas.microsoft.com/office/drawing/2014/chart" uri="{C3380CC4-5D6E-409C-BE32-E72D297353CC}">
              <c16:uniqueId val="{00000009-5F3A-4FAC-8069-01168DEFDA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108875</c:v>
                </c:pt>
                <c:pt idx="3">
                  <c:v>106324</c:v>
                </c:pt>
                <c:pt idx="6">
                  <c:v>100677</c:v>
                </c:pt>
                <c:pt idx="9">
                  <c:v>93950</c:v>
                </c:pt>
                <c:pt idx="12">
                  <c:v>89179</c:v>
                </c:pt>
              </c:numCache>
            </c:numRef>
          </c:val>
          <c:extLst>
            <c:ext xmlns:c16="http://schemas.microsoft.com/office/drawing/2014/chart" uri="{C3380CC4-5D6E-409C-BE32-E72D297353CC}">
              <c16:uniqueId val="{0000000A-5F3A-4FAC-8069-01168DEFDA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51793</c:v>
                </c:pt>
                <c:pt idx="2">
                  <c:v>#N/A</c:v>
                </c:pt>
                <c:pt idx="3">
                  <c:v>#N/A</c:v>
                </c:pt>
                <c:pt idx="4">
                  <c:v>46877</c:v>
                </c:pt>
                <c:pt idx="5">
                  <c:v>#N/A</c:v>
                </c:pt>
                <c:pt idx="6">
                  <c:v>#N/A</c:v>
                </c:pt>
                <c:pt idx="7">
                  <c:v>40565</c:v>
                </c:pt>
                <c:pt idx="8">
                  <c:v>#N/A</c:v>
                </c:pt>
                <c:pt idx="9">
                  <c:v>#N/A</c:v>
                </c:pt>
                <c:pt idx="10">
                  <c:v>34748</c:v>
                </c:pt>
                <c:pt idx="11">
                  <c:v>#N/A</c:v>
                </c:pt>
                <c:pt idx="12">
                  <c:v>#N/A</c:v>
                </c:pt>
                <c:pt idx="13">
                  <c:v>33908</c:v>
                </c:pt>
                <c:pt idx="14">
                  <c:v>#N/A</c:v>
                </c:pt>
              </c:numCache>
            </c:numRef>
          </c:val>
          <c:smooth val="0"/>
          <c:extLst>
            <c:ext xmlns:c16="http://schemas.microsoft.com/office/drawing/2014/chart" uri="{C3380CC4-5D6E-409C-BE32-E72D297353CC}">
              <c16:uniqueId val="{0000000B-5F3A-4FAC-8069-01168DEFDA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2372</c:v>
                </c:pt>
                <c:pt idx="1">
                  <c:v>2373</c:v>
                </c:pt>
                <c:pt idx="2">
                  <c:v>2374</c:v>
                </c:pt>
              </c:numCache>
            </c:numRef>
          </c:val>
          <c:extLst>
            <c:ext xmlns:c16="http://schemas.microsoft.com/office/drawing/2014/chart" uri="{C3380CC4-5D6E-409C-BE32-E72D297353CC}">
              <c16:uniqueId val="{00000000-F255-461B-8114-23FFE5BBF3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1952</c:v>
                </c:pt>
                <c:pt idx="1">
                  <c:v>1953</c:v>
                </c:pt>
                <c:pt idx="2">
                  <c:v>2160</c:v>
                </c:pt>
              </c:numCache>
            </c:numRef>
          </c:val>
          <c:extLst>
            <c:ext xmlns:c16="http://schemas.microsoft.com/office/drawing/2014/chart" uri="{C3380CC4-5D6E-409C-BE32-E72D297353CC}">
              <c16:uniqueId val="{00000001-F255-461B-8114-23FFE5BBF3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3841</c:v>
                </c:pt>
                <c:pt idx="1">
                  <c:v>4453</c:v>
                </c:pt>
                <c:pt idx="2">
                  <c:v>5900</c:v>
                </c:pt>
              </c:numCache>
            </c:numRef>
          </c:val>
          <c:extLst>
            <c:ext xmlns:c16="http://schemas.microsoft.com/office/drawing/2014/chart" uri="{C3380CC4-5D6E-409C-BE32-E72D297353CC}">
              <c16:uniqueId val="{00000002-F255-461B-8114-23FFE5BBF3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164,053
160,031
209.58
77,127,126
74,732,580
1,526,711
40,526,432
89,179,176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近年は横ばい傾向にあるが、類似団体の平均を下回っている状況にある。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令和６年能登半島地震の影響により、固定資産税等の減収が見込まれるが、今後も公債費の縮減に取り組むとともに、市税収納確保対策の強化に努めることにより、市税収入の確保に努める。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77" name="テキスト ボックス 76"/>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水準で推移する扶助費や物価高騰の影響を受ける物件費など今後も経常経費の増加は避けられないことから、事務事業の見直しを進めるとともに、公共施設再編計画に掲げた公共施設の再編に取り組み、経常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67</xdr:row>
      <xdr:rowOff>96096</xdr:rowOff>
    </xdr:to>
    <xdr:cxnSp macro="">
      <xdr:nvCxnSpPr>
        <xdr:cNvPr id="127" name="直線コネクタ 126"/>
        <xdr:cNvCxnSpPr/>
      </xdr:nvCxnSpPr>
      <xdr:spPr>
        <a:xfrm flipV="1">
          <a:off x="4953000" y="10336530"/>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xdr:cNvSpPr txBox="1"/>
      </xdr:nvSpPr>
      <xdr:spPr>
        <a:xfrm>
          <a:off x="5041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xdr:cNvCxnSpPr/>
      </xdr:nvCxnSpPr>
      <xdr:spPr>
        <a:xfrm>
          <a:off x="4864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113877</xdr:rowOff>
    </xdr:to>
    <xdr:cxnSp macro="">
      <xdr:nvCxnSpPr>
        <xdr:cNvPr id="132" name="直線コネクタ 131"/>
        <xdr:cNvCxnSpPr/>
      </xdr:nvCxnSpPr>
      <xdr:spPr>
        <a:xfrm flipV="1">
          <a:off x="4114800" y="1039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3"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4" name="フローチャート: 判断 133"/>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92287</xdr:rowOff>
    </xdr:from>
    <xdr:to>
      <xdr:col>19</xdr:col>
      <xdr:colOff>133350</xdr:colOff>
      <xdr:row>60</xdr:row>
      <xdr:rowOff>113877</xdr:rowOff>
    </xdr:to>
    <xdr:cxnSp macro="">
      <xdr:nvCxnSpPr>
        <xdr:cNvPr id="135" name="直線コネクタ 134"/>
        <xdr:cNvCxnSpPr/>
      </xdr:nvCxnSpPr>
      <xdr:spPr>
        <a:xfrm>
          <a:off x="3225800" y="102078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6" name="フローチャート: 判断 135"/>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7" name="テキスト ボックス 136"/>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61</xdr:row>
      <xdr:rowOff>6773</xdr:rowOff>
    </xdr:to>
    <xdr:cxnSp macro="">
      <xdr:nvCxnSpPr>
        <xdr:cNvPr id="138" name="直線コネクタ 137"/>
        <xdr:cNvCxnSpPr/>
      </xdr:nvCxnSpPr>
      <xdr:spPr>
        <a:xfrm flipV="1">
          <a:off x="2336800" y="102078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111337</xdr:rowOff>
    </xdr:from>
    <xdr:to>
      <xdr:col>15</xdr:col>
      <xdr:colOff>133350</xdr:colOff>
      <xdr:row>61</xdr:row>
      <xdr:rowOff>41487</xdr:rowOff>
    </xdr:to>
    <xdr:sp macro="" textlink="">
      <xdr:nvSpPr>
        <xdr:cNvPr id="139" name="フローチャート: 判断 138"/>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40" name="テキスト ボックス 139"/>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87206</xdr:rowOff>
    </xdr:to>
    <xdr:cxnSp macro="">
      <xdr:nvCxnSpPr>
        <xdr:cNvPr id="141" name="直線コネクタ 140"/>
        <xdr:cNvCxnSpPr/>
      </xdr:nvCxnSpPr>
      <xdr:spPr>
        <a:xfrm flipV="1">
          <a:off x="1447800" y="104652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2" name="フローチャート: 判断 141"/>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3" name="テキスト ボックス 142"/>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4" name="フローチャート: 判断 143"/>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45" name="テキスト ボックス 144"/>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147760</xdr:rowOff>
    </xdr:from>
    <xdr:ext cx="762000" cy="259045"/>
    <xdr:sp macro="" textlink="">
      <xdr:nvSpPr>
        <xdr:cNvPr id="152" name="財政構造の弾力性該当値テキスト"/>
        <xdr:cNvSpPr txBox="1"/>
      </xdr:nvSpPr>
      <xdr:spPr>
        <a:xfrm>
          <a:off x="5041900" y="102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5" name="楕円 154"/>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153264</xdr:rowOff>
    </xdr:from>
    <xdr:ext cx="762000" cy="259045"/>
    <xdr:sp macro="" textlink="">
      <xdr:nvSpPr>
        <xdr:cNvPr id="156" name="テキスト ボックス 155"/>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a:t>
          </a:r>
          <a:r>
            <a:rPr kumimoji="1" lang="ja-JP" altLang="en-US" sz="1300" u="none">
              <a:latin typeface="ＭＳ Ｐゴシック" panose="020B0600070205080204" pitchFamily="50" charset="-128"/>
              <a:ea typeface="ＭＳ Ｐゴシック" panose="020B0600070205080204" pitchFamily="50" charset="-128"/>
            </a:rPr>
            <a:t>新型コロナウイルスワクチン接種事業の物件費が減少したことなど</a:t>
          </a:r>
          <a:r>
            <a:rPr kumimoji="1" lang="ja-JP" altLang="en-US" sz="1300">
              <a:latin typeface="ＭＳ Ｐゴシック" panose="020B0600070205080204" pitchFamily="50" charset="-128"/>
              <a:ea typeface="ＭＳ Ｐゴシック" panose="020B0600070205080204" pitchFamily="50" charset="-128"/>
            </a:rPr>
            <a:t>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引き続き、事務事業の見直し等に努めていく。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90" name="直線コネクタ 189"/>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91" name="人件費・物件費等の状況最小値テキスト"/>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2" name="直線コネクタ 191"/>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3" name="人件費・物件費等の状況最大値テキスト"/>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4" name="直線コネクタ 193"/>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92053</xdr:rowOff>
    </xdr:from>
    <xdr:to>
      <xdr:col>23</xdr:col>
      <xdr:colOff>133350</xdr:colOff>
      <xdr:row>82</xdr:row>
      <xdr:rowOff>108945</xdr:rowOff>
    </xdr:to>
    <xdr:cxnSp macro="">
      <xdr:nvCxnSpPr>
        <xdr:cNvPr id="195" name="直線コネクタ 194"/>
        <xdr:cNvCxnSpPr/>
      </xdr:nvCxnSpPr>
      <xdr:spPr>
        <a:xfrm flipV="1">
          <a:off x="4114800" y="14150953"/>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6" name="人件費・物件費等の状況平均値テキスト"/>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7" name="フローチャート: 判断 196"/>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71805</xdr:rowOff>
    </xdr:from>
    <xdr:to>
      <xdr:col>19</xdr:col>
      <xdr:colOff>133350</xdr:colOff>
      <xdr:row>82</xdr:row>
      <xdr:rowOff>108945</xdr:rowOff>
    </xdr:to>
    <xdr:cxnSp macro="">
      <xdr:nvCxnSpPr>
        <xdr:cNvPr id="198" name="直線コネクタ 197"/>
        <xdr:cNvCxnSpPr/>
      </xdr:nvCxnSpPr>
      <xdr:spPr>
        <a:xfrm>
          <a:off x="3225800" y="14130705"/>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9" name="フローチャート: 判断 198"/>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200" name="テキスト ボックス 199"/>
        <xdr:cNvSpPr txBox="1"/>
      </xdr:nvSpPr>
      <xdr:spPr>
        <a:xfrm>
          <a:off x="3733800" y="1463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1546</xdr:rowOff>
    </xdr:from>
    <xdr:to>
      <xdr:col>15</xdr:col>
      <xdr:colOff>82550</xdr:colOff>
      <xdr:row>82</xdr:row>
      <xdr:rowOff>71805</xdr:rowOff>
    </xdr:to>
    <xdr:cxnSp macro="">
      <xdr:nvCxnSpPr>
        <xdr:cNvPr id="201" name="直線コネクタ 200"/>
        <xdr:cNvCxnSpPr/>
      </xdr:nvCxnSpPr>
      <xdr:spPr>
        <a:xfrm>
          <a:off x="2336800" y="14060446"/>
          <a:ext cx="8890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2" name="フローチャート: 判断 201"/>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3" name="テキスト ボックス 202"/>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73487</xdr:rowOff>
    </xdr:from>
    <xdr:to>
      <xdr:col>11</xdr:col>
      <xdr:colOff>31750</xdr:colOff>
      <xdr:row>82</xdr:row>
      <xdr:rowOff>1546</xdr:rowOff>
    </xdr:to>
    <xdr:cxnSp macro="">
      <xdr:nvCxnSpPr>
        <xdr:cNvPr id="204" name="直線コネクタ 203"/>
        <xdr:cNvCxnSpPr/>
      </xdr:nvCxnSpPr>
      <xdr:spPr>
        <a:xfrm>
          <a:off x="1447800" y="13789487"/>
          <a:ext cx="889000" cy="2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5" name="フローチャート: 判断 204"/>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6" name="テキスト ボックス 205"/>
        <xdr:cNvSpPr txBox="1"/>
      </xdr:nvSpPr>
      <xdr:spPr>
        <a:xfrm>
          <a:off x="1955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7" name="フローチャート: 判断 206"/>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8" name="テキスト ボックス 207"/>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41253</xdr:rowOff>
    </xdr:from>
    <xdr:to>
      <xdr:col>23</xdr:col>
      <xdr:colOff>184150</xdr:colOff>
      <xdr:row>82</xdr:row>
      <xdr:rowOff>142853</xdr:rowOff>
    </xdr:to>
    <xdr:sp macro="" textlink="">
      <xdr:nvSpPr>
        <xdr:cNvPr id="214" name="楕円 213"/>
        <xdr:cNvSpPr/>
      </xdr:nvSpPr>
      <xdr:spPr>
        <a:xfrm>
          <a:off x="4902200" y="141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133980</xdr:rowOff>
    </xdr:from>
    <xdr:ext cx="762000" cy="259045"/>
    <xdr:sp macro="" textlink="">
      <xdr:nvSpPr>
        <xdr:cNvPr id="215" name="人件費・物件費等の状況該当値テキスト"/>
        <xdr:cNvSpPr txBox="1"/>
      </xdr:nvSpPr>
      <xdr:spPr>
        <a:xfrm>
          <a:off x="5041900" y="140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58145</xdr:rowOff>
    </xdr:from>
    <xdr:to>
      <xdr:col>19</xdr:col>
      <xdr:colOff>184150</xdr:colOff>
      <xdr:row>82</xdr:row>
      <xdr:rowOff>159745</xdr:rowOff>
    </xdr:to>
    <xdr:sp macro="" textlink="">
      <xdr:nvSpPr>
        <xdr:cNvPr id="216" name="楕円 215"/>
        <xdr:cNvSpPr/>
      </xdr:nvSpPr>
      <xdr:spPr>
        <a:xfrm>
          <a:off x="4064000" y="14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169922</xdr:rowOff>
    </xdr:from>
    <xdr:ext cx="736600" cy="259045"/>
    <xdr:sp macro="" textlink="">
      <xdr:nvSpPr>
        <xdr:cNvPr id="217" name="テキスト ボックス 216"/>
        <xdr:cNvSpPr txBox="1"/>
      </xdr:nvSpPr>
      <xdr:spPr>
        <a:xfrm>
          <a:off x="3733800" y="1388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21005</xdr:rowOff>
    </xdr:from>
    <xdr:to>
      <xdr:col>15</xdr:col>
      <xdr:colOff>133350</xdr:colOff>
      <xdr:row>82</xdr:row>
      <xdr:rowOff>122605</xdr:rowOff>
    </xdr:to>
    <xdr:sp macro="" textlink="">
      <xdr:nvSpPr>
        <xdr:cNvPr id="218" name="楕円 217"/>
        <xdr:cNvSpPr/>
      </xdr:nvSpPr>
      <xdr:spPr>
        <a:xfrm>
          <a:off x="3175000" y="140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132782</xdr:rowOff>
    </xdr:from>
    <xdr:ext cx="762000" cy="259045"/>
    <xdr:sp macro="" textlink="">
      <xdr:nvSpPr>
        <xdr:cNvPr id="219" name="テキスト ボックス 218"/>
        <xdr:cNvSpPr txBox="1"/>
      </xdr:nvSpPr>
      <xdr:spPr>
        <a:xfrm>
          <a:off x="2844800" y="138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122196</xdr:rowOff>
    </xdr:from>
    <xdr:to>
      <xdr:col>11</xdr:col>
      <xdr:colOff>82550</xdr:colOff>
      <xdr:row>82</xdr:row>
      <xdr:rowOff>52346</xdr:rowOff>
    </xdr:to>
    <xdr:sp macro="" textlink="">
      <xdr:nvSpPr>
        <xdr:cNvPr id="220" name="楕円 219"/>
        <xdr:cNvSpPr/>
      </xdr:nvSpPr>
      <xdr:spPr>
        <a:xfrm>
          <a:off x="2286000" y="14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62523</xdr:rowOff>
    </xdr:from>
    <xdr:ext cx="762000" cy="259045"/>
    <xdr:sp macro="" textlink="">
      <xdr:nvSpPr>
        <xdr:cNvPr id="221" name="テキスト ボックス 220"/>
        <xdr:cNvSpPr txBox="1"/>
      </xdr:nvSpPr>
      <xdr:spPr>
        <a:xfrm>
          <a:off x="1955800" y="137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22687</xdr:rowOff>
    </xdr:from>
    <xdr:to>
      <xdr:col>7</xdr:col>
      <xdr:colOff>31750</xdr:colOff>
      <xdr:row>80</xdr:row>
      <xdr:rowOff>124287</xdr:rowOff>
    </xdr:to>
    <xdr:sp macro="" textlink="">
      <xdr:nvSpPr>
        <xdr:cNvPr id="222" name="楕円 221"/>
        <xdr:cNvSpPr/>
      </xdr:nvSpPr>
      <xdr:spPr>
        <a:xfrm>
          <a:off x="1397000" y="13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134464</xdr:rowOff>
    </xdr:from>
    <xdr:ext cx="762000" cy="259045"/>
    <xdr:sp macro="" textlink="">
      <xdr:nvSpPr>
        <xdr:cNvPr id="223" name="テキスト ボックス 222"/>
        <xdr:cNvSpPr txBox="1"/>
      </xdr:nvSpPr>
      <xdr:spPr>
        <a:xfrm>
          <a:off x="1066800" y="1350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これまで職員の年齢構成が歪なことによる若手職員の係長等への登用数の増加が、ラスパイレス指数を引き上げる主な要因となっていた。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財政健全化緊急プログラム」による給与の臨時削減が令和３年度末で終了し、ラスパイレス指数は上昇しているが、今後は退職者の減少に伴い、昇任年齢の引き下げ傾向が抑制され、ラスパイレス指数が適正化に向かうものと見込んでいる。</a:t>
          </a:r>
        </a:p>
        <a:p>
          <a:r>
            <a:rPr kumimoji="1" lang="ja-JP" altLang="en-US" sz="1300">
              <a:latin typeface="ＭＳ Ｐゴシック" panose="020B0600070205080204" pitchFamily="50" charset="-128"/>
              <a:ea typeface="ＭＳ Ｐゴシック" panose="020B0600070205080204" pitchFamily="50" charset="-128"/>
            </a:rPr>
            <a:t>　引き続き、昇任年齢の適正化などの取り組みにより、職員の適切な給与水準の確保に努める。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50" name="直線コネクタ 249"/>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3"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4" name="直線コネクタ 253"/>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29211</xdr:rowOff>
    </xdr:to>
    <xdr:cxnSp macro="">
      <xdr:nvCxnSpPr>
        <xdr:cNvPr id="255" name="直線コネクタ 254"/>
        <xdr:cNvCxnSpPr/>
      </xdr:nvCxnSpPr>
      <xdr:spPr>
        <a:xfrm>
          <a:off x="16179800" y="147015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85</xdr:row>
      <xdr:rowOff>128270</xdr:rowOff>
    </xdr:to>
    <xdr:cxnSp macro="">
      <xdr:nvCxnSpPr>
        <xdr:cNvPr id="258" name="直線コネクタ 257"/>
        <xdr:cNvCxnSpPr/>
      </xdr:nvCxnSpPr>
      <xdr:spPr>
        <a:xfrm>
          <a:off x="15290800" y="141947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9" name="フローチャート: 判断 258"/>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0" name="テキスト ボックス 259"/>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135889</xdr:rowOff>
    </xdr:from>
    <xdr:to>
      <xdr:col>72</xdr:col>
      <xdr:colOff>203200</xdr:colOff>
      <xdr:row>83</xdr:row>
      <xdr:rowOff>85089</xdr:rowOff>
    </xdr:to>
    <xdr:cxnSp macro="">
      <xdr:nvCxnSpPr>
        <xdr:cNvPr id="261" name="直線コネクタ 260"/>
        <xdr:cNvCxnSpPr/>
      </xdr:nvCxnSpPr>
      <xdr:spPr>
        <a:xfrm flipV="1">
          <a:off x="14401800" y="14194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3" name="テキスト ボックス 262"/>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58420</xdr:rowOff>
    </xdr:to>
    <xdr:cxnSp macro="">
      <xdr:nvCxnSpPr>
        <xdr:cNvPr id="264" name="直線コネクタ 263"/>
        <xdr:cNvCxnSpPr/>
      </xdr:nvCxnSpPr>
      <xdr:spPr>
        <a:xfrm flipV="1">
          <a:off x="13512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5" name="フローチャート: 判断 264"/>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6" name="テキスト ボックス 265"/>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7" name="フローチャート: 判断 266"/>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8" name="テキスト ボックス 267"/>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5"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6" name="楕円 27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7" name="テキスト ボックス 276"/>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78" name="楕円 277"/>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79" name="テキスト ボックス 278"/>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80" name="楕円 279"/>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81" name="テキスト ボックス 280"/>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2" name="楕円 281"/>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3" name="テキスト ボックス 28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これまで「行財政改革推進方針」及び「財政健全化緊急プログラム」において、平成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年度初から令和４年度までの８年間で</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人を超える職員数の減員を目標に計画的な削減を行い、人口千人当たりの職員数については、類似団体平均を下回った。令和５年度について、人口千人当たりの職員数は増加したが、依然として類似団体平均を下回っている。限られた人員体制の下で、多様化・複雑化する市民ニーズや新たな行政課題に的確かつ迅速に対応していけるよう、事務事業の見直しや民間活力の活用、多様な働き方の推進により必要な業務執行体制を確保するとともに、直面する課題に人的リソースを効果的に投入することにより、行政サービスの質を保ちながら、効率的な行政組織の構築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3" name="直線コネクタ 312"/>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4" name="定員管理の状況最小値テキスト"/>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5" name="直線コネクタ 314"/>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6"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7" name="直線コネクタ 316"/>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63</xdr:row>
      <xdr:rowOff>17780</xdr:rowOff>
    </xdr:to>
    <xdr:cxnSp macro="">
      <xdr:nvCxnSpPr>
        <xdr:cNvPr id="318" name="直線コネクタ 317"/>
        <xdr:cNvCxnSpPr/>
      </xdr:nvCxnSpPr>
      <xdr:spPr>
        <a:xfrm>
          <a:off x="16179800" y="107869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9" name="定員管理の状況平均値テキスト"/>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20" name="フローチャート: 判断 319"/>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62</xdr:row>
      <xdr:rowOff>157056</xdr:rowOff>
    </xdr:to>
    <xdr:cxnSp macro="">
      <xdr:nvCxnSpPr>
        <xdr:cNvPr id="321" name="直線コネクタ 320"/>
        <xdr:cNvCxnSpPr/>
      </xdr:nvCxnSpPr>
      <xdr:spPr>
        <a:xfrm>
          <a:off x="15290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2" name="フローチャート: 判断 321"/>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3" name="テキスト ボックス 322"/>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100754</xdr:rowOff>
    </xdr:to>
    <xdr:cxnSp macro="">
      <xdr:nvCxnSpPr>
        <xdr:cNvPr id="324" name="直線コネクタ 323"/>
        <xdr:cNvCxnSpPr/>
      </xdr:nvCxnSpPr>
      <xdr:spPr>
        <a:xfrm>
          <a:off x="14401800" y="1067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5" name="フローチャート: 判断 324"/>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6" name="テキスト ボックス 32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52494</xdr:rowOff>
    </xdr:to>
    <xdr:cxnSp macro="">
      <xdr:nvCxnSpPr>
        <xdr:cNvPr id="327" name="直線コネクタ 326"/>
        <xdr:cNvCxnSpPr/>
      </xdr:nvCxnSpPr>
      <xdr:spPr>
        <a:xfrm flipV="1">
          <a:off x="13512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8" name="フローチャート: 判断 327"/>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9" name="テキスト ボックス 328"/>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0" name="フローチャート: 判断 329"/>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1" name="テキスト ボックス 330"/>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37" name="楕円 336"/>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154957</xdr:rowOff>
    </xdr:from>
    <xdr:ext cx="762000" cy="259045"/>
    <xdr:sp macro="" textlink="">
      <xdr:nvSpPr>
        <xdr:cNvPr id="338" name="定員管理の状況該当値テキスト"/>
        <xdr:cNvSpPr txBox="1"/>
      </xdr:nvSpPr>
      <xdr:spPr>
        <a:xfrm>
          <a:off x="17106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39" name="楕円 338"/>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46583</xdr:rowOff>
    </xdr:from>
    <xdr:ext cx="736600" cy="259045"/>
    <xdr:sp macro="" textlink="">
      <xdr:nvSpPr>
        <xdr:cNvPr id="340" name="テキスト ボックス 339"/>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49954</xdr:rowOff>
    </xdr:from>
    <xdr:to>
      <xdr:col>73</xdr:col>
      <xdr:colOff>44450</xdr:colOff>
      <xdr:row>62</xdr:row>
      <xdr:rowOff>151554</xdr:rowOff>
    </xdr:to>
    <xdr:sp macro="" textlink="">
      <xdr:nvSpPr>
        <xdr:cNvPr id="341" name="楕円 340"/>
        <xdr:cNvSpPr/>
      </xdr:nvSpPr>
      <xdr:spPr>
        <a:xfrm>
          <a:off x="15240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42" name="テキスト ボックス 34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4" name="テキスト ボックス 343"/>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45" name="楕円 344"/>
        <xdr:cNvSpPr/>
      </xdr:nvSpPr>
      <xdr:spPr>
        <a:xfrm>
          <a:off x="13462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46" name="テキスト ボックス 345"/>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北陸新幹線開業にあわせた都市基盤整備等に伴い発行した市債の償還が続いているため、実質公債費比率は類似団体と比較して高い水準にある。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令和６年能登半島地震の災害復旧費用として市債発行額の増加が予定されているなかでも、繰上償還等により市債残高の減少の傾向は維持し、実質公債費比率の低減に努める。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75946</xdr:rowOff>
    </xdr:to>
    <xdr:cxnSp macro="">
      <xdr:nvCxnSpPr>
        <xdr:cNvPr id="373" name="直線コネクタ 372"/>
        <xdr:cNvCxnSpPr/>
      </xdr:nvCxnSpPr>
      <xdr:spPr>
        <a:xfrm flipV="1">
          <a:off x="17018000" y="611632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4" name="公債費負担の状況最小値テキスト"/>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5" name="直線コネクタ 374"/>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46990</xdr:rowOff>
    </xdr:to>
    <xdr:cxnSp macro="">
      <xdr:nvCxnSpPr>
        <xdr:cNvPr id="378" name="直線コネクタ 377"/>
        <xdr:cNvCxnSpPr/>
      </xdr:nvCxnSpPr>
      <xdr:spPr>
        <a:xfrm flipV="1">
          <a:off x="16179800" y="73807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88155</xdr:rowOff>
    </xdr:from>
    <xdr:ext cx="762000" cy="259045"/>
    <xdr:sp macro="" textlink="">
      <xdr:nvSpPr>
        <xdr:cNvPr id="379" name="公債費負担の状況平均値テキスト"/>
        <xdr:cNvSpPr txBox="1"/>
      </xdr:nvSpPr>
      <xdr:spPr>
        <a:xfrm>
          <a:off x="17106900" y="643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71628</xdr:rowOff>
    </xdr:from>
    <xdr:to>
      <xdr:col>81</xdr:col>
      <xdr:colOff>95250</xdr:colOff>
      <xdr:row>39</xdr:row>
      <xdr:rowOff>1778</xdr:rowOff>
    </xdr:to>
    <xdr:sp macro="" textlink="">
      <xdr:nvSpPr>
        <xdr:cNvPr id="380" name="フローチャート: 判断 379"/>
        <xdr:cNvSpPr/>
      </xdr:nvSpPr>
      <xdr:spPr>
        <a:xfrm>
          <a:off x="16967200" y="65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66294</xdr:rowOff>
    </xdr:to>
    <xdr:cxnSp macro="">
      <xdr:nvCxnSpPr>
        <xdr:cNvPr id="381" name="直線コネクタ 380"/>
        <xdr:cNvCxnSpPr/>
      </xdr:nvCxnSpPr>
      <xdr:spPr>
        <a:xfrm flipV="1">
          <a:off x="15290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61976</xdr:rowOff>
    </xdr:from>
    <xdr:to>
      <xdr:col>77</xdr:col>
      <xdr:colOff>95250</xdr:colOff>
      <xdr:row>38</xdr:row>
      <xdr:rowOff>163576</xdr:rowOff>
    </xdr:to>
    <xdr:sp macro="" textlink="">
      <xdr:nvSpPr>
        <xdr:cNvPr id="382" name="フローチャート: 判断 381"/>
        <xdr:cNvSpPr/>
      </xdr:nvSpPr>
      <xdr:spPr>
        <a:xfrm>
          <a:off x="161290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383" name="テキスト ボックス 382"/>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66294</xdr:rowOff>
    </xdr:to>
    <xdr:cxnSp macro="">
      <xdr:nvCxnSpPr>
        <xdr:cNvPr id="384" name="直線コネクタ 383"/>
        <xdr:cNvCxnSpPr/>
      </xdr:nvCxnSpPr>
      <xdr:spPr>
        <a:xfrm>
          <a:off x="14401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71628</xdr:rowOff>
    </xdr:from>
    <xdr:to>
      <xdr:col>73</xdr:col>
      <xdr:colOff>44450</xdr:colOff>
      <xdr:row>39</xdr:row>
      <xdr:rowOff>1778</xdr:rowOff>
    </xdr:to>
    <xdr:sp macro="" textlink="">
      <xdr:nvSpPr>
        <xdr:cNvPr id="385" name="フローチャート: 判断 384"/>
        <xdr:cNvSpPr/>
      </xdr:nvSpPr>
      <xdr:spPr>
        <a:xfrm>
          <a:off x="15240000" y="65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386" name="テキスト ボックス 385"/>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56642</xdr:rowOff>
    </xdr:from>
    <xdr:to>
      <xdr:col>68</xdr:col>
      <xdr:colOff>152400</xdr:colOff>
      <xdr:row>44</xdr:row>
      <xdr:rowOff>20320</xdr:rowOff>
    </xdr:to>
    <xdr:cxnSp macro="">
      <xdr:nvCxnSpPr>
        <xdr:cNvPr id="387" name="直線コネクタ 386"/>
        <xdr:cNvCxnSpPr/>
      </xdr:nvCxnSpPr>
      <xdr:spPr>
        <a:xfrm flipV="1">
          <a:off x="13512800" y="74289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110236</xdr:rowOff>
    </xdr:from>
    <xdr:to>
      <xdr:col>68</xdr:col>
      <xdr:colOff>203200</xdr:colOff>
      <xdr:row>39</xdr:row>
      <xdr:rowOff>40386</xdr:rowOff>
    </xdr:to>
    <xdr:sp macro="" textlink="">
      <xdr:nvSpPr>
        <xdr:cNvPr id="388" name="フローチャート: 判断 387"/>
        <xdr:cNvSpPr/>
      </xdr:nvSpPr>
      <xdr:spPr>
        <a:xfrm>
          <a:off x="143510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389" name="テキスト ボックス 388"/>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0" name="フローチャート: 判断 389"/>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1" name="テキスト ボックス 39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24909</xdr:rowOff>
    </xdr:from>
    <xdr:ext cx="762000" cy="259045"/>
    <xdr:sp macro="" textlink="">
      <xdr:nvSpPr>
        <xdr:cNvPr id="398" name="公債費負担の状況該当値テキスト"/>
        <xdr:cNvSpPr txBox="1"/>
      </xdr:nvSpPr>
      <xdr:spPr>
        <a:xfrm>
          <a:off x="17106900" y="722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1" name="楕円 400"/>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2" name="テキスト ボックス 401"/>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3" name="楕円 402"/>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4" name="テキスト ボックス 403"/>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5" name="楕円 404"/>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6" name="テキスト ボックス 405"/>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る市債残高の減少や将来の財政負担に備えて基金積み立てを行ったことにより数値は改善傾向にある。しかしながら、過去の北陸新幹線開業に合わせた都市基盤整備や、現在進めている学校再編に伴う市債発行の影響により、類似団体の中でも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は、令和６年能登半島地震の災害復旧費用として市債発行額の増額や基金取り崩しを予定しており、一時的に数値の上昇が見込まれるが、今後も市債の繰上償還等を実施し、将来負担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57954</xdr:rowOff>
    </xdr:to>
    <xdr:cxnSp macro="">
      <xdr:nvCxnSpPr>
        <xdr:cNvPr id="435" name="直線コネクタ 434"/>
        <xdr:cNvCxnSpPr/>
      </xdr:nvCxnSpPr>
      <xdr:spPr>
        <a:xfrm flipV="1">
          <a:off x="17018000" y="2370667"/>
          <a:ext cx="0" cy="1287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30031</xdr:rowOff>
    </xdr:from>
    <xdr:ext cx="762000" cy="259045"/>
    <xdr:sp macro="" textlink="">
      <xdr:nvSpPr>
        <xdr:cNvPr id="436" name="将来負担の状況最小値テキスト"/>
        <xdr:cNvSpPr txBox="1"/>
      </xdr:nvSpPr>
      <xdr:spPr>
        <a:xfrm>
          <a:off x="17106900" y="363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57954</xdr:rowOff>
    </xdr:from>
    <xdr:to>
      <xdr:col>81</xdr:col>
      <xdr:colOff>133350</xdr:colOff>
      <xdr:row>21</xdr:row>
      <xdr:rowOff>57954</xdr:rowOff>
    </xdr:to>
    <xdr:cxnSp macro="">
      <xdr:nvCxnSpPr>
        <xdr:cNvPr id="437" name="直線コネクタ 436"/>
        <xdr:cNvCxnSpPr/>
      </xdr:nvCxnSpPr>
      <xdr:spPr>
        <a:xfrm>
          <a:off x="16929100" y="365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93726</xdr:rowOff>
    </xdr:from>
    <xdr:to>
      <xdr:col>81</xdr:col>
      <xdr:colOff>44450</xdr:colOff>
      <xdr:row>18</xdr:row>
      <xdr:rowOff>129921</xdr:rowOff>
    </xdr:to>
    <xdr:cxnSp macro="">
      <xdr:nvCxnSpPr>
        <xdr:cNvPr id="440" name="直線コネクタ 439"/>
        <xdr:cNvCxnSpPr/>
      </xdr:nvCxnSpPr>
      <xdr:spPr>
        <a:xfrm flipV="1">
          <a:off x="16179800" y="317982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129921</xdr:rowOff>
    </xdr:from>
    <xdr:to>
      <xdr:col>77</xdr:col>
      <xdr:colOff>44450</xdr:colOff>
      <xdr:row>19</xdr:row>
      <xdr:rowOff>83947</xdr:rowOff>
    </xdr:to>
    <xdr:cxnSp macro="">
      <xdr:nvCxnSpPr>
        <xdr:cNvPr id="443" name="直線コネクタ 442"/>
        <xdr:cNvCxnSpPr/>
      </xdr:nvCxnSpPr>
      <xdr:spPr>
        <a:xfrm flipV="1">
          <a:off x="15290800" y="321602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83947</xdr:rowOff>
    </xdr:from>
    <xdr:to>
      <xdr:col>72</xdr:col>
      <xdr:colOff>203200</xdr:colOff>
      <xdr:row>20</xdr:row>
      <xdr:rowOff>113580</xdr:rowOff>
    </xdr:to>
    <xdr:cxnSp macro="">
      <xdr:nvCxnSpPr>
        <xdr:cNvPr id="446" name="直線コネクタ 445"/>
        <xdr:cNvCxnSpPr/>
      </xdr:nvCxnSpPr>
      <xdr:spPr>
        <a:xfrm flipV="1">
          <a:off x="14401800" y="334149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103082</xdr:rowOff>
    </xdr:from>
    <xdr:to>
      <xdr:col>73</xdr:col>
      <xdr:colOff>44450</xdr:colOff>
      <xdr:row>14</xdr:row>
      <xdr:rowOff>33232</xdr:rowOff>
    </xdr:to>
    <xdr:sp macro="" textlink="">
      <xdr:nvSpPr>
        <xdr:cNvPr id="447" name="フローチャート: 判断 446"/>
        <xdr:cNvSpPr/>
      </xdr:nvSpPr>
      <xdr:spPr>
        <a:xfrm>
          <a:off x="152400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48" name="テキスト ボックス 447"/>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113580</xdr:rowOff>
    </xdr:from>
    <xdr:to>
      <xdr:col>68</xdr:col>
      <xdr:colOff>152400</xdr:colOff>
      <xdr:row>21</xdr:row>
      <xdr:rowOff>97367</xdr:rowOff>
    </xdr:to>
    <xdr:cxnSp macro="">
      <xdr:nvCxnSpPr>
        <xdr:cNvPr id="449" name="直線コネクタ 448"/>
        <xdr:cNvCxnSpPr/>
      </xdr:nvCxnSpPr>
      <xdr:spPr>
        <a:xfrm flipV="1">
          <a:off x="13512800" y="3542580"/>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28152</xdr:rowOff>
    </xdr:from>
    <xdr:to>
      <xdr:col>68</xdr:col>
      <xdr:colOff>203200</xdr:colOff>
      <xdr:row>14</xdr:row>
      <xdr:rowOff>129752</xdr:rowOff>
    </xdr:to>
    <xdr:sp macro="" textlink="">
      <xdr:nvSpPr>
        <xdr:cNvPr id="450" name="フローチャート: 判断 449"/>
        <xdr:cNvSpPr/>
      </xdr:nvSpPr>
      <xdr:spPr>
        <a:xfrm>
          <a:off x="14351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51" name="テキスト ボックス 450"/>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52" name="フローチャート: 判断 451"/>
        <xdr:cNvSpPr/>
      </xdr:nvSpPr>
      <xdr:spPr>
        <a:xfrm>
          <a:off x="13462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7891</xdr:rowOff>
    </xdr:from>
    <xdr:ext cx="762000" cy="259045"/>
    <xdr:sp macro="" textlink="">
      <xdr:nvSpPr>
        <xdr:cNvPr id="453" name="テキスト ボックス 452"/>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42926</xdr:rowOff>
    </xdr:from>
    <xdr:to>
      <xdr:col>81</xdr:col>
      <xdr:colOff>95250</xdr:colOff>
      <xdr:row>18</xdr:row>
      <xdr:rowOff>144526</xdr:rowOff>
    </xdr:to>
    <xdr:sp macro="" textlink="">
      <xdr:nvSpPr>
        <xdr:cNvPr id="459" name="楕円 458"/>
        <xdr:cNvSpPr/>
      </xdr:nvSpPr>
      <xdr:spPr>
        <a:xfrm>
          <a:off x="169672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15003</xdr:rowOff>
    </xdr:from>
    <xdr:ext cx="762000" cy="259045"/>
    <xdr:sp macro="" textlink="">
      <xdr:nvSpPr>
        <xdr:cNvPr id="460" name="将来負担の状況該当値テキスト"/>
        <xdr:cNvSpPr txBox="1"/>
      </xdr:nvSpPr>
      <xdr:spPr>
        <a:xfrm>
          <a:off x="17106900" y="31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79121</xdr:rowOff>
    </xdr:from>
    <xdr:to>
      <xdr:col>77</xdr:col>
      <xdr:colOff>95250</xdr:colOff>
      <xdr:row>19</xdr:row>
      <xdr:rowOff>9271</xdr:rowOff>
    </xdr:to>
    <xdr:sp macro="" textlink="">
      <xdr:nvSpPr>
        <xdr:cNvPr id="461" name="楕円 460"/>
        <xdr:cNvSpPr/>
      </xdr:nvSpPr>
      <xdr:spPr>
        <a:xfrm>
          <a:off x="161290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165498</xdr:rowOff>
    </xdr:from>
    <xdr:ext cx="736600" cy="259045"/>
    <xdr:sp macro="" textlink="">
      <xdr:nvSpPr>
        <xdr:cNvPr id="462" name="テキスト ボックス 461"/>
        <xdr:cNvSpPr txBox="1"/>
      </xdr:nvSpPr>
      <xdr:spPr>
        <a:xfrm>
          <a:off x="15798800" y="325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33147</xdr:rowOff>
    </xdr:from>
    <xdr:to>
      <xdr:col>73</xdr:col>
      <xdr:colOff>44450</xdr:colOff>
      <xdr:row>19</xdr:row>
      <xdr:rowOff>134747</xdr:rowOff>
    </xdr:to>
    <xdr:sp macro="" textlink="">
      <xdr:nvSpPr>
        <xdr:cNvPr id="463" name="楕円 462"/>
        <xdr:cNvSpPr/>
      </xdr:nvSpPr>
      <xdr:spPr>
        <a:xfrm>
          <a:off x="152400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119524</xdr:rowOff>
    </xdr:from>
    <xdr:ext cx="762000" cy="259045"/>
    <xdr:sp macro="" textlink="">
      <xdr:nvSpPr>
        <xdr:cNvPr id="464" name="テキスト ボックス 463"/>
        <xdr:cNvSpPr txBox="1"/>
      </xdr:nvSpPr>
      <xdr:spPr>
        <a:xfrm>
          <a:off x="14909800" y="337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62780</xdr:rowOff>
    </xdr:from>
    <xdr:to>
      <xdr:col>68</xdr:col>
      <xdr:colOff>203200</xdr:colOff>
      <xdr:row>20</xdr:row>
      <xdr:rowOff>164380</xdr:rowOff>
    </xdr:to>
    <xdr:sp macro="" textlink="">
      <xdr:nvSpPr>
        <xdr:cNvPr id="465" name="楕円 464"/>
        <xdr:cNvSpPr/>
      </xdr:nvSpPr>
      <xdr:spPr>
        <a:xfrm>
          <a:off x="14351000" y="34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149157</xdr:rowOff>
    </xdr:from>
    <xdr:ext cx="762000" cy="259045"/>
    <xdr:sp macro="" textlink="">
      <xdr:nvSpPr>
        <xdr:cNvPr id="466" name="テキスト ボックス 465"/>
        <xdr:cNvSpPr txBox="1"/>
      </xdr:nvSpPr>
      <xdr:spPr>
        <a:xfrm>
          <a:off x="14020800" y="357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46567</xdr:rowOff>
    </xdr:from>
    <xdr:to>
      <xdr:col>64</xdr:col>
      <xdr:colOff>152400</xdr:colOff>
      <xdr:row>21</xdr:row>
      <xdr:rowOff>148167</xdr:rowOff>
    </xdr:to>
    <xdr:sp macro="" textlink="">
      <xdr:nvSpPr>
        <xdr:cNvPr id="467" name="楕円 466"/>
        <xdr:cNvSpPr/>
      </xdr:nvSpPr>
      <xdr:spPr>
        <a:xfrm>
          <a:off x="13462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132944</xdr:rowOff>
    </xdr:from>
    <xdr:ext cx="762000" cy="259045"/>
    <xdr:sp macro="" textlink="">
      <xdr:nvSpPr>
        <xdr:cNvPr id="468" name="テキスト ボックス 467"/>
        <xdr:cNvSpPr txBox="1"/>
      </xdr:nvSpPr>
      <xdr:spPr>
        <a:xfrm>
          <a:off x="13131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164,053
160,031
209.58
77,127,126
74,732,580
1,526,711
40,526,432
89,179,176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財政健全化緊急プログラム」終了により、本市が独自に実施していた職員給与の削減が終了したため、経常収支比率の人件費は高くなったが、令和５年度においては概ね横ばいで推移し、類似団体よりは低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39914</xdr:rowOff>
    </xdr:from>
    <xdr:to>
      <xdr:col>24</xdr:col>
      <xdr:colOff>25400</xdr:colOff>
      <xdr:row>40</xdr:row>
      <xdr:rowOff>143328</xdr:rowOff>
    </xdr:to>
    <xdr:cxnSp macro="">
      <xdr:nvCxnSpPr>
        <xdr:cNvPr id="63" name="直線コネクタ 62"/>
        <xdr:cNvCxnSpPr/>
      </xdr:nvCxnSpPr>
      <xdr:spPr>
        <a:xfrm flipV="1">
          <a:off x="4826000" y="5869214"/>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126291</xdr:rowOff>
    </xdr:from>
    <xdr:ext cx="762000" cy="259045"/>
    <xdr:sp macro="" textlink="">
      <xdr:nvSpPr>
        <xdr:cNvPr id="66" name="人件費最大値テキスト"/>
        <xdr:cNvSpPr txBox="1"/>
      </xdr:nvSpPr>
      <xdr:spPr>
        <a:xfrm>
          <a:off x="4914900" y="56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39914</xdr:rowOff>
    </xdr:from>
    <xdr:to>
      <xdr:col>24</xdr:col>
      <xdr:colOff>114300</xdr:colOff>
      <xdr:row>34</xdr:row>
      <xdr:rowOff>39914</xdr:rowOff>
    </xdr:to>
    <xdr:cxnSp macro="">
      <xdr:nvCxnSpPr>
        <xdr:cNvPr id="67" name="直線コネクタ 66"/>
        <xdr:cNvCxnSpPr/>
      </xdr:nvCxnSpPr>
      <xdr:spPr>
        <a:xfrm>
          <a:off x="4737100" y="58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39914</xdr:rowOff>
    </xdr:to>
    <xdr:cxnSp macro="">
      <xdr:nvCxnSpPr>
        <xdr:cNvPr id="68" name="直線コネクタ 67"/>
        <xdr:cNvCxnSpPr/>
      </xdr:nvCxnSpPr>
      <xdr:spPr>
        <a:xfrm>
          <a:off x="3987800" y="5847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129920</xdr:rowOff>
    </xdr:from>
    <xdr:ext cx="762000" cy="259045"/>
    <xdr:sp macro="" textlink="">
      <xdr:nvSpPr>
        <xdr:cNvPr id="69" name="人件費平均値テキスト"/>
        <xdr:cNvSpPr txBox="1"/>
      </xdr:nvSpPr>
      <xdr:spPr>
        <a:xfrm>
          <a:off x="4914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70" name="フローチャート: 判断 69"/>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58964</xdr:rowOff>
    </xdr:from>
    <xdr:to>
      <xdr:col>19</xdr:col>
      <xdr:colOff>187325</xdr:colOff>
      <xdr:row>34</xdr:row>
      <xdr:rowOff>18143</xdr:rowOff>
    </xdr:to>
    <xdr:cxnSp macro="">
      <xdr:nvCxnSpPr>
        <xdr:cNvPr id="71" name="直線コネクタ 70"/>
        <xdr:cNvCxnSpPr/>
      </xdr:nvCxnSpPr>
      <xdr:spPr>
        <a:xfrm>
          <a:off x="3098800" y="5716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146957</xdr:rowOff>
    </xdr:from>
    <xdr:to>
      <xdr:col>20</xdr:col>
      <xdr:colOff>38100</xdr:colOff>
      <xdr:row>37</xdr:row>
      <xdr:rowOff>77107</xdr:rowOff>
    </xdr:to>
    <xdr:sp macro="" textlink="">
      <xdr:nvSpPr>
        <xdr:cNvPr id="72" name="フローチャート: 判断 71"/>
        <xdr:cNvSpPr/>
      </xdr:nvSpPr>
      <xdr:spPr>
        <a:xfrm>
          <a:off x="3937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61884</xdr:rowOff>
    </xdr:from>
    <xdr:ext cx="736600" cy="259045"/>
    <xdr:sp macro="" textlink="">
      <xdr:nvSpPr>
        <xdr:cNvPr id="73" name="テキスト ボックス 72"/>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34</xdr:row>
      <xdr:rowOff>39914</xdr:rowOff>
    </xdr:to>
    <xdr:cxnSp macro="">
      <xdr:nvCxnSpPr>
        <xdr:cNvPr id="74" name="直線コネクタ 73"/>
        <xdr:cNvCxnSpPr/>
      </xdr:nvCxnSpPr>
      <xdr:spPr>
        <a:xfrm flipV="1">
          <a:off x="2209800" y="5716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92528</xdr:rowOff>
    </xdr:from>
    <xdr:to>
      <xdr:col>15</xdr:col>
      <xdr:colOff>149225</xdr:colOff>
      <xdr:row>37</xdr:row>
      <xdr:rowOff>22678</xdr:rowOff>
    </xdr:to>
    <xdr:sp macro="" textlink="">
      <xdr:nvSpPr>
        <xdr:cNvPr id="75" name="フローチャート: 判断 74"/>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76" name="テキスト ボックス 75"/>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34</xdr:row>
      <xdr:rowOff>39914</xdr:rowOff>
    </xdr:to>
    <xdr:cxnSp macro="">
      <xdr:nvCxnSpPr>
        <xdr:cNvPr id="77" name="直線コネクタ 76"/>
        <xdr:cNvCxnSpPr/>
      </xdr:nvCxnSpPr>
      <xdr:spPr>
        <a:xfrm>
          <a:off x="1320800" y="5771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62593</xdr:rowOff>
    </xdr:from>
    <xdr:to>
      <xdr:col>11</xdr:col>
      <xdr:colOff>60325</xdr:colOff>
      <xdr:row>37</xdr:row>
      <xdr:rowOff>164193</xdr:rowOff>
    </xdr:to>
    <xdr:sp macro="" textlink="">
      <xdr:nvSpPr>
        <xdr:cNvPr id="78" name="フローチャート: 判断 77"/>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148970</xdr:rowOff>
    </xdr:from>
    <xdr:ext cx="762000" cy="259045"/>
    <xdr:sp macro="" textlink="">
      <xdr:nvSpPr>
        <xdr:cNvPr id="79" name="テキスト ボックス 78"/>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8164</xdr:rowOff>
    </xdr:from>
    <xdr:to>
      <xdr:col>15</xdr:col>
      <xdr:colOff>149225</xdr:colOff>
      <xdr:row>33</xdr:row>
      <xdr:rowOff>109764</xdr:rowOff>
    </xdr:to>
    <xdr:sp macro="" textlink="">
      <xdr:nvSpPr>
        <xdr:cNvPr id="91" name="楕円 90"/>
        <xdr:cNvSpPr/>
      </xdr:nvSpPr>
      <xdr:spPr>
        <a:xfrm>
          <a:off x="3048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119941</xdr:rowOff>
    </xdr:from>
    <xdr:ext cx="762000" cy="259045"/>
    <xdr:sp macro="" textlink="">
      <xdr:nvSpPr>
        <xdr:cNvPr id="92" name="テキスト ボックス 91"/>
        <xdr:cNvSpPr txBox="1"/>
      </xdr:nvSpPr>
      <xdr:spPr>
        <a:xfrm>
          <a:off x="2717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160564</xdr:rowOff>
    </xdr:from>
    <xdr:to>
      <xdr:col>11</xdr:col>
      <xdr:colOff>60325</xdr:colOff>
      <xdr:row>34</xdr:row>
      <xdr:rowOff>90714</xdr:rowOff>
    </xdr:to>
    <xdr:sp macro="" textlink="">
      <xdr:nvSpPr>
        <xdr:cNvPr id="93" name="楕円 92"/>
        <xdr:cNvSpPr/>
      </xdr:nvSpPr>
      <xdr:spPr>
        <a:xfrm>
          <a:off x="2159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100891</xdr:rowOff>
    </xdr:from>
    <xdr:ext cx="762000" cy="259045"/>
    <xdr:sp macro="" textlink="">
      <xdr:nvSpPr>
        <xdr:cNvPr id="94" name="テキスト ボックス 93"/>
        <xdr:cNvSpPr txBox="1"/>
      </xdr:nvSpPr>
      <xdr:spPr>
        <a:xfrm>
          <a:off x="1828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62593</xdr:rowOff>
    </xdr:from>
    <xdr:to>
      <xdr:col>6</xdr:col>
      <xdr:colOff>171450</xdr:colOff>
      <xdr:row>33</xdr:row>
      <xdr:rowOff>164193</xdr:rowOff>
    </xdr:to>
    <xdr:sp macro="" textlink="">
      <xdr:nvSpPr>
        <xdr:cNvPr id="95" name="楕円 94"/>
        <xdr:cNvSpPr/>
      </xdr:nvSpPr>
      <xdr:spPr>
        <a:xfrm>
          <a:off x="1270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2920</xdr:rowOff>
    </xdr:from>
    <xdr:ext cx="762000" cy="259045"/>
    <xdr:sp macro="" textlink="">
      <xdr:nvSpPr>
        <xdr:cNvPr id="96" name="テキスト ボックス 95"/>
        <xdr:cNvSpPr txBox="1"/>
      </xdr:nvSpPr>
      <xdr:spPr>
        <a:xfrm>
          <a:off x="939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は、会計年度任用職員制度が開始されたため、これまで物件費として計上されていた非常勤賃金が人件費となり、経常収支比率の物件費は低くなった。それ以降は物価高騰の影響による光熱費等の増加や労務費上昇の影響による委託料の増加などによりやや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今後も「公共施設再編計画」に基づく公共施設の再編を推進するなど、物件費の抑制に努める。　　</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2" name="直線コネクタ 121"/>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5"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6" name="直線コネクタ 125"/>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120142</xdr:rowOff>
    </xdr:to>
    <xdr:cxnSp macro="">
      <xdr:nvCxnSpPr>
        <xdr:cNvPr id="127" name="直線コネクタ 126"/>
        <xdr:cNvCxnSpPr/>
      </xdr:nvCxnSpPr>
      <xdr:spPr>
        <a:xfrm>
          <a:off x="15671800" y="2655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83566</xdr:rowOff>
    </xdr:to>
    <xdr:cxnSp macro="">
      <xdr:nvCxnSpPr>
        <xdr:cNvPr id="130" name="直線コネクタ 129"/>
        <xdr:cNvCxnSpPr/>
      </xdr:nvCxnSpPr>
      <xdr:spPr>
        <a:xfrm>
          <a:off x="14782800" y="2609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46990</xdr:rowOff>
    </xdr:to>
    <xdr:cxnSp macro="">
      <xdr:nvCxnSpPr>
        <xdr:cNvPr id="133" name="直線コネクタ 132"/>
        <xdr:cNvCxnSpPr/>
      </xdr:nvCxnSpPr>
      <xdr:spPr>
        <a:xfrm flipV="1">
          <a:off x="13893800" y="2609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4" name="フローチャート: 判断 133"/>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5" name="テキスト ボックス 134"/>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165862</xdr:rowOff>
    </xdr:to>
    <xdr:cxnSp macro="">
      <xdr:nvCxnSpPr>
        <xdr:cNvPr id="136" name="直線コネクタ 135"/>
        <xdr:cNvCxnSpPr/>
      </xdr:nvCxnSpPr>
      <xdr:spPr>
        <a:xfrm flipV="1">
          <a:off x="13004800" y="2618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7" name="フローチャート: 判断 136"/>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8" name="テキスト ボックス 137"/>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6" name="楕円 145"/>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7"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8" name="楕円 147"/>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9" name="テキスト ボックス 148"/>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50" name="楕円 149"/>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51" name="テキスト ボックス 150"/>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4" name="楕円 153"/>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5" name="テキスト ボックス 154"/>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コロナ禍での受診控え等の影響に伴う医療費助成の減により、令和２年度にかけて減少となったが、それ以降、概ねは横ばいで推移し、類似団体よりは低い水準となっている。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5" name="直線コネクタ 184"/>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102507</xdr:rowOff>
    </xdr:to>
    <xdr:cxnSp macro="">
      <xdr:nvCxnSpPr>
        <xdr:cNvPr id="190" name="直線コネクタ 189"/>
        <xdr:cNvCxnSpPr/>
      </xdr:nvCxnSpPr>
      <xdr:spPr>
        <a:xfrm flipV="1">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91" name="扶助費平均値テキスト"/>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102507</xdr:rowOff>
    </xdr:to>
    <xdr:cxnSp macro="">
      <xdr:nvCxnSpPr>
        <xdr:cNvPr id="193" name="直線コネクタ 192"/>
        <xdr:cNvCxnSpPr/>
      </xdr:nvCxnSpPr>
      <xdr:spPr>
        <a:xfrm>
          <a:off x="3098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5" name="テキスト ボックス 19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196" name="直線コネクタ 195"/>
        <xdr:cNvCxnSpPr/>
      </xdr:nvCxnSpPr>
      <xdr:spPr>
        <a:xfrm flipV="1">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55</xdr:row>
      <xdr:rowOff>118835</xdr:rowOff>
    </xdr:to>
    <xdr:cxnSp macro="">
      <xdr:nvCxnSpPr>
        <xdr:cNvPr id="199" name="直線コネクタ 198"/>
        <xdr:cNvCxnSpPr/>
      </xdr:nvCxnSpPr>
      <xdr:spPr>
        <a:xfrm flipV="1">
          <a:off x="1320800" y="91893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1" name="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除雪費用等にかかる維持補修費により類似団体よりも高い水準となっていると考えられる。令和５年度には、道路等の補修費は減少したものの、庁舎その他施設の修繕が増加したため、横ばいとなった。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今後、施設の老朽化に伴う維持補修経費の増高が予想されるが、「公共施設再編計画」に基づく公共施設の再編等により、費用の削減を図る。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4" name="直線コネクタ 243"/>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115570</xdr:rowOff>
    </xdr:from>
    <xdr:to>
      <xdr:col>82</xdr:col>
      <xdr:colOff>107950</xdr:colOff>
      <xdr:row>61</xdr:row>
      <xdr:rowOff>115570</xdr:rowOff>
    </xdr:to>
    <xdr:cxnSp macro="">
      <xdr:nvCxnSpPr>
        <xdr:cNvPr id="249" name="直線コネクタ 248"/>
        <xdr:cNvCxnSpPr/>
      </xdr:nvCxnSpPr>
      <xdr:spPr>
        <a:xfrm>
          <a:off x="15671800" y="10574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50" name="その他平均値テキスト"/>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1" name="フローチャート: 判断 250"/>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61</xdr:row>
      <xdr:rowOff>115570</xdr:rowOff>
    </xdr:to>
    <xdr:cxnSp macro="">
      <xdr:nvCxnSpPr>
        <xdr:cNvPr id="252" name="直線コネクタ 251"/>
        <xdr:cNvCxnSpPr/>
      </xdr:nvCxnSpPr>
      <xdr:spPr>
        <a:xfrm>
          <a:off x="14782800" y="10368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4" name="テキスト ボックス 253"/>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81280</xdr:rowOff>
    </xdr:from>
    <xdr:to>
      <xdr:col>73</xdr:col>
      <xdr:colOff>180975</xdr:colOff>
      <xdr:row>61</xdr:row>
      <xdr:rowOff>161290</xdr:rowOff>
    </xdr:to>
    <xdr:cxnSp macro="">
      <xdr:nvCxnSpPr>
        <xdr:cNvPr id="255" name="直線コネクタ 254"/>
        <xdr:cNvCxnSpPr/>
      </xdr:nvCxnSpPr>
      <xdr:spPr>
        <a:xfrm flipV="1">
          <a:off x="13893800" y="1036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6" name="フローチャート: 判断 255"/>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7" name="テキスト ボックス 256"/>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161290</xdr:rowOff>
    </xdr:from>
    <xdr:to>
      <xdr:col>69</xdr:col>
      <xdr:colOff>92075</xdr:colOff>
      <xdr:row>61</xdr:row>
      <xdr:rowOff>161290</xdr:rowOff>
    </xdr:to>
    <xdr:cxnSp macro="">
      <xdr:nvCxnSpPr>
        <xdr:cNvPr id="258" name="直線コネクタ 257"/>
        <xdr:cNvCxnSpPr/>
      </xdr:nvCxnSpPr>
      <xdr:spPr>
        <a:xfrm>
          <a:off x="13004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60" name="テキスト ボックス 259"/>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1" name="フローチャート: 判断 260"/>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50817</xdr:rowOff>
    </xdr:from>
    <xdr:ext cx="762000" cy="259045"/>
    <xdr:sp macro="" textlink="">
      <xdr:nvSpPr>
        <xdr:cNvPr id="262" name="テキスト ボックス 261"/>
        <xdr:cNvSpPr txBox="1"/>
      </xdr:nvSpPr>
      <xdr:spPr>
        <a:xfrm>
          <a:off x="12623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64770</xdr:rowOff>
    </xdr:from>
    <xdr:to>
      <xdr:col>82</xdr:col>
      <xdr:colOff>158750</xdr:colOff>
      <xdr:row>61</xdr:row>
      <xdr:rowOff>166370</xdr:rowOff>
    </xdr:to>
    <xdr:sp macro="" textlink="">
      <xdr:nvSpPr>
        <xdr:cNvPr id="268" name="楕円 267"/>
        <xdr:cNvSpPr/>
      </xdr:nvSpPr>
      <xdr:spPr>
        <a:xfrm>
          <a:off x="16459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144797</xdr:rowOff>
    </xdr:from>
    <xdr:ext cx="762000" cy="259045"/>
    <xdr:sp macro="" textlink="">
      <xdr:nvSpPr>
        <xdr:cNvPr id="269" name="その他該当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64770</xdr:rowOff>
    </xdr:from>
    <xdr:to>
      <xdr:col>78</xdr:col>
      <xdr:colOff>120650</xdr:colOff>
      <xdr:row>61</xdr:row>
      <xdr:rowOff>166370</xdr:rowOff>
    </xdr:to>
    <xdr:sp macro="" textlink="">
      <xdr:nvSpPr>
        <xdr:cNvPr id="270" name="楕円 269"/>
        <xdr:cNvSpPr/>
      </xdr:nvSpPr>
      <xdr:spPr>
        <a:xfrm>
          <a:off x="15621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151147</xdr:rowOff>
    </xdr:from>
    <xdr:ext cx="736600" cy="259045"/>
    <xdr:sp macro="" textlink="">
      <xdr:nvSpPr>
        <xdr:cNvPr id="271" name="テキスト ボックス 270"/>
        <xdr:cNvSpPr txBox="1"/>
      </xdr:nvSpPr>
      <xdr:spPr>
        <a:xfrm>
          <a:off x="15290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2" name="楕円 271"/>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3" name="テキスト ボックス 272"/>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74" name="楕円 273"/>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75" name="テキスト ボックス 274"/>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110490</xdr:rowOff>
    </xdr:from>
    <xdr:to>
      <xdr:col>65</xdr:col>
      <xdr:colOff>53975</xdr:colOff>
      <xdr:row>62</xdr:row>
      <xdr:rowOff>40640</xdr:rowOff>
    </xdr:to>
    <xdr:sp macro="" textlink="">
      <xdr:nvSpPr>
        <xdr:cNvPr id="276" name="楕円 275"/>
        <xdr:cNvSpPr/>
      </xdr:nvSpPr>
      <xdr:spPr>
        <a:xfrm>
          <a:off x="12954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25417</xdr:rowOff>
    </xdr:from>
    <xdr:ext cx="762000" cy="259045"/>
    <xdr:sp macro="" textlink="">
      <xdr:nvSpPr>
        <xdr:cNvPr id="277" name="テキスト ボックス 276"/>
        <xdr:cNvSpPr txBox="1"/>
      </xdr:nvSpPr>
      <xdr:spPr>
        <a:xfrm>
          <a:off x="12623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今後も「補助金ガイドライン」に則り補助金の必要性を判断し、適切な補助金の運用を図っていく。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7" name="直線コネクタ 306"/>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10"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11" name="直線コネクタ 310"/>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34</xdr:row>
      <xdr:rowOff>170543</xdr:rowOff>
    </xdr:to>
    <xdr:cxnSp macro="">
      <xdr:nvCxnSpPr>
        <xdr:cNvPr id="312" name="直線コネクタ 311"/>
        <xdr:cNvCxnSpPr/>
      </xdr:nvCxnSpPr>
      <xdr:spPr>
        <a:xfrm>
          <a:off x="15671800" y="597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3"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148772</xdr:rowOff>
    </xdr:from>
    <xdr:to>
      <xdr:col>78</xdr:col>
      <xdr:colOff>69850</xdr:colOff>
      <xdr:row>34</xdr:row>
      <xdr:rowOff>148772</xdr:rowOff>
    </xdr:to>
    <xdr:cxnSp macro="">
      <xdr:nvCxnSpPr>
        <xdr:cNvPr id="315" name="直線コネクタ 314"/>
        <xdr:cNvCxnSpPr/>
      </xdr:nvCxnSpPr>
      <xdr:spPr>
        <a:xfrm>
          <a:off x="14782800" y="597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6" name="フローチャート: 判断 315"/>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7" name="テキスト ボックス 316"/>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137886</xdr:rowOff>
    </xdr:from>
    <xdr:to>
      <xdr:col>73</xdr:col>
      <xdr:colOff>180975</xdr:colOff>
      <xdr:row>34</xdr:row>
      <xdr:rowOff>148772</xdr:rowOff>
    </xdr:to>
    <xdr:cxnSp macro="">
      <xdr:nvCxnSpPr>
        <xdr:cNvPr id="318" name="直線コネクタ 317"/>
        <xdr:cNvCxnSpPr/>
      </xdr:nvCxnSpPr>
      <xdr:spPr>
        <a:xfrm>
          <a:off x="13893800" y="5967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9" name="フローチャート: 判断 318"/>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0" name="テキスト ボックス 319"/>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137886</xdr:rowOff>
    </xdr:to>
    <xdr:cxnSp macro="">
      <xdr:nvCxnSpPr>
        <xdr:cNvPr id="321" name="直線コネクタ 320"/>
        <xdr:cNvCxnSpPr/>
      </xdr:nvCxnSpPr>
      <xdr:spPr>
        <a:xfrm>
          <a:off x="13004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3" name="テキスト ボックス 322"/>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31" name="楕円 330"/>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2"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97972</xdr:rowOff>
    </xdr:from>
    <xdr:to>
      <xdr:col>78</xdr:col>
      <xdr:colOff>120650</xdr:colOff>
      <xdr:row>35</xdr:row>
      <xdr:rowOff>28122</xdr:rowOff>
    </xdr:to>
    <xdr:sp macro="" textlink="">
      <xdr:nvSpPr>
        <xdr:cNvPr id="333" name="楕円 332"/>
        <xdr:cNvSpPr/>
      </xdr:nvSpPr>
      <xdr:spPr>
        <a:xfrm>
          <a:off x="15621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38299</xdr:rowOff>
    </xdr:from>
    <xdr:ext cx="736600" cy="259045"/>
    <xdr:sp macro="" textlink="">
      <xdr:nvSpPr>
        <xdr:cNvPr id="334" name="テキスト ボックス 333"/>
        <xdr:cNvSpPr txBox="1"/>
      </xdr:nvSpPr>
      <xdr:spPr>
        <a:xfrm>
          <a:off x="15290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97972</xdr:rowOff>
    </xdr:from>
    <xdr:to>
      <xdr:col>74</xdr:col>
      <xdr:colOff>31750</xdr:colOff>
      <xdr:row>35</xdr:row>
      <xdr:rowOff>28122</xdr:rowOff>
    </xdr:to>
    <xdr:sp macro="" textlink="">
      <xdr:nvSpPr>
        <xdr:cNvPr id="335" name="楕円 334"/>
        <xdr:cNvSpPr/>
      </xdr:nvSpPr>
      <xdr:spPr>
        <a:xfrm>
          <a:off x="14732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38299</xdr:rowOff>
    </xdr:from>
    <xdr:ext cx="762000" cy="259045"/>
    <xdr:sp macro="" textlink="">
      <xdr:nvSpPr>
        <xdr:cNvPr id="336" name="テキスト ボックス 335"/>
        <xdr:cNvSpPr txBox="1"/>
      </xdr:nvSpPr>
      <xdr:spPr>
        <a:xfrm>
          <a:off x="14401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87086</xdr:rowOff>
    </xdr:from>
    <xdr:to>
      <xdr:col>69</xdr:col>
      <xdr:colOff>142875</xdr:colOff>
      <xdr:row>35</xdr:row>
      <xdr:rowOff>17236</xdr:rowOff>
    </xdr:to>
    <xdr:sp macro="" textlink="">
      <xdr:nvSpPr>
        <xdr:cNvPr id="337" name="楕円 336"/>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27413</xdr:rowOff>
    </xdr:from>
    <xdr:ext cx="762000" cy="259045"/>
    <xdr:sp macro="" textlink="">
      <xdr:nvSpPr>
        <xdr:cNvPr id="338" name="テキスト ボックス 337"/>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39" name="楕円 338"/>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40" name="テキスト ボックス 339"/>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北陸新幹線開業に合わせた都市基盤整備など過去の大型投資に対する元利償還金や繰上償還実施のための元利償還金により、公債費は類似団体よりも高くなっている。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令和６年能登半島地震等の災害復旧に伴う市債の発行が見込まれるが、今後も財政状況に応じた繰上償還の実施等、市債管理を徹底し公債費の抑制に努める。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9" name="直線コネクタ 368"/>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0"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1" name="直線コネクタ 370"/>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38826</xdr:rowOff>
    </xdr:from>
    <xdr:to>
      <xdr:col>24</xdr:col>
      <xdr:colOff>25400</xdr:colOff>
      <xdr:row>80</xdr:row>
      <xdr:rowOff>91077</xdr:rowOff>
    </xdr:to>
    <xdr:cxnSp macro="">
      <xdr:nvCxnSpPr>
        <xdr:cNvPr id="374" name="直線コネクタ 373"/>
        <xdr:cNvCxnSpPr/>
      </xdr:nvCxnSpPr>
      <xdr:spPr>
        <a:xfrm flipV="1">
          <a:off x="3987800" y="137548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5" name="公債費平均値テキスト"/>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6" name="フローチャート: 判断 375"/>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91077</xdr:rowOff>
    </xdr:from>
    <xdr:to>
      <xdr:col>19</xdr:col>
      <xdr:colOff>187325</xdr:colOff>
      <xdr:row>80</xdr:row>
      <xdr:rowOff>110671</xdr:rowOff>
    </xdr:to>
    <xdr:cxnSp macro="">
      <xdr:nvCxnSpPr>
        <xdr:cNvPr id="377" name="直線コネクタ 376"/>
        <xdr:cNvCxnSpPr/>
      </xdr:nvCxnSpPr>
      <xdr:spPr>
        <a:xfrm flipV="1">
          <a:off x="3098800" y="138070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8" name="フローチャート: 判断 377"/>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9" name="テキスト ボックス 378"/>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80</xdr:row>
      <xdr:rowOff>149861</xdr:rowOff>
    </xdr:to>
    <xdr:cxnSp macro="">
      <xdr:nvCxnSpPr>
        <xdr:cNvPr id="380" name="直線コネクタ 379"/>
        <xdr:cNvCxnSpPr/>
      </xdr:nvCxnSpPr>
      <xdr:spPr>
        <a:xfrm flipV="1">
          <a:off x="2209800" y="138266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81" name="フローチャート: 判断 380"/>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2" name="テキスト ボックス 381"/>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130266</xdr:rowOff>
    </xdr:from>
    <xdr:to>
      <xdr:col>11</xdr:col>
      <xdr:colOff>9525</xdr:colOff>
      <xdr:row>80</xdr:row>
      <xdr:rowOff>149861</xdr:rowOff>
    </xdr:to>
    <xdr:cxnSp macro="">
      <xdr:nvCxnSpPr>
        <xdr:cNvPr id="383" name="直線コネクタ 382"/>
        <xdr:cNvCxnSpPr/>
      </xdr:nvCxnSpPr>
      <xdr:spPr>
        <a:xfrm>
          <a:off x="1320800" y="138462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4" name="フローチャート: 判断 383"/>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5" name="テキスト ボックス 384"/>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159476</xdr:rowOff>
    </xdr:from>
    <xdr:to>
      <xdr:col>24</xdr:col>
      <xdr:colOff>76200</xdr:colOff>
      <xdr:row>80</xdr:row>
      <xdr:rowOff>89626</xdr:rowOff>
    </xdr:to>
    <xdr:sp macro="" textlink="">
      <xdr:nvSpPr>
        <xdr:cNvPr id="393" name="楕円 392"/>
        <xdr:cNvSpPr/>
      </xdr:nvSpPr>
      <xdr:spPr>
        <a:xfrm>
          <a:off x="47752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68053</xdr:rowOff>
    </xdr:from>
    <xdr:ext cx="762000" cy="259045"/>
    <xdr:sp macro="" textlink="">
      <xdr:nvSpPr>
        <xdr:cNvPr id="394" name="公債費該当値テキスト"/>
        <xdr:cNvSpPr txBox="1"/>
      </xdr:nvSpPr>
      <xdr:spPr>
        <a:xfrm>
          <a:off x="4914900" y="1361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40277</xdr:rowOff>
    </xdr:from>
    <xdr:to>
      <xdr:col>20</xdr:col>
      <xdr:colOff>38100</xdr:colOff>
      <xdr:row>80</xdr:row>
      <xdr:rowOff>141877</xdr:rowOff>
    </xdr:to>
    <xdr:sp macro="" textlink="">
      <xdr:nvSpPr>
        <xdr:cNvPr id="395" name="楕円 394"/>
        <xdr:cNvSpPr/>
      </xdr:nvSpPr>
      <xdr:spPr>
        <a:xfrm>
          <a:off x="3937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126654</xdr:rowOff>
    </xdr:from>
    <xdr:ext cx="736600" cy="259045"/>
    <xdr:sp macro="" textlink="">
      <xdr:nvSpPr>
        <xdr:cNvPr id="396" name="テキスト ボックス 395"/>
        <xdr:cNvSpPr txBox="1"/>
      </xdr:nvSpPr>
      <xdr:spPr>
        <a:xfrm>
          <a:off x="3606800" y="1384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7" name="楕円 396"/>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8" name="テキスト ボックス 397"/>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9" name="楕円 398"/>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400" name="テキスト ボックス 399"/>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79466</xdr:rowOff>
    </xdr:from>
    <xdr:to>
      <xdr:col>6</xdr:col>
      <xdr:colOff>171450</xdr:colOff>
      <xdr:row>81</xdr:row>
      <xdr:rowOff>9616</xdr:rowOff>
    </xdr:to>
    <xdr:sp macro="" textlink="">
      <xdr:nvSpPr>
        <xdr:cNvPr id="401" name="楕円 400"/>
        <xdr:cNvSpPr/>
      </xdr:nvSpPr>
      <xdr:spPr>
        <a:xfrm>
          <a:off x="1270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165843</xdr:rowOff>
    </xdr:from>
    <xdr:ext cx="762000" cy="259045"/>
    <xdr:sp macro="" textlink="">
      <xdr:nvSpPr>
        <xdr:cNvPr id="402" name="テキスト ボックス 401"/>
        <xdr:cNvSpPr txBox="1"/>
      </xdr:nvSpPr>
      <xdr:spPr>
        <a:xfrm>
          <a:off x="939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公債費以外の数値は他の類似団体と比べ上位にある一方で、公債費は類似団体の中で下位に位置しており、本市財政の硬直化の主要因となっている。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今後も事務事業の見直しにより財政運営のさらなる効率化を図り、健全な財政運営に努める。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8" name="直線コネクタ 427"/>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9"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30" name="直線コネクタ 429"/>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99568</xdr:rowOff>
    </xdr:from>
    <xdr:to>
      <xdr:col>82</xdr:col>
      <xdr:colOff>107950</xdr:colOff>
      <xdr:row>74</xdr:row>
      <xdr:rowOff>131572</xdr:rowOff>
    </xdr:to>
    <xdr:cxnSp macro="">
      <xdr:nvCxnSpPr>
        <xdr:cNvPr id="433" name="直線コネクタ 432"/>
        <xdr:cNvCxnSpPr/>
      </xdr:nvCxnSpPr>
      <xdr:spPr>
        <a:xfrm>
          <a:off x="15671800" y="127868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4"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5" name="フローチャート: 判断 434"/>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74</xdr:row>
      <xdr:rowOff>99568</xdr:rowOff>
    </xdr:to>
    <xdr:cxnSp macro="">
      <xdr:nvCxnSpPr>
        <xdr:cNvPr id="436" name="直線コネクタ 435"/>
        <xdr:cNvCxnSpPr/>
      </xdr:nvCxnSpPr>
      <xdr:spPr>
        <a:xfrm>
          <a:off x="14782800" y="126634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7" name="フローチャート: 判断 436"/>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8" name="テキスト ボックス 437"/>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147574</xdr:rowOff>
    </xdr:from>
    <xdr:to>
      <xdr:col>73</xdr:col>
      <xdr:colOff>180975</xdr:colOff>
      <xdr:row>74</xdr:row>
      <xdr:rowOff>94996</xdr:rowOff>
    </xdr:to>
    <xdr:cxnSp macro="">
      <xdr:nvCxnSpPr>
        <xdr:cNvPr id="439" name="直線コネクタ 438"/>
        <xdr:cNvCxnSpPr/>
      </xdr:nvCxnSpPr>
      <xdr:spPr>
        <a:xfrm flipV="1">
          <a:off x="13893800" y="126634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40" name="フローチャート: 判断 439"/>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41" name="テキスト ボックス 440"/>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94996</xdr:rowOff>
    </xdr:from>
    <xdr:to>
      <xdr:col>69</xdr:col>
      <xdr:colOff>92075</xdr:colOff>
      <xdr:row>74</xdr:row>
      <xdr:rowOff>154432</xdr:rowOff>
    </xdr:to>
    <xdr:cxnSp macro="">
      <xdr:nvCxnSpPr>
        <xdr:cNvPr id="442" name="直線コネクタ 441"/>
        <xdr:cNvCxnSpPr/>
      </xdr:nvCxnSpPr>
      <xdr:spPr>
        <a:xfrm flipV="1">
          <a:off x="13004800" y="12782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3" name="フローチャート: 判断 442"/>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4" name="テキスト ボックス 443"/>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5" name="フローチャート: 判断 444"/>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6" name="テキスト ボックス 445"/>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52" name="楕円 451"/>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160799</xdr:rowOff>
    </xdr:from>
    <xdr:ext cx="762000" cy="259045"/>
    <xdr:sp macro="" textlink="">
      <xdr:nvSpPr>
        <xdr:cNvPr id="453" name="公債費以外該当値テキスト"/>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48768</xdr:rowOff>
    </xdr:from>
    <xdr:to>
      <xdr:col>78</xdr:col>
      <xdr:colOff>120650</xdr:colOff>
      <xdr:row>74</xdr:row>
      <xdr:rowOff>150368</xdr:rowOff>
    </xdr:to>
    <xdr:sp macro="" textlink="">
      <xdr:nvSpPr>
        <xdr:cNvPr id="454" name="楕円 453"/>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160545</xdr:rowOff>
    </xdr:from>
    <xdr:ext cx="736600" cy="259045"/>
    <xdr:sp macro="" textlink="">
      <xdr:nvSpPr>
        <xdr:cNvPr id="455" name="テキスト ボックス 454"/>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96774</xdr:rowOff>
    </xdr:from>
    <xdr:to>
      <xdr:col>74</xdr:col>
      <xdr:colOff>31750</xdr:colOff>
      <xdr:row>74</xdr:row>
      <xdr:rowOff>26924</xdr:rowOff>
    </xdr:to>
    <xdr:sp macro="" textlink="">
      <xdr:nvSpPr>
        <xdr:cNvPr id="456" name="楕円 455"/>
        <xdr:cNvSpPr/>
      </xdr:nvSpPr>
      <xdr:spPr>
        <a:xfrm>
          <a:off x="14732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37101</xdr:rowOff>
    </xdr:from>
    <xdr:ext cx="762000" cy="259045"/>
    <xdr:sp macro="" textlink="">
      <xdr:nvSpPr>
        <xdr:cNvPr id="457" name="テキスト ボックス 456"/>
        <xdr:cNvSpPr txBox="1"/>
      </xdr:nvSpPr>
      <xdr:spPr>
        <a:xfrm>
          <a:off x="14401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58" name="楕円 457"/>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59" name="テキスト ボックス 458"/>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60" name="楕円 459"/>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61" name="テキスト ボックス 460"/>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37503</xdr:rowOff>
    </xdr:from>
    <xdr:to>
      <xdr:col>29</xdr:col>
      <xdr:colOff>127000</xdr:colOff>
      <xdr:row>18</xdr:row>
      <xdr:rowOff>31445</xdr:rowOff>
    </xdr:to>
    <xdr:cxnSp macro="">
      <xdr:nvCxnSpPr>
        <xdr:cNvPr id="45" name="直線コネクタ 44"/>
        <xdr:cNvCxnSpPr/>
      </xdr:nvCxnSpPr>
      <xdr:spPr bwMode="auto">
        <a:xfrm flipV="1">
          <a:off x="5651500" y="1971078"/>
          <a:ext cx="0" cy="1194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41622</xdr:rowOff>
    </xdr:from>
    <xdr:ext cx="762000" cy="259045"/>
    <xdr:sp macro="" textlink="">
      <xdr:nvSpPr>
        <xdr:cNvPr id="46" name="人口1人当たり決算額の推移最小値テキスト130"/>
        <xdr:cNvSpPr txBox="1"/>
      </xdr:nvSpPr>
      <xdr:spPr>
        <a:xfrm>
          <a:off x="57404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31445</xdr:rowOff>
    </xdr:from>
    <xdr:to>
      <xdr:col>30</xdr:col>
      <xdr:colOff>25400</xdr:colOff>
      <xdr:row>18</xdr:row>
      <xdr:rowOff>31445</xdr:rowOff>
    </xdr:to>
    <xdr:cxnSp macro="">
      <xdr:nvCxnSpPr>
        <xdr:cNvPr id="47" name="直線コネクタ 46"/>
        <xdr:cNvCxnSpPr/>
      </xdr:nvCxnSpPr>
      <xdr:spPr bwMode="auto">
        <a:xfrm>
          <a:off x="5562600" y="316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123880</xdr:rowOff>
    </xdr:from>
    <xdr:ext cx="762000" cy="259045"/>
    <xdr:sp macro="" textlink="">
      <xdr:nvSpPr>
        <xdr:cNvPr id="48" name="人口1人当たり決算額の推移最大値テキスト130"/>
        <xdr:cNvSpPr txBox="1"/>
      </xdr:nvSpPr>
      <xdr:spPr>
        <a:xfrm>
          <a:off x="5740400" y="171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37503</xdr:rowOff>
    </xdr:from>
    <xdr:to>
      <xdr:col>30</xdr:col>
      <xdr:colOff>25400</xdr:colOff>
      <xdr:row>11</xdr:row>
      <xdr:rowOff>37503</xdr:rowOff>
    </xdr:to>
    <xdr:cxnSp macro="">
      <xdr:nvCxnSpPr>
        <xdr:cNvPr id="49" name="直線コネクタ 48"/>
        <xdr:cNvCxnSpPr/>
      </xdr:nvCxnSpPr>
      <xdr:spPr bwMode="auto">
        <a:xfrm>
          <a:off x="5562600" y="1971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31445</xdr:rowOff>
    </xdr:from>
    <xdr:to>
      <xdr:col>29</xdr:col>
      <xdr:colOff>127000</xdr:colOff>
      <xdr:row>18</xdr:row>
      <xdr:rowOff>138925</xdr:rowOff>
    </xdr:to>
    <xdr:cxnSp macro="">
      <xdr:nvCxnSpPr>
        <xdr:cNvPr id="50" name="直線コネクタ 49"/>
        <xdr:cNvCxnSpPr/>
      </xdr:nvCxnSpPr>
      <xdr:spPr bwMode="auto">
        <a:xfrm flipV="1">
          <a:off x="5003800" y="3165170"/>
          <a:ext cx="647700" cy="10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139171</xdr:rowOff>
    </xdr:from>
    <xdr:ext cx="762000" cy="259045"/>
    <xdr:sp macro="" textlink="">
      <xdr:nvSpPr>
        <xdr:cNvPr id="51" name="人口1人当たり決算額の推移平均値テキスト130"/>
        <xdr:cNvSpPr txBox="1"/>
      </xdr:nvSpPr>
      <xdr:spPr>
        <a:xfrm>
          <a:off x="5740400" y="2415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122644</xdr:rowOff>
    </xdr:from>
    <xdr:to>
      <xdr:col>29</xdr:col>
      <xdr:colOff>177800</xdr:colOff>
      <xdr:row>15</xdr:row>
      <xdr:rowOff>52794</xdr:rowOff>
    </xdr:to>
    <xdr:sp macro="" textlink="">
      <xdr:nvSpPr>
        <xdr:cNvPr id="52" name="フローチャート: 判断 51"/>
        <xdr:cNvSpPr/>
      </xdr:nvSpPr>
      <xdr:spPr bwMode="auto">
        <a:xfrm>
          <a:off x="5600700" y="2570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138925</xdr:rowOff>
    </xdr:from>
    <xdr:to>
      <xdr:col>26</xdr:col>
      <xdr:colOff>50800</xdr:colOff>
      <xdr:row>19</xdr:row>
      <xdr:rowOff>72860</xdr:rowOff>
    </xdr:to>
    <xdr:cxnSp macro="">
      <xdr:nvCxnSpPr>
        <xdr:cNvPr id="53" name="直線コネクタ 52"/>
        <xdr:cNvCxnSpPr/>
      </xdr:nvCxnSpPr>
      <xdr:spPr bwMode="auto">
        <a:xfrm flipV="1">
          <a:off x="4305300" y="3272650"/>
          <a:ext cx="698500" cy="10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35128</xdr:rowOff>
    </xdr:from>
    <xdr:to>
      <xdr:col>26</xdr:col>
      <xdr:colOff>101600</xdr:colOff>
      <xdr:row>15</xdr:row>
      <xdr:rowOff>136728</xdr:rowOff>
    </xdr:to>
    <xdr:sp macro="" textlink="">
      <xdr:nvSpPr>
        <xdr:cNvPr id="54" name="フローチャート: 判断 53"/>
        <xdr:cNvSpPr/>
      </xdr:nvSpPr>
      <xdr:spPr bwMode="auto">
        <a:xfrm>
          <a:off x="49530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146905</xdr:rowOff>
    </xdr:from>
    <xdr:ext cx="736600" cy="259045"/>
    <xdr:sp macro="" textlink="">
      <xdr:nvSpPr>
        <xdr:cNvPr id="55" name="テキスト ボックス 54"/>
        <xdr:cNvSpPr txBox="1"/>
      </xdr:nvSpPr>
      <xdr:spPr>
        <a:xfrm>
          <a:off x="4622800" y="2423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42304</xdr:rowOff>
    </xdr:from>
    <xdr:to>
      <xdr:col>22</xdr:col>
      <xdr:colOff>114300</xdr:colOff>
      <xdr:row>19</xdr:row>
      <xdr:rowOff>72860</xdr:rowOff>
    </xdr:to>
    <xdr:cxnSp macro="">
      <xdr:nvCxnSpPr>
        <xdr:cNvPr id="56" name="直線コネクタ 55"/>
        <xdr:cNvCxnSpPr/>
      </xdr:nvCxnSpPr>
      <xdr:spPr bwMode="auto">
        <a:xfrm>
          <a:off x="3606800" y="3347479"/>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69075</xdr:rowOff>
    </xdr:from>
    <xdr:to>
      <xdr:col>22</xdr:col>
      <xdr:colOff>165100</xdr:colOff>
      <xdr:row>15</xdr:row>
      <xdr:rowOff>170675</xdr:rowOff>
    </xdr:to>
    <xdr:sp macro="" textlink="">
      <xdr:nvSpPr>
        <xdr:cNvPr id="57" name="フローチャート: 判断 56"/>
        <xdr:cNvSpPr/>
      </xdr:nvSpPr>
      <xdr:spPr bwMode="auto">
        <a:xfrm>
          <a:off x="42545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9402</xdr:rowOff>
    </xdr:from>
    <xdr:ext cx="762000" cy="259045"/>
    <xdr:sp macro="" textlink="">
      <xdr:nvSpPr>
        <xdr:cNvPr id="58" name="テキスト ボックス 57"/>
        <xdr:cNvSpPr txBox="1"/>
      </xdr:nvSpPr>
      <xdr:spPr>
        <a:xfrm>
          <a:off x="3924300" y="24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42304</xdr:rowOff>
    </xdr:from>
    <xdr:to>
      <xdr:col>18</xdr:col>
      <xdr:colOff>177800</xdr:colOff>
      <xdr:row>19</xdr:row>
      <xdr:rowOff>63411</xdr:rowOff>
    </xdr:to>
    <xdr:cxnSp macro="">
      <xdr:nvCxnSpPr>
        <xdr:cNvPr id="59" name="直線コネクタ 58"/>
        <xdr:cNvCxnSpPr/>
      </xdr:nvCxnSpPr>
      <xdr:spPr bwMode="auto">
        <a:xfrm flipV="1">
          <a:off x="2908300" y="3347479"/>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151867</xdr:rowOff>
    </xdr:from>
    <xdr:to>
      <xdr:col>19</xdr:col>
      <xdr:colOff>38100</xdr:colOff>
      <xdr:row>16</xdr:row>
      <xdr:rowOff>82017</xdr:rowOff>
    </xdr:to>
    <xdr:sp macro="" textlink="">
      <xdr:nvSpPr>
        <xdr:cNvPr id="60" name="フローチャート: 判断 59"/>
        <xdr:cNvSpPr/>
      </xdr:nvSpPr>
      <xdr:spPr bwMode="auto">
        <a:xfrm>
          <a:off x="3556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92194</xdr:rowOff>
    </xdr:from>
    <xdr:ext cx="762000" cy="259045"/>
    <xdr:sp macro="" textlink="">
      <xdr:nvSpPr>
        <xdr:cNvPr id="61" name="テキスト ボックス 60"/>
        <xdr:cNvSpPr txBox="1"/>
      </xdr:nvSpPr>
      <xdr:spPr>
        <a:xfrm>
          <a:off x="32258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113424</xdr:rowOff>
    </xdr:from>
    <xdr:to>
      <xdr:col>15</xdr:col>
      <xdr:colOff>101600</xdr:colOff>
      <xdr:row>17</xdr:row>
      <xdr:rowOff>43574</xdr:rowOff>
    </xdr:to>
    <xdr:sp macro="" textlink="">
      <xdr:nvSpPr>
        <xdr:cNvPr id="62" name="フローチャート: 判断 61"/>
        <xdr:cNvSpPr/>
      </xdr:nvSpPr>
      <xdr:spPr bwMode="auto">
        <a:xfrm>
          <a:off x="2857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53751</xdr:rowOff>
    </xdr:from>
    <xdr:ext cx="762000" cy="259045"/>
    <xdr:sp macro="" textlink="">
      <xdr:nvSpPr>
        <xdr:cNvPr id="63" name="テキスト ボックス 62"/>
        <xdr:cNvSpPr txBox="1"/>
      </xdr:nvSpPr>
      <xdr:spPr>
        <a:xfrm>
          <a:off x="2527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152095</xdr:rowOff>
    </xdr:from>
    <xdr:to>
      <xdr:col>29</xdr:col>
      <xdr:colOff>177800</xdr:colOff>
      <xdr:row>18</xdr:row>
      <xdr:rowOff>82245</xdr:rowOff>
    </xdr:to>
    <xdr:sp macro="" textlink="">
      <xdr:nvSpPr>
        <xdr:cNvPr id="69" name="楕円 68"/>
        <xdr:cNvSpPr/>
      </xdr:nvSpPr>
      <xdr:spPr bwMode="auto">
        <a:xfrm>
          <a:off x="5600700" y="311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60672</xdr:rowOff>
    </xdr:from>
    <xdr:ext cx="762000" cy="259045"/>
    <xdr:sp macro="" textlink="">
      <xdr:nvSpPr>
        <xdr:cNvPr id="70" name="人口1人当たり決算額の推移該当値テキスト130"/>
        <xdr:cNvSpPr txBox="1"/>
      </xdr:nvSpPr>
      <xdr:spPr>
        <a:xfrm>
          <a:off x="5740400" y="30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88125</xdr:rowOff>
    </xdr:from>
    <xdr:to>
      <xdr:col>26</xdr:col>
      <xdr:colOff>101600</xdr:colOff>
      <xdr:row>19</xdr:row>
      <xdr:rowOff>18275</xdr:rowOff>
    </xdr:to>
    <xdr:sp macro="" textlink="">
      <xdr:nvSpPr>
        <xdr:cNvPr id="71" name="楕円 70"/>
        <xdr:cNvSpPr/>
      </xdr:nvSpPr>
      <xdr:spPr bwMode="auto">
        <a:xfrm>
          <a:off x="4953000" y="322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3052</xdr:rowOff>
    </xdr:from>
    <xdr:ext cx="736600" cy="259045"/>
    <xdr:sp macro="" textlink="">
      <xdr:nvSpPr>
        <xdr:cNvPr id="72" name="テキスト ボックス 71"/>
        <xdr:cNvSpPr txBox="1"/>
      </xdr:nvSpPr>
      <xdr:spPr>
        <a:xfrm>
          <a:off x="4622800" y="33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22060</xdr:rowOff>
    </xdr:from>
    <xdr:to>
      <xdr:col>22</xdr:col>
      <xdr:colOff>165100</xdr:colOff>
      <xdr:row>19</xdr:row>
      <xdr:rowOff>123660</xdr:rowOff>
    </xdr:to>
    <xdr:sp macro="" textlink="">
      <xdr:nvSpPr>
        <xdr:cNvPr id="73" name="楕円 72"/>
        <xdr:cNvSpPr/>
      </xdr:nvSpPr>
      <xdr:spPr bwMode="auto">
        <a:xfrm>
          <a:off x="4254500" y="332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108437</xdr:rowOff>
    </xdr:from>
    <xdr:ext cx="762000" cy="259045"/>
    <xdr:sp macro="" textlink="">
      <xdr:nvSpPr>
        <xdr:cNvPr id="74" name="テキスト ボックス 73"/>
        <xdr:cNvSpPr txBox="1"/>
      </xdr:nvSpPr>
      <xdr:spPr>
        <a:xfrm>
          <a:off x="3924300" y="341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162954</xdr:rowOff>
    </xdr:from>
    <xdr:to>
      <xdr:col>19</xdr:col>
      <xdr:colOff>38100</xdr:colOff>
      <xdr:row>19</xdr:row>
      <xdr:rowOff>93104</xdr:rowOff>
    </xdr:to>
    <xdr:sp macro="" textlink="">
      <xdr:nvSpPr>
        <xdr:cNvPr id="75" name="楕円 74"/>
        <xdr:cNvSpPr/>
      </xdr:nvSpPr>
      <xdr:spPr bwMode="auto">
        <a:xfrm>
          <a:off x="3556000" y="32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77881</xdr:rowOff>
    </xdr:from>
    <xdr:ext cx="762000" cy="259045"/>
    <xdr:sp macro="" textlink="">
      <xdr:nvSpPr>
        <xdr:cNvPr id="76" name="テキスト ボックス 75"/>
        <xdr:cNvSpPr txBox="1"/>
      </xdr:nvSpPr>
      <xdr:spPr>
        <a:xfrm>
          <a:off x="3225800" y="338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12611</xdr:rowOff>
    </xdr:from>
    <xdr:to>
      <xdr:col>15</xdr:col>
      <xdr:colOff>101600</xdr:colOff>
      <xdr:row>19</xdr:row>
      <xdr:rowOff>114211</xdr:rowOff>
    </xdr:to>
    <xdr:sp macro="" textlink="">
      <xdr:nvSpPr>
        <xdr:cNvPr id="77" name="楕円 76"/>
        <xdr:cNvSpPr/>
      </xdr:nvSpPr>
      <xdr:spPr bwMode="auto">
        <a:xfrm>
          <a:off x="2857500" y="331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98988</xdr:rowOff>
    </xdr:from>
    <xdr:ext cx="762000" cy="259045"/>
    <xdr:sp macro="" textlink="">
      <xdr:nvSpPr>
        <xdr:cNvPr id="78" name="テキスト ボックス 77"/>
        <xdr:cNvSpPr txBox="1"/>
      </xdr:nvSpPr>
      <xdr:spPr>
        <a:xfrm>
          <a:off x="2527300" y="34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5" name="直線コネクタ 104"/>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6" name="人口1人当たり決算額の推移最小値テキスト445"/>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7" name="直線コネクタ 106"/>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8" name="人口1人当たり決算額の推移最大値テキスト445"/>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9" name="直線コネクタ 108"/>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154020</xdr:rowOff>
    </xdr:from>
    <xdr:to>
      <xdr:col>29</xdr:col>
      <xdr:colOff>127000</xdr:colOff>
      <xdr:row>34</xdr:row>
      <xdr:rowOff>188311</xdr:rowOff>
    </xdr:to>
    <xdr:cxnSp macro="">
      <xdr:nvCxnSpPr>
        <xdr:cNvPr id="110" name="直線コネクタ 109"/>
        <xdr:cNvCxnSpPr/>
      </xdr:nvCxnSpPr>
      <xdr:spPr bwMode="auto">
        <a:xfrm>
          <a:off x="5003800" y="6421470"/>
          <a:ext cx="647700" cy="3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macro="" textlink="">
      <xdr:nvSpPr>
        <xdr:cNvPr id="111" name="人口1人当たり決算額の推移平均値テキスト445"/>
        <xdr:cNvSpPr txBox="1"/>
      </xdr:nvSpPr>
      <xdr:spPr>
        <a:xfrm>
          <a:off x="5740400" y="6986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2" name="フローチャート: 判断 111"/>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80091</xdr:rowOff>
    </xdr:from>
    <xdr:to>
      <xdr:col>26</xdr:col>
      <xdr:colOff>50800</xdr:colOff>
      <xdr:row>34</xdr:row>
      <xdr:rowOff>154020</xdr:rowOff>
    </xdr:to>
    <xdr:cxnSp macro="">
      <xdr:nvCxnSpPr>
        <xdr:cNvPr id="113" name="直線コネクタ 112"/>
        <xdr:cNvCxnSpPr/>
      </xdr:nvCxnSpPr>
      <xdr:spPr bwMode="auto">
        <a:xfrm>
          <a:off x="4305300" y="6347541"/>
          <a:ext cx="698500" cy="73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4" name="フローチャート: 判断 113"/>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15" name="テキスト ボックス 114"/>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80091</xdr:rowOff>
    </xdr:from>
    <xdr:to>
      <xdr:col>22</xdr:col>
      <xdr:colOff>114300</xdr:colOff>
      <xdr:row>34</xdr:row>
      <xdr:rowOff>143551</xdr:rowOff>
    </xdr:to>
    <xdr:cxnSp macro="">
      <xdr:nvCxnSpPr>
        <xdr:cNvPr id="116" name="直線コネクタ 115"/>
        <xdr:cNvCxnSpPr/>
      </xdr:nvCxnSpPr>
      <xdr:spPr bwMode="auto">
        <a:xfrm flipV="1">
          <a:off x="3606800" y="6347541"/>
          <a:ext cx="698500" cy="6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7" name="フローチャート: 判断 116"/>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macro="" textlink="">
      <xdr:nvSpPr>
        <xdr:cNvPr id="118" name="テキスト ボックス 117"/>
        <xdr:cNvSpPr txBox="1"/>
      </xdr:nvSpPr>
      <xdr:spPr>
        <a:xfrm>
          <a:off x="3924300" y="7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143551</xdr:rowOff>
    </xdr:from>
    <xdr:to>
      <xdr:col>18</xdr:col>
      <xdr:colOff>177800</xdr:colOff>
      <xdr:row>34</xdr:row>
      <xdr:rowOff>187670</xdr:rowOff>
    </xdr:to>
    <xdr:cxnSp macro="">
      <xdr:nvCxnSpPr>
        <xdr:cNvPr id="119" name="直線コネクタ 118"/>
        <xdr:cNvCxnSpPr/>
      </xdr:nvCxnSpPr>
      <xdr:spPr bwMode="auto">
        <a:xfrm flipV="1">
          <a:off x="2908300" y="6411001"/>
          <a:ext cx="6985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20" name="フローチャート: 判断 119"/>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21" name="テキスト ボックス 120"/>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2" name="フローチャート: 判断 121"/>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3" name="テキスト ボックス 122"/>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137511</xdr:rowOff>
    </xdr:from>
    <xdr:to>
      <xdr:col>29</xdr:col>
      <xdr:colOff>177800</xdr:colOff>
      <xdr:row>34</xdr:row>
      <xdr:rowOff>239111</xdr:rowOff>
    </xdr:to>
    <xdr:sp macro="" textlink="">
      <xdr:nvSpPr>
        <xdr:cNvPr id="129" name="楕円 128"/>
        <xdr:cNvSpPr/>
      </xdr:nvSpPr>
      <xdr:spPr bwMode="auto">
        <a:xfrm>
          <a:off x="5600700" y="6404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325488</xdr:rowOff>
    </xdr:from>
    <xdr:ext cx="762000" cy="259045"/>
    <xdr:sp macro="" textlink="">
      <xdr:nvSpPr>
        <xdr:cNvPr id="130" name="人口1人当たり決算額の推移該当値テキスト445"/>
        <xdr:cNvSpPr txBox="1"/>
      </xdr:nvSpPr>
      <xdr:spPr>
        <a:xfrm>
          <a:off x="5740400" y="625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103220</xdr:rowOff>
    </xdr:from>
    <xdr:to>
      <xdr:col>26</xdr:col>
      <xdr:colOff>101600</xdr:colOff>
      <xdr:row>34</xdr:row>
      <xdr:rowOff>204820</xdr:rowOff>
    </xdr:to>
    <xdr:sp macro="" textlink="">
      <xdr:nvSpPr>
        <xdr:cNvPr id="131" name="楕円 130"/>
        <xdr:cNvSpPr/>
      </xdr:nvSpPr>
      <xdr:spPr bwMode="auto">
        <a:xfrm>
          <a:off x="4953000" y="637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214997</xdr:rowOff>
    </xdr:from>
    <xdr:ext cx="736600" cy="259045"/>
    <xdr:sp macro="" textlink="">
      <xdr:nvSpPr>
        <xdr:cNvPr id="132" name="テキスト ボックス 131"/>
        <xdr:cNvSpPr txBox="1"/>
      </xdr:nvSpPr>
      <xdr:spPr>
        <a:xfrm>
          <a:off x="4622800" y="613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29291</xdr:rowOff>
    </xdr:from>
    <xdr:to>
      <xdr:col>22</xdr:col>
      <xdr:colOff>165100</xdr:colOff>
      <xdr:row>34</xdr:row>
      <xdr:rowOff>130891</xdr:rowOff>
    </xdr:to>
    <xdr:sp macro="" textlink="">
      <xdr:nvSpPr>
        <xdr:cNvPr id="133" name="楕円 132"/>
        <xdr:cNvSpPr/>
      </xdr:nvSpPr>
      <xdr:spPr bwMode="auto">
        <a:xfrm>
          <a:off x="4254500" y="6296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141068</xdr:rowOff>
    </xdr:from>
    <xdr:ext cx="762000" cy="259045"/>
    <xdr:sp macro="" textlink="">
      <xdr:nvSpPr>
        <xdr:cNvPr id="134" name="テキスト ボックス 133"/>
        <xdr:cNvSpPr txBox="1"/>
      </xdr:nvSpPr>
      <xdr:spPr>
        <a:xfrm>
          <a:off x="3924300" y="606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92751</xdr:rowOff>
    </xdr:from>
    <xdr:to>
      <xdr:col>19</xdr:col>
      <xdr:colOff>38100</xdr:colOff>
      <xdr:row>34</xdr:row>
      <xdr:rowOff>194351</xdr:rowOff>
    </xdr:to>
    <xdr:sp macro="" textlink="">
      <xdr:nvSpPr>
        <xdr:cNvPr id="135" name="楕円 134"/>
        <xdr:cNvSpPr/>
      </xdr:nvSpPr>
      <xdr:spPr bwMode="auto">
        <a:xfrm>
          <a:off x="3556000" y="636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204528</xdr:rowOff>
    </xdr:from>
    <xdr:ext cx="762000" cy="259045"/>
    <xdr:sp macro="" textlink="">
      <xdr:nvSpPr>
        <xdr:cNvPr id="136" name="テキスト ボックス 135"/>
        <xdr:cNvSpPr txBox="1"/>
      </xdr:nvSpPr>
      <xdr:spPr>
        <a:xfrm>
          <a:off x="3225800" y="612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136870</xdr:rowOff>
    </xdr:from>
    <xdr:to>
      <xdr:col>15</xdr:col>
      <xdr:colOff>101600</xdr:colOff>
      <xdr:row>34</xdr:row>
      <xdr:rowOff>238471</xdr:rowOff>
    </xdr:to>
    <xdr:sp macro="" textlink="">
      <xdr:nvSpPr>
        <xdr:cNvPr id="137" name="楕円 136"/>
        <xdr:cNvSpPr/>
      </xdr:nvSpPr>
      <xdr:spPr bwMode="auto">
        <a:xfrm>
          <a:off x="2857500" y="64043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248647</xdr:rowOff>
    </xdr:from>
    <xdr:ext cx="762000" cy="259045"/>
    <xdr:sp macro="" textlink="">
      <xdr:nvSpPr>
        <xdr:cNvPr id="138" name="テキスト ボックス 137"/>
        <xdr:cNvSpPr txBox="1"/>
      </xdr:nvSpPr>
      <xdr:spPr>
        <a:xfrm>
          <a:off x="2527300" y="617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164,053
160,031
209.58
77,127,126
74,732,580
1,526,711
40,526,432
89,179,176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78801</xdr:rowOff>
    </xdr:from>
    <xdr:to>
      <xdr:col>24</xdr:col>
      <xdr:colOff>63500</xdr:colOff>
      <xdr:row>35</xdr:row>
      <xdr:rowOff>145918</xdr:rowOff>
    </xdr:to>
    <xdr:cxnSp macro="">
      <xdr:nvCxnSpPr>
        <xdr:cNvPr id="59" name="直線コネクタ 58"/>
        <xdr:cNvCxnSpPr/>
      </xdr:nvCxnSpPr>
      <xdr:spPr>
        <a:xfrm flipV="1">
          <a:off x="3797300" y="6079551"/>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145918</xdr:rowOff>
    </xdr:from>
    <xdr:to>
      <xdr:col>19</xdr:col>
      <xdr:colOff>177800</xdr:colOff>
      <xdr:row>36</xdr:row>
      <xdr:rowOff>76469</xdr:rowOff>
    </xdr:to>
    <xdr:cxnSp macro="">
      <xdr:nvCxnSpPr>
        <xdr:cNvPr id="62" name="直線コネクタ 61"/>
        <xdr:cNvCxnSpPr/>
      </xdr:nvCxnSpPr>
      <xdr:spPr>
        <a:xfrm flipV="1">
          <a:off x="2908300" y="6146668"/>
          <a:ext cx="8890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28280</xdr:rowOff>
    </xdr:from>
    <xdr:to>
      <xdr:col>15</xdr:col>
      <xdr:colOff>50800</xdr:colOff>
      <xdr:row>36</xdr:row>
      <xdr:rowOff>76469</xdr:rowOff>
    </xdr:to>
    <xdr:cxnSp macro="">
      <xdr:nvCxnSpPr>
        <xdr:cNvPr id="65" name="直線コネクタ 64"/>
        <xdr:cNvCxnSpPr/>
      </xdr:nvCxnSpPr>
      <xdr:spPr>
        <a:xfrm>
          <a:off x="2019300" y="6200480"/>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28280</xdr:rowOff>
    </xdr:from>
    <xdr:to>
      <xdr:col>10</xdr:col>
      <xdr:colOff>114300</xdr:colOff>
      <xdr:row>37</xdr:row>
      <xdr:rowOff>62707</xdr:rowOff>
    </xdr:to>
    <xdr:cxnSp macro="">
      <xdr:nvCxnSpPr>
        <xdr:cNvPr id="68" name="直線コネクタ 67"/>
        <xdr:cNvCxnSpPr/>
      </xdr:nvCxnSpPr>
      <xdr:spPr>
        <a:xfrm flipV="1">
          <a:off x="1130300" y="6200480"/>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28001</xdr:rowOff>
    </xdr:from>
    <xdr:to>
      <xdr:col>24</xdr:col>
      <xdr:colOff>114300</xdr:colOff>
      <xdr:row>35</xdr:row>
      <xdr:rowOff>129601</xdr:rowOff>
    </xdr:to>
    <xdr:sp macro="" textlink="">
      <xdr:nvSpPr>
        <xdr:cNvPr id="78" name="楕円 77"/>
        <xdr:cNvSpPr/>
      </xdr:nvSpPr>
      <xdr:spPr>
        <a:xfrm>
          <a:off x="4584700" y="6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6428</xdr:rowOff>
    </xdr:from>
    <xdr:ext cx="534377" cy="259045"/>
    <xdr:sp macro="" textlink="">
      <xdr:nvSpPr>
        <xdr:cNvPr id="79" name="人件費該当値テキスト"/>
        <xdr:cNvSpPr txBox="1"/>
      </xdr:nvSpPr>
      <xdr:spPr>
        <a:xfrm>
          <a:off x="4686300" y="60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95118</xdr:rowOff>
    </xdr:from>
    <xdr:to>
      <xdr:col>20</xdr:col>
      <xdr:colOff>38100</xdr:colOff>
      <xdr:row>36</xdr:row>
      <xdr:rowOff>25268</xdr:rowOff>
    </xdr:to>
    <xdr:sp macro="" textlink="">
      <xdr:nvSpPr>
        <xdr:cNvPr id="80" name="楕円 79"/>
        <xdr:cNvSpPr/>
      </xdr:nvSpPr>
      <xdr:spPr>
        <a:xfrm>
          <a:off x="3746500" y="6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16395</xdr:rowOff>
    </xdr:from>
    <xdr:ext cx="534377" cy="259045"/>
    <xdr:sp macro="" textlink="">
      <xdr:nvSpPr>
        <xdr:cNvPr id="81" name="テキスト ボックス 80"/>
        <xdr:cNvSpPr txBox="1"/>
      </xdr:nvSpPr>
      <xdr:spPr>
        <a:xfrm>
          <a:off x="3530111" y="61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25669</xdr:rowOff>
    </xdr:from>
    <xdr:to>
      <xdr:col>15</xdr:col>
      <xdr:colOff>101600</xdr:colOff>
      <xdr:row>36</xdr:row>
      <xdr:rowOff>127269</xdr:rowOff>
    </xdr:to>
    <xdr:sp macro="" textlink="">
      <xdr:nvSpPr>
        <xdr:cNvPr id="82" name="楕円 81"/>
        <xdr:cNvSpPr/>
      </xdr:nvSpPr>
      <xdr:spPr>
        <a:xfrm>
          <a:off x="2857500" y="6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118396</xdr:rowOff>
    </xdr:from>
    <xdr:ext cx="534377" cy="259045"/>
    <xdr:sp macro="" textlink="">
      <xdr:nvSpPr>
        <xdr:cNvPr id="83" name="テキスト ボックス 82"/>
        <xdr:cNvSpPr txBox="1"/>
      </xdr:nvSpPr>
      <xdr:spPr>
        <a:xfrm>
          <a:off x="2641111" y="6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148930</xdr:rowOff>
    </xdr:from>
    <xdr:to>
      <xdr:col>10</xdr:col>
      <xdr:colOff>165100</xdr:colOff>
      <xdr:row>36</xdr:row>
      <xdr:rowOff>79080</xdr:rowOff>
    </xdr:to>
    <xdr:sp macro="" textlink="">
      <xdr:nvSpPr>
        <xdr:cNvPr id="84" name="楕円 83"/>
        <xdr:cNvSpPr/>
      </xdr:nvSpPr>
      <xdr:spPr>
        <a:xfrm>
          <a:off x="1968500" y="61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70207</xdr:rowOff>
    </xdr:from>
    <xdr:ext cx="534377" cy="259045"/>
    <xdr:sp macro="" textlink="">
      <xdr:nvSpPr>
        <xdr:cNvPr id="85" name="テキスト ボックス 84"/>
        <xdr:cNvSpPr txBox="1"/>
      </xdr:nvSpPr>
      <xdr:spPr>
        <a:xfrm>
          <a:off x="1752111" y="62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11907</xdr:rowOff>
    </xdr:from>
    <xdr:to>
      <xdr:col>6</xdr:col>
      <xdr:colOff>38100</xdr:colOff>
      <xdr:row>37</xdr:row>
      <xdr:rowOff>113507</xdr:rowOff>
    </xdr:to>
    <xdr:sp macro="" textlink="">
      <xdr:nvSpPr>
        <xdr:cNvPr id="86" name="楕円 85"/>
        <xdr:cNvSpPr/>
      </xdr:nvSpPr>
      <xdr:spPr>
        <a:xfrm>
          <a:off x="1079500" y="63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104634</xdr:rowOff>
    </xdr:from>
    <xdr:ext cx="534377" cy="259045"/>
    <xdr:sp macro="" textlink="">
      <xdr:nvSpPr>
        <xdr:cNvPr id="87" name="テキスト ボックス 86"/>
        <xdr:cNvSpPr txBox="1"/>
      </xdr:nvSpPr>
      <xdr:spPr>
        <a:xfrm>
          <a:off x="863111" y="64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91884</xdr:rowOff>
    </xdr:from>
    <xdr:to>
      <xdr:col>24</xdr:col>
      <xdr:colOff>63500</xdr:colOff>
      <xdr:row>58</xdr:row>
      <xdr:rowOff>40449</xdr:rowOff>
    </xdr:to>
    <xdr:cxnSp macro="">
      <xdr:nvCxnSpPr>
        <xdr:cNvPr id="117" name="直線コネクタ 116"/>
        <xdr:cNvCxnSpPr/>
      </xdr:nvCxnSpPr>
      <xdr:spPr>
        <a:xfrm>
          <a:off x="3797300" y="9864534"/>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18" name="物件費平均値テキスト"/>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91884</xdr:rowOff>
    </xdr:from>
    <xdr:to>
      <xdr:col>19</xdr:col>
      <xdr:colOff>177800</xdr:colOff>
      <xdr:row>57</xdr:row>
      <xdr:rowOff>105639</xdr:rowOff>
    </xdr:to>
    <xdr:cxnSp macro="">
      <xdr:nvCxnSpPr>
        <xdr:cNvPr id="120" name="直線コネクタ 119"/>
        <xdr:cNvCxnSpPr/>
      </xdr:nvCxnSpPr>
      <xdr:spPr>
        <a:xfrm flipV="1">
          <a:off x="2908300" y="9864534"/>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macro="" textlink="">
      <xdr:nvSpPr>
        <xdr:cNvPr id="122" name="テキスト ボックス 121"/>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105639</xdr:rowOff>
    </xdr:from>
    <xdr:to>
      <xdr:col>15</xdr:col>
      <xdr:colOff>50800</xdr:colOff>
      <xdr:row>58</xdr:row>
      <xdr:rowOff>118021</xdr:rowOff>
    </xdr:to>
    <xdr:cxnSp macro="">
      <xdr:nvCxnSpPr>
        <xdr:cNvPr id="123" name="直線コネクタ 122"/>
        <xdr:cNvCxnSpPr/>
      </xdr:nvCxnSpPr>
      <xdr:spPr>
        <a:xfrm flipV="1">
          <a:off x="2019300" y="9878289"/>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5" name="テキスト ボックス 124"/>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118021</xdr:rowOff>
    </xdr:from>
    <xdr:to>
      <xdr:col>10</xdr:col>
      <xdr:colOff>114300</xdr:colOff>
      <xdr:row>59</xdr:row>
      <xdr:rowOff>92837</xdr:rowOff>
    </xdr:to>
    <xdr:cxnSp macro="">
      <xdr:nvCxnSpPr>
        <xdr:cNvPr id="126" name="直線コネクタ 125"/>
        <xdr:cNvCxnSpPr/>
      </xdr:nvCxnSpPr>
      <xdr:spPr>
        <a:xfrm flipV="1">
          <a:off x="1130300" y="10062121"/>
          <a:ext cx="889000" cy="1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167556</xdr:rowOff>
    </xdr:from>
    <xdr:ext cx="534377" cy="259045"/>
    <xdr:sp macro="" textlink="">
      <xdr:nvSpPr>
        <xdr:cNvPr id="128" name="テキスト ボックス 127"/>
        <xdr:cNvSpPr txBox="1"/>
      </xdr:nvSpPr>
      <xdr:spPr>
        <a:xfrm>
          <a:off x="1752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57980</xdr:rowOff>
    </xdr:from>
    <xdr:ext cx="534377" cy="259045"/>
    <xdr:sp macro="" textlink="">
      <xdr:nvSpPr>
        <xdr:cNvPr id="130" name="テキスト ボックス 129"/>
        <xdr:cNvSpPr txBox="1"/>
      </xdr:nvSpPr>
      <xdr:spPr>
        <a:xfrm>
          <a:off x="863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161099</xdr:rowOff>
    </xdr:from>
    <xdr:to>
      <xdr:col>24</xdr:col>
      <xdr:colOff>114300</xdr:colOff>
      <xdr:row>58</xdr:row>
      <xdr:rowOff>91249</xdr:rowOff>
    </xdr:to>
    <xdr:sp macro="" textlink="">
      <xdr:nvSpPr>
        <xdr:cNvPr id="136" name="楕円 135"/>
        <xdr:cNvSpPr/>
      </xdr:nvSpPr>
      <xdr:spPr>
        <a:xfrm>
          <a:off x="45847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76026</xdr:rowOff>
    </xdr:from>
    <xdr:ext cx="534377" cy="259045"/>
    <xdr:sp macro="" textlink="">
      <xdr:nvSpPr>
        <xdr:cNvPr id="137" name="物件費該当値テキスト"/>
        <xdr:cNvSpPr txBox="1"/>
      </xdr:nvSpPr>
      <xdr:spPr>
        <a:xfrm>
          <a:off x="4686300" y="98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41084</xdr:rowOff>
    </xdr:from>
    <xdr:to>
      <xdr:col>20</xdr:col>
      <xdr:colOff>38100</xdr:colOff>
      <xdr:row>57</xdr:row>
      <xdr:rowOff>142684</xdr:rowOff>
    </xdr:to>
    <xdr:sp macro="" textlink="">
      <xdr:nvSpPr>
        <xdr:cNvPr id="138" name="楕円 137"/>
        <xdr:cNvSpPr/>
      </xdr:nvSpPr>
      <xdr:spPr>
        <a:xfrm>
          <a:off x="37465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133811</xdr:rowOff>
    </xdr:from>
    <xdr:ext cx="534377" cy="259045"/>
    <xdr:sp macro="" textlink="">
      <xdr:nvSpPr>
        <xdr:cNvPr id="139" name="テキスト ボックス 138"/>
        <xdr:cNvSpPr txBox="1"/>
      </xdr:nvSpPr>
      <xdr:spPr>
        <a:xfrm>
          <a:off x="3530111" y="99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54839</xdr:rowOff>
    </xdr:from>
    <xdr:to>
      <xdr:col>15</xdr:col>
      <xdr:colOff>101600</xdr:colOff>
      <xdr:row>57</xdr:row>
      <xdr:rowOff>156439</xdr:rowOff>
    </xdr:to>
    <xdr:sp macro="" textlink="">
      <xdr:nvSpPr>
        <xdr:cNvPr id="140" name="楕円 139"/>
        <xdr:cNvSpPr/>
      </xdr:nvSpPr>
      <xdr:spPr>
        <a:xfrm>
          <a:off x="2857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147566</xdr:rowOff>
    </xdr:from>
    <xdr:ext cx="534377" cy="259045"/>
    <xdr:sp macro="" textlink="">
      <xdr:nvSpPr>
        <xdr:cNvPr id="141" name="テキスト ボックス 140"/>
        <xdr:cNvSpPr txBox="1"/>
      </xdr:nvSpPr>
      <xdr:spPr>
        <a:xfrm>
          <a:off x="2641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67221</xdr:rowOff>
    </xdr:from>
    <xdr:to>
      <xdr:col>10</xdr:col>
      <xdr:colOff>165100</xdr:colOff>
      <xdr:row>58</xdr:row>
      <xdr:rowOff>168821</xdr:rowOff>
    </xdr:to>
    <xdr:sp macro="" textlink="">
      <xdr:nvSpPr>
        <xdr:cNvPr id="142" name="楕円 141"/>
        <xdr:cNvSpPr/>
      </xdr:nvSpPr>
      <xdr:spPr>
        <a:xfrm>
          <a:off x="1968500" y="10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159948</xdr:rowOff>
    </xdr:from>
    <xdr:ext cx="534377" cy="259045"/>
    <xdr:sp macro="" textlink="">
      <xdr:nvSpPr>
        <xdr:cNvPr id="143" name="テキスト ボックス 142"/>
        <xdr:cNvSpPr txBox="1"/>
      </xdr:nvSpPr>
      <xdr:spPr>
        <a:xfrm>
          <a:off x="1752111" y="10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42037</xdr:rowOff>
    </xdr:from>
    <xdr:to>
      <xdr:col>6</xdr:col>
      <xdr:colOff>38100</xdr:colOff>
      <xdr:row>59</xdr:row>
      <xdr:rowOff>143637</xdr:rowOff>
    </xdr:to>
    <xdr:sp macro="" textlink="">
      <xdr:nvSpPr>
        <xdr:cNvPr id="144" name="楕円 143"/>
        <xdr:cNvSpPr/>
      </xdr:nvSpPr>
      <xdr:spPr>
        <a:xfrm>
          <a:off x="1079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134764</xdr:rowOff>
    </xdr:from>
    <xdr:ext cx="534377" cy="259045"/>
    <xdr:sp macro="" textlink="">
      <xdr:nvSpPr>
        <xdr:cNvPr id="145" name="テキスト ボックス 144"/>
        <xdr:cNvSpPr txBox="1"/>
      </xdr:nvSpPr>
      <xdr:spPr>
        <a:xfrm>
          <a:off x="863111" y="102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129903</xdr:rowOff>
    </xdr:from>
    <xdr:to>
      <xdr:col>24</xdr:col>
      <xdr:colOff>63500</xdr:colOff>
      <xdr:row>75</xdr:row>
      <xdr:rowOff>162016</xdr:rowOff>
    </xdr:to>
    <xdr:cxnSp macro="">
      <xdr:nvCxnSpPr>
        <xdr:cNvPr id="176" name="直線コネクタ 175"/>
        <xdr:cNvCxnSpPr/>
      </xdr:nvCxnSpPr>
      <xdr:spPr>
        <a:xfrm>
          <a:off x="3797300" y="12988653"/>
          <a:ext cx="8382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7" name="維持補修費平均値テキスト"/>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168003</xdr:rowOff>
    </xdr:from>
    <xdr:to>
      <xdr:col>19</xdr:col>
      <xdr:colOff>177800</xdr:colOff>
      <xdr:row>75</xdr:row>
      <xdr:rowOff>129903</xdr:rowOff>
    </xdr:to>
    <xdr:cxnSp macro="">
      <xdr:nvCxnSpPr>
        <xdr:cNvPr id="179" name="直線コネクタ 178"/>
        <xdr:cNvCxnSpPr/>
      </xdr:nvCxnSpPr>
      <xdr:spPr>
        <a:xfrm>
          <a:off x="2908300" y="12855303"/>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1" name="テキスト ボックス 180"/>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86142</xdr:rowOff>
    </xdr:from>
    <xdr:to>
      <xdr:col>15</xdr:col>
      <xdr:colOff>50800</xdr:colOff>
      <xdr:row>74</xdr:row>
      <xdr:rowOff>168003</xdr:rowOff>
    </xdr:to>
    <xdr:cxnSp macro="">
      <xdr:nvCxnSpPr>
        <xdr:cNvPr id="182" name="直線コネクタ 181"/>
        <xdr:cNvCxnSpPr/>
      </xdr:nvCxnSpPr>
      <xdr:spPr>
        <a:xfrm>
          <a:off x="2019300" y="12773442"/>
          <a:ext cx="889000" cy="8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86142</xdr:rowOff>
    </xdr:from>
    <xdr:to>
      <xdr:col>10</xdr:col>
      <xdr:colOff>114300</xdr:colOff>
      <xdr:row>77</xdr:row>
      <xdr:rowOff>102688</xdr:rowOff>
    </xdr:to>
    <xdr:cxnSp macro="">
      <xdr:nvCxnSpPr>
        <xdr:cNvPr id="185" name="直線コネクタ 184"/>
        <xdr:cNvCxnSpPr/>
      </xdr:nvCxnSpPr>
      <xdr:spPr>
        <a:xfrm flipV="1">
          <a:off x="1130300" y="12773442"/>
          <a:ext cx="889000" cy="5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89" name="テキスト ボックス 188"/>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111216</xdr:rowOff>
    </xdr:from>
    <xdr:to>
      <xdr:col>24</xdr:col>
      <xdr:colOff>114300</xdr:colOff>
      <xdr:row>76</xdr:row>
      <xdr:rowOff>41365</xdr:rowOff>
    </xdr:to>
    <xdr:sp macro="" textlink="">
      <xdr:nvSpPr>
        <xdr:cNvPr id="195" name="楕円 194"/>
        <xdr:cNvSpPr/>
      </xdr:nvSpPr>
      <xdr:spPr>
        <a:xfrm>
          <a:off x="4584700" y="12969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134093</xdr:rowOff>
    </xdr:from>
    <xdr:ext cx="469744" cy="259045"/>
    <xdr:sp macro="" textlink="">
      <xdr:nvSpPr>
        <xdr:cNvPr id="196" name="維持補修費該当値テキスト"/>
        <xdr:cNvSpPr txBox="1"/>
      </xdr:nvSpPr>
      <xdr:spPr>
        <a:xfrm>
          <a:off x="4686300" y="128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79103</xdr:rowOff>
    </xdr:from>
    <xdr:to>
      <xdr:col>20</xdr:col>
      <xdr:colOff>38100</xdr:colOff>
      <xdr:row>76</xdr:row>
      <xdr:rowOff>9252</xdr:rowOff>
    </xdr:to>
    <xdr:sp macro="" textlink="">
      <xdr:nvSpPr>
        <xdr:cNvPr id="197" name="楕円 196"/>
        <xdr:cNvSpPr/>
      </xdr:nvSpPr>
      <xdr:spPr>
        <a:xfrm>
          <a:off x="3746500" y="12937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25780</xdr:rowOff>
    </xdr:from>
    <xdr:ext cx="469744" cy="259045"/>
    <xdr:sp macro="" textlink="">
      <xdr:nvSpPr>
        <xdr:cNvPr id="198" name="テキスト ボックス 197"/>
        <xdr:cNvSpPr txBox="1"/>
      </xdr:nvSpPr>
      <xdr:spPr>
        <a:xfrm>
          <a:off x="3562428" y="127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117203</xdr:rowOff>
    </xdr:from>
    <xdr:to>
      <xdr:col>15</xdr:col>
      <xdr:colOff>101600</xdr:colOff>
      <xdr:row>75</xdr:row>
      <xdr:rowOff>47353</xdr:rowOff>
    </xdr:to>
    <xdr:sp macro="" textlink="">
      <xdr:nvSpPr>
        <xdr:cNvPr id="199" name="楕円 198"/>
        <xdr:cNvSpPr/>
      </xdr:nvSpPr>
      <xdr:spPr>
        <a:xfrm>
          <a:off x="2857500" y="128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63880</xdr:rowOff>
    </xdr:from>
    <xdr:ext cx="469744" cy="259045"/>
    <xdr:sp macro="" textlink="">
      <xdr:nvSpPr>
        <xdr:cNvPr id="200" name="テキスト ボックス 199"/>
        <xdr:cNvSpPr txBox="1"/>
      </xdr:nvSpPr>
      <xdr:spPr>
        <a:xfrm>
          <a:off x="2673428" y="125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35342</xdr:rowOff>
    </xdr:from>
    <xdr:to>
      <xdr:col>10</xdr:col>
      <xdr:colOff>165100</xdr:colOff>
      <xdr:row>74</xdr:row>
      <xdr:rowOff>136942</xdr:rowOff>
    </xdr:to>
    <xdr:sp macro="" textlink="">
      <xdr:nvSpPr>
        <xdr:cNvPr id="201" name="楕円 200"/>
        <xdr:cNvSpPr/>
      </xdr:nvSpPr>
      <xdr:spPr>
        <a:xfrm>
          <a:off x="1968500" y="127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153469</xdr:rowOff>
    </xdr:from>
    <xdr:ext cx="469744" cy="259045"/>
    <xdr:sp macro="" textlink="">
      <xdr:nvSpPr>
        <xdr:cNvPr id="202" name="テキスト ボックス 201"/>
        <xdr:cNvSpPr txBox="1"/>
      </xdr:nvSpPr>
      <xdr:spPr>
        <a:xfrm>
          <a:off x="1784428" y="1249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51888</xdr:rowOff>
    </xdr:from>
    <xdr:to>
      <xdr:col>6</xdr:col>
      <xdr:colOff>38100</xdr:colOff>
      <xdr:row>77</xdr:row>
      <xdr:rowOff>153488</xdr:rowOff>
    </xdr:to>
    <xdr:sp macro="" textlink="">
      <xdr:nvSpPr>
        <xdr:cNvPr id="203" name="楕円 202"/>
        <xdr:cNvSpPr/>
      </xdr:nvSpPr>
      <xdr:spPr>
        <a:xfrm>
          <a:off x="1079500" y="132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144615</xdr:rowOff>
    </xdr:from>
    <xdr:ext cx="469744" cy="259045"/>
    <xdr:sp macro="" textlink="">
      <xdr:nvSpPr>
        <xdr:cNvPr id="204" name="テキスト ボックス 203"/>
        <xdr:cNvSpPr txBox="1"/>
      </xdr:nvSpPr>
      <xdr:spPr>
        <a:xfrm>
          <a:off x="895428" y="1334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57449</xdr:rowOff>
    </xdr:from>
    <xdr:to>
      <xdr:col>24</xdr:col>
      <xdr:colOff>62865</xdr:colOff>
      <xdr:row>98</xdr:row>
      <xdr:rowOff>57907</xdr:rowOff>
    </xdr:to>
    <xdr:cxnSp macro="">
      <xdr:nvCxnSpPr>
        <xdr:cNvPr id="227" name="直線コネクタ 226"/>
        <xdr:cNvCxnSpPr/>
      </xdr:nvCxnSpPr>
      <xdr:spPr>
        <a:xfrm flipV="1">
          <a:off x="4633595" y="15830849"/>
          <a:ext cx="1270" cy="102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61734</xdr:rowOff>
    </xdr:from>
    <xdr:ext cx="534377" cy="259045"/>
    <xdr:sp macro="" textlink="">
      <xdr:nvSpPr>
        <xdr:cNvPr id="228" name="扶助費最小値テキスト"/>
        <xdr:cNvSpPr txBox="1"/>
      </xdr:nvSpPr>
      <xdr:spPr>
        <a:xfrm>
          <a:off x="4686300" y="168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57907</xdr:rowOff>
    </xdr:from>
    <xdr:to>
      <xdr:col>24</xdr:col>
      <xdr:colOff>152400</xdr:colOff>
      <xdr:row>98</xdr:row>
      <xdr:rowOff>57907</xdr:rowOff>
    </xdr:to>
    <xdr:cxnSp macro="">
      <xdr:nvCxnSpPr>
        <xdr:cNvPr id="229" name="直線コネクタ 228"/>
        <xdr:cNvCxnSpPr/>
      </xdr:nvCxnSpPr>
      <xdr:spPr>
        <a:xfrm>
          <a:off x="4546600" y="1686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4126</xdr:rowOff>
    </xdr:from>
    <xdr:ext cx="599010" cy="259045"/>
    <xdr:sp macro="" textlink="">
      <xdr:nvSpPr>
        <xdr:cNvPr id="230" name="扶助費最大値テキスト"/>
        <xdr:cNvSpPr txBox="1"/>
      </xdr:nvSpPr>
      <xdr:spPr>
        <a:xfrm>
          <a:off x="4686300" y="156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57449</xdr:rowOff>
    </xdr:from>
    <xdr:to>
      <xdr:col>24</xdr:col>
      <xdr:colOff>152400</xdr:colOff>
      <xdr:row>92</xdr:row>
      <xdr:rowOff>57449</xdr:rowOff>
    </xdr:to>
    <xdr:cxnSp macro="">
      <xdr:nvCxnSpPr>
        <xdr:cNvPr id="231" name="直線コネクタ 230"/>
        <xdr:cNvCxnSpPr/>
      </xdr:nvCxnSpPr>
      <xdr:spPr>
        <a:xfrm>
          <a:off x="4546600" y="1583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131333</xdr:rowOff>
    </xdr:from>
    <xdr:to>
      <xdr:col>24</xdr:col>
      <xdr:colOff>63500</xdr:colOff>
      <xdr:row>97</xdr:row>
      <xdr:rowOff>113297</xdr:rowOff>
    </xdr:to>
    <xdr:cxnSp macro="">
      <xdr:nvCxnSpPr>
        <xdr:cNvPr id="232" name="直線コネクタ 231"/>
        <xdr:cNvCxnSpPr/>
      </xdr:nvCxnSpPr>
      <xdr:spPr>
        <a:xfrm flipV="1">
          <a:off x="3797300" y="16590533"/>
          <a:ext cx="838200" cy="15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79407</xdr:rowOff>
    </xdr:from>
    <xdr:ext cx="599010" cy="259045"/>
    <xdr:sp macro="" textlink="">
      <xdr:nvSpPr>
        <xdr:cNvPr id="233" name="扶助費平均値テキスト"/>
        <xdr:cNvSpPr txBox="1"/>
      </xdr:nvSpPr>
      <xdr:spPr>
        <a:xfrm>
          <a:off x="4686300" y="1619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56530</xdr:rowOff>
    </xdr:from>
    <xdr:to>
      <xdr:col>24</xdr:col>
      <xdr:colOff>114300</xdr:colOff>
      <xdr:row>95</xdr:row>
      <xdr:rowOff>158130</xdr:rowOff>
    </xdr:to>
    <xdr:sp macro="" textlink="">
      <xdr:nvSpPr>
        <xdr:cNvPr id="234" name="フローチャート: 判断 233"/>
        <xdr:cNvSpPr/>
      </xdr:nvSpPr>
      <xdr:spPr>
        <a:xfrm>
          <a:off x="4584700" y="163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165418</xdr:rowOff>
    </xdr:from>
    <xdr:to>
      <xdr:col>19</xdr:col>
      <xdr:colOff>177800</xdr:colOff>
      <xdr:row>97</xdr:row>
      <xdr:rowOff>113297</xdr:rowOff>
    </xdr:to>
    <xdr:cxnSp macro="">
      <xdr:nvCxnSpPr>
        <xdr:cNvPr id="235" name="直線コネクタ 234"/>
        <xdr:cNvCxnSpPr/>
      </xdr:nvCxnSpPr>
      <xdr:spPr>
        <a:xfrm>
          <a:off x="2908300" y="16453168"/>
          <a:ext cx="889000" cy="2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34401</xdr:rowOff>
    </xdr:from>
    <xdr:to>
      <xdr:col>20</xdr:col>
      <xdr:colOff>38100</xdr:colOff>
      <xdr:row>96</xdr:row>
      <xdr:rowOff>136001</xdr:rowOff>
    </xdr:to>
    <xdr:sp macro="" textlink="">
      <xdr:nvSpPr>
        <xdr:cNvPr id="236" name="フローチャート: 判断 235"/>
        <xdr:cNvSpPr/>
      </xdr:nvSpPr>
      <xdr:spPr>
        <a:xfrm>
          <a:off x="3746500" y="1649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152528</xdr:rowOff>
    </xdr:from>
    <xdr:ext cx="534377" cy="259045"/>
    <xdr:sp macro="" textlink="">
      <xdr:nvSpPr>
        <xdr:cNvPr id="237" name="テキスト ボックス 236"/>
        <xdr:cNvSpPr txBox="1"/>
      </xdr:nvSpPr>
      <xdr:spPr>
        <a:xfrm>
          <a:off x="3530111" y="162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165418</xdr:rowOff>
    </xdr:from>
    <xdr:to>
      <xdr:col>15</xdr:col>
      <xdr:colOff>50800</xdr:colOff>
      <xdr:row>98</xdr:row>
      <xdr:rowOff>163703</xdr:rowOff>
    </xdr:to>
    <xdr:cxnSp macro="">
      <xdr:nvCxnSpPr>
        <xdr:cNvPr id="238" name="直線コネクタ 237"/>
        <xdr:cNvCxnSpPr/>
      </xdr:nvCxnSpPr>
      <xdr:spPr>
        <a:xfrm flipV="1">
          <a:off x="2019300" y="16453168"/>
          <a:ext cx="889000" cy="5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96741</xdr:rowOff>
    </xdr:from>
    <xdr:to>
      <xdr:col>15</xdr:col>
      <xdr:colOff>101600</xdr:colOff>
      <xdr:row>95</xdr:row>
      <xdr:rowOff>26891</xdr:rowOff>
    </xdr:to>
    <xdr:sp macro="" textlink="">
      <xdr:nvSpPr>
        <xdr:cNvPr id="239" name="フローチャート: 判断 238"/>
        <xdr:cNvSpPr/>
      </xdr:nvSpPr>
      <xdr:spPr>
        <a:xfrm>
          <a:off x="2857500" y="1621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43418</xdr:rowOff>
    </xdr:from>
    <xdr:ext cx="599010" cy="259045"/>
    <xdr:sp macro="" textlink="">
      <xdr:nvSpPr>
        <xdr:cNvPr id="240" name="テキスト ボックス 239"/>
        <xdr:cNvSpPr txBox="1"/>
      </xdr:nvSpPr>
      <xdr:spPr>
        <a:xfrm>
          <a:off x="2608795" y="1598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163703</xdr:rowOff>
    </xdr:from>
    <xdr:to>
      <xdr:col>10</xdr:col>
      <xdr:colOff>114300</xdr:colOff>
      <xdr:row>99</xdr:row>
      <xdr:rowOff>31161</xdr:rowOff>
    </xdr:to>
    <xdr:cxnSp macro="">
      <xdr:nvCxnSpPr>
        <xdr:cNvPr id="241" name="直線コネクタ 240"/>
        <xdr:cNvCxnSpPr/>
      </xdr:nvCxnSpPr>
      <xdr:spPr>
        <a:xfrm flipV="1">
          <a:off x="1130300" y="16965803"/>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103736</xdr:rowOff>
    </xdr:from>
    <xdr:to>
      <xdr:col>10</xdr:col>
      <xdr:colOff>165100</xdr:colOff>
      <xdr:row>98</xdr:row>
      <xdr:rowOff>33886</xdr:rowOff>
    </xdr:to>
    <xdr:sp macro="" textlink="">
      <xdr:nvSpPr>
        <xdr:cNvPr id="242" name="フローチャート: 判断 241"/>
        <xdr:cNvSpPr/>
      </xdr:nvSpPr>
      <xdr:spPr>
        <a:xfrm>
          <a:off x="1968500" y="1673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50413</xdr:rowOff>
    </xdr:from>
    <xdr:ext cx="534377" cy="259045"/>
    <xdr:sp macro="" textlink="">
      <xdr:nvSpPr>
        <xdr:cNvPr id="243" name="テキスト ボックス 242"/>
        <xdr:cNvSpPr txBox="1"/>
      </xdr:nvSpPr>
      <xdr:spPr>
        <a:xfrm>
          <a:off x="1752111" y="1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147535</xdr:rowOff>
    </xdr:from>
    <xdr:to>
      <xdr:col>6</xdr:col>
      <xdr:colOff>38100</xdr:colOff>
      <xdr:row>98</xdr:row>
      <xdr:rowOff>77685</xdr:rowOff>
    </xdr:to>
    <xdr:sp macro="" textlink="">
      <xdr:nvSpPr>
        <xdr:cNvPr id="244" name="フローチャート: 判断 243"/>
        <xdr:cNvSpPr/>
      </xdr:nvSpPr>
      <xdr:spPr>
        <a:xfrm>
          <a:off x="1079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94212</xdr:rowOff>
    </xdr:from>
    <xdr:ext cx="534377" cy="259045"/>
    <xdr:sp macro="" textlink="">
      <xdr:nvSpPr>
        <xdr:cNvPr id="245" name="テキスト ボックス 244"/>
        <xdr:cNvSpPr txBox="1"/>
      </xdr:nvSpPr>
      <xdr:spPr>
        <a:xfrm>
          <a:off x="863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80533</xdr:rowOff>
    </xdr:from>
    <xdr:to>
      <xdr:col>24</xdr:col>
      <xdr:colOff>114300</xdr:colOff>
      <xdr:row>97</xdr:row>
      <xdr:rowOff>10683</xdr:rowOff>
    </xdr:to>
    <xdr:sp macro="" textlink="">
      <xdr:nvSpPr>
        <xdr:cNvPr id="251" name="楕円 250"/>
        <xdr:cNvSpPr/>
      </xdr:nvSpPr>
      <xdr:spPr>
        <a:xfrm>
          <a:off x="4584700" y="165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58960</xdr:rowOff>
    </xdr:from>
    <xdr:ext cx="534377" cy="259045"/>
    <xdr:sp macro="" textlink="">
      <xdr:nvSpPr>
        <xdr:cNvPr id="252" name="扶助費該当値テキスト"/>
        <xdr:cNvSpPr txBox="1"/>
      </xdr:nvSpPr>
      <xdr:spPr>
        <a:xfrm>
          <a:off x="4686300" y="1651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62497</xdr:rowOff>
    </xdr:from>
    <xdr:to>
      <xdr:col>20</xdr:col>
      <xdr:colOff>38100</xdr:colOff>
      <xdr:row>97</xdr:row>
      <xdr:rowOff>164097</xdr:rowOff>
    </xdr:to>
    <xdr:sp macro="" textlink="">
      <xdr:nvSpPr>
        <xdr:cNvPr id="253" name="楕円 252"/>
        <xdr:cNvSpPr/>
      </xdr:nvSpPr>
      <xdr:spPr>
        <a:xfrm>
          <a:off x="3746500" y="166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155224</xdr:rowOff>
    </xdr:from>
    <xdr:ext cx="534377" cy="259045"/>
    <xdr:sp macro="" textlink="">
      <xdr:nvSpPr>
        <xdr:cNvPr id="254" name="テキスト ボックス 253"/>
        <xdr:cNvSpPr txBox="1"/>
      </xdr:nvSpPr>
      <xdr:spPr>
        <a:xfrm>
          <a:off x="3530111" y="1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114618</xdr:rowOff>
    </xdr:from>
    <xdr:to>
      <xdr:col>15</xdr:col>
      <xdr:colOff>101600</xdr:colOff>
      <xdr:row>96</xdr:row>
      <xdr:rowOff>44768</xdr:rowOff>
    </xdr:to>
    <xdr:sp macro="" textlink="">
      <xdr:nvSpPr>
        <xdr:cNvPr id="255" name="楕円 254"/>
        <xdr:cNvSpPr/>
      </xdr:nvSpPr>
      <xdr:spPr>
        <a:xfrm>
          <a:off x="2857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35895</xdr:rowOff>
    </xdr:from>
    <xdr:ext cx="599010" cy="259045"/>
    <xdr:sp macro="" textlink="">
      <xdr:nvSpPr>
        <xdr:cNvPr id="256" name="テキスト ボックス 255"/>
        <xdr:cNvSpPr txBox="1"/>
      </xdr:nvSpPr>
      <xdr:spPr>
        <a:xfrm>
          <a:off x="2608795" y="164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112903</xdr:rowOff>
    </xdr:from>
    <xdr:to>
      <xdr:col>10</xdr:col>
      <xdr:colOff>165100</xdr:colOff>
      <xdr:row>99</xdr:row>
      <xdr:rowOff>43053</xdr:rowOff>
    </xdr:to>
    <xdr:sp macro="" textlink="">
      <xdr:nvSpPr>
        <xdr:cNvPr id="257" name="楕円 256"/>
        <xdr:cNvSpPr/>
      </xdr:nvSpPr>
      <xdr:spPr>
        <a:xfrm>
          <a:off x="1968500" y="169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34180</xdr:rowOff>
    </xdr:from>
    <xdr:ext cx="534377" cy="259045"/>
    <xdr:sp macro="" textlink="">
      <xdr:nvSpPr>
        <xdr:cNvPr id="258" name="テキスト ボックス 257"/>
        <xdr:cNvSpPr txBox="1"/>
      </xdr:nvSpPr>
      <xdr:spPr>
        <a:xfrm>
          <a:off x="1752111" y="170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151811</xdr:rowOff>
    </xdr:from>
    <xdr:to>
      <xdr:col>6</xdr:col>
      <xdr:colOff>38100</xdr:colOff>
      <xdr:row>99</xdr:row>
      <xdr:rowOff>81961</xdr:rowOff>
    </xdr:to>
    <xdr:sp macro="" textlink="">
      <xdr:nvSpPr>
        <xdr:cNvPr id="259" name="楕円 258"/>
        <xdr:cNvSpPr/>
      </xdr:nvSpPr>
      <xdr:spPr>
        <a:xfrm>
          <a:off x="1079500" y="169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73088</xdr:rowOff>
    </xdr:from>
    <xdr:ext cx="534377" cy="259045"/>
    <xdr:sp macro="" textlink="">
      <xdr:nvSpPr>
        <xdr:cNvPr id="260" name="テキスト ボックス 259"/>
        <xdr:cNvSpPr txBox="1"/>
      </xdr:nvSpPr>
      <xdr:spPr>
        <a:xfrm>
          <a:off x="863111" y="170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85" name="直線コネクタ 284"/>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86" name="補助費等最小値テキスト"/>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87" name="直線コネクタ 286"/>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88" name="補助費等最大値テキスト"/>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89" name="直線コネクタ 288"/>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164147</xdr:rowOff>
    </xdr:from>
    <xdr:to>
      <xdr:col>55</xdr:col>
      <xdr:colOff>0</xdr:colOff>
      <xdr:row>38</xdr:row>
      <xdr:rowOff>16967</xdr:rowOff>
    </xdr:to>
    <xdr:cxnSp macro="">
      <xdr:nvCxnSpPr>
        <xdr:cNvPr id="290" name="直線コネクタ 289"/>
        <xdr:cNvCxnSpPr/>
      </xdr:nvCxnSpPr>
      <xdr:spPr>
        <a:xfrm flipV="1">
          <a:off x="9639300" y="6507797"/>
          <a:ext cx="8382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100449</xdr:rowOff>
    </xdr:from>
    <xdr:ext cx="534377" cy="259045"/>
    <xdr:sp macro="" textlink="">
      <xdr:nvSpPr>
        <xdr:cNvPr id="291" name="補助費等平均値テキスト"/>
        <xdr:cNvSpPr txBox="1"/>
      </xdr:nvSpPr>
      <xdr:spPr>
        <a:xfrm>
          <a:off x="10528300" y="644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2" name="フローチャート: 判断 291"/>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16967</xdr:rowOff>
    </xdr:from>
    <xdr:to>
      <xdr:col>50</xdr:col>
      <xdr:colOff>114300</xdr:colOff>
      <xdr:row>38</xdr:row>
      <xdr:rowOff>55969</xdr:rowOff>
    </xdr:to>
    <xdr:cxnSp macro="">
      <xdr:nvCxnSpPr>
        <xdr:cNvPr id="293" name="直線コネクタ 292"/>
        <xdr:cNvCxnSpPr/>
      </xdr:nvCxnSpPr>
      <xdr:spPr>
        <a:xfrm flipV="1">
          <a:off x="8750300" y="6532067"/>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294" name="フローチャート: 判断 293"/>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macro="" textlink="">
      <xdr:nvSpPr>
        <xdr:cNvPr id="295" name="テキスト ボックス 294"/>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33591</xdr:rowOff>
    </xdr:from>
    <xdr:to>
      <xdr:col>45</xdr:col>
      <xdr:colOff>177800</xdr:colOff>
      <xdr:row>38</xdr:row>
      <xdr:rowOff>55969</xdr:rowOff>
    </xdr:to>
    <xdr:cxnSp macro="">
      <xdr:nvCxnSpPr>
        <xdr:cNvPr id="296" name="直線コネクタ 295"/>
        <xdr:cNvCxnSpPr/>
      </xdr:nvCxnSpPr>
      <xdr:spPr>
        <a:xfrm>
          <a:off x="7861300" y="5348541"/>
          <a:ext cx="889000" cy="1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297" name="フローチャート: 判断 296"/>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103395</xdr:rowOff>
    </xdr:from>
    <xdr:ext cx="534377" cy="259045"/>
    <xdr:sp macro="" textlink="">
      <xdr:nvSpPr>
        <xdr:cNvPr id="298" name="テキスト ボックス 297"/>
        <xdr:cNvSpPr txBox="1"/>
      </xdr:nvSpPr>
      <xdr:spPr>
        <a:xfrm>
          <a:off x="8483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33591</xdr:rowOff>
    </xdr:from>
    <xdr:to>
      <xdr:col>41</xdr:col>
      <xdr:colOff>50800</xdr:colOff>
      <xdr:row>38</xdr:row>
      <xdr:rowOff>131140</xdr:rowOff>
    </xdr:to>
    <xdr:cxnSp macro="">
      <xdr:nvCxnSpPr>
        <xdr:cNvPr id="299" name="直線コネクタ 298"/>
        <xdr:cNvCxnSpPr/>
      </xdr:nvCxnSpPr>
      <xdr:spPr>
        <a:xfrm flipV="1">
          <a:off x="6972300" y="5348541"/>
          <a:ext cx="889000" cy="12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0" name="フローチャート: 判断 299"/>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31005</xdr:rowOff>
    </xdr:from>
    <xdr:ext cx="599010" cy="259045"/>
    <xdr:sp macro="" textlink="">
      <xdr:nvSpPr>
        <xdr:cNvPr id="301" name="テキスト ボックス 300"/>
        <xdr:cNvSpPr txBox="1"/>
      </xdr:nvSpPr>
      <xdr:spPr>
        <a:xfrm>
          <a:off x="7561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2" name="フローチャート: 判断 301"/>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3" name="テキスト ボックス 302"/>
        <xdr:cNvSpPr txBox="1"/>
      </xdr:nvSpPr>
      <xdr:spPr>
        <a:xfrm>
          <a:off x="6705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113347</xdr:rowOff>
    </xdr:from>
    <xdr:to>
      <xdr:col>55</xdr:col>
      <xdr:colOff>50800</xdr:colOff>
      <xdr:row>38</xdr:row>
      <xdr:rowOff>43497</xdr:rowOff>
    </xdr:to>
    <xdr:sp macro="" textlink="">
      <xdr:nvSpPr>
        <xdr:cNvPr id="309" name="楕円 308"/>
        <xdr:cNvSpPr/>
      </xdr:nvSpPr>
      <xdr:spPr>
        <a:xfrm>
          <a:off x="10426700" y="64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136224</xdr:rowOff>
    </xdr:from>
    <xdr:ext cx="534377" cy="259045"/>
    <xdr:sp macro="" textlink="">
      <xdr:nvSpPr>
        <xdr:cNvPr id="310" name="補助費等該当値テキスト"/>
        <xdr:cNvSpPr txBox="1"/>
      </xdr:nvSpPr>
      <xdr:spPr>
        <a:xfrm>
          <a:off x="10528300" y="63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137617</xdr:rowOff>
    </xdr:from>
    <xdr:to>
      <xdr:col>50</xdr:col>
      <xdr:colOff>165100</xdr:colOff>
      <xdr:row>38</xdr:row>
      <xdr:rowOff>67767</xdr:rowOff>
    </xdr:to>
    <xdr:sp macro="" textlink="">
      <xdr:nvSpPr>
        <xdr:cNvPr id="311" name="楕円 310"/>
        <xdr:cNvSpPr/>
      </xdr:nvSpPr>
      <xdr:spPr>
        <a:xfrm>
          <a:off x="9588500" y="6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58894</xdr:rowOff>
    </xdr:from>
    <xdr:ext cx="534377" cy="259045"/>
    <xdr:sp macro="" textlink="">
      <xdr:nvSpPr>
        <xdr:cNvPr id="312" name="テキスト ボックス 311"/>
        <xdr:cNvSpPr txBox="1"/>
      </xdr:nvSpPr>
      <xdr:spPr>
        <a:xfrm>
          <a:off x="9372111" y="6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5169</xdr:rowOff>
    </xdr:from>
    <xdr:to>
      <xdr:col>46</xdr:col>
      <xdr:colOff>38100</xdr:colOff>
      <xdr:row>38</xdr:row>
      <xdr:rowOff>106769</xdr:rowOff>
    </xdr:to>
    <xdr:sp macro="" textlink="">
      <xdr:nvSpPr>
        <xdr:cNvPr id="313" name="楕円 312"/>
        <xdr:cNvSpPr/>
      </xdr:nvSpPr>
      <xdr:spPr>
        <a:xfrm>
          <a:off x="8699500" y="6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97896</xdr:rowOff>
    </xdr:from>
    <xdr:ext cx="534377" cy="259045"/>
    <xdr:sp macro="" textlink="">
      <xdr:nvSpPr>
        <xdr:cNvPr id="314" name="テキスト ボックス 313"/>
        <xdr:cNvSpPr txBox="1"/>
      </xdr:nvSpPr>
      <xdr:spPr>
        <a:xfrm>
          <a:off x="8483111" y="66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154241</xdr:rowOff>
    </xdr:from>
    <xdr:to>
      <xdr:col>41</xdr:col>
      <xdr:colOff>101600</xdr:colOff>
      <xdr:row>31</xdr:row>
      <xdr:rowOff>84391</xdr:rowOff>
    </xdr:to>
    <xdr:sp macro="" textlink="">
      <xdr:nvSpPr>
        <xdr:cNvPr id="315" name="楕円 314"/>
        <xdr:cNvSpPr/>
      </xdr:nvSpPr>
      <xdr:spPr>
        <a:xfrm>
          <a:off x="7810500" y="52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75518</xdr:rowOff>
    </xdr:from>
    <xdr:ext cx="599010" cy="259045"/>
    <xdr:sp macro="" textlink="">
      <xdr:nvSpPr>
        <xdr:cNvPr id="316" name="テキスト ボックス 315"/>
        <xdr:cNvSpPr txBox="1"/>
      </xdr:nvSpPr>
      <xdr:spPr>
        <a:xfrm>
          <a:off x="7561795" y="539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80340</xdr:rowOff>
    </xdr:from>
    <xdr:to>
      <xdr:col>36</xdr:col>
      <xdr:colOff>165100</xdr:colOff>
      <xdr:row>39</xdr:row>
      <xdr:rowOff>10490</xdr:rowOff>
    </xdr:to>
    <xdr:sp macro="" textlink="">
      <xdr:nvSpPr>
        <xdr:cNvPr id="317" name="楕円 316"/>
        <xdr:cNvSpPr/>
      </xdr:nvSpPr>
      <xdr:spPr>
        <a:xfrm>
          <a:off x="6921500" y="65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27017</xdr:rowOff>
    </xdr:from>
    <xdr:ext cx="534377" cy="259045"/>
    <xdr:sp macro="" textlink="">
      <xdr:nvSpPr>
        <xdr:cNvPr id="318" name="テキスト ボックス 317"/>
        <xdr:cNvSpPr txBox="1"/>
      </xdr:nvSpPr>
      <xdr:spPr>
        <a:xfrm>
          <a:off x="6705111" y="63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3" name="直線コネクタ 342"/>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4" name="普通建設事業費最小値テキスト"/>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5" name="直線コネクタ 344"/>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46" name="普通建設事業費最大値テキスト"/>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47" name="直線コネクタ 346"/>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43212</xdr:rowOff>
    </xdr:from>
    <xdr:to>
      <xdr:col>55</xdr:col>
      <xdr:colOff>0</xdr:colOff>
      <xdr:row>57</xdr:row>
      <xdr:rowOff>77445</xdr:rowOff>
    </xdr:to>
    <xdr:cxnSp macro="">
      <xdr:nvCxnSpPr>
        <xdr:cNvPr id="348" name="直線コネクタ 347"/>
        <xdr:cNvCxnSpPr/>
      </xdr:nvCxnSpPr>
      <xdr:spPr>
        <a:xfrm flipV="1">
          <a:off x="9639300" y="9472962"/>
          <a:ext cx="838200" cy="3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49" name="普通建設事業費平均値テキスト"/>
        <xdr:cNvSpPr txBox="1"/>
      </xdr:nvSpPr>
      <xdr:spPr>
        <a:xfrm>
          <a:off x="10528300" y="946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0" name="フローチャート: 判断 349"/>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32677</xdr:rowOff>
    </xdr:from>
    <xdr:to>
      <xdr:col>50</xdr:col>
      <xdr:colOff>114300</xdr:colOff>
      <xdr:row>57</xdr:row>
      <xdr:rowOff>77445</xdr:rowOff>
    </xdr:to>
    <xdr:cxnSp macro="">
      <xdr:nvCxnSpPr>
        <xdr:cNvPr id="351" name="直線コネクタ 350"/>
        <xdr:cNvCxnSpPr/>
      </xdr:nvCxnSpPr>
      <xdr:spPr>
        <a:xfrm>
          <a:off x="8750300" y="9805327"/>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2" name="フローチャート: 判断 351"/>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3" name="テキスト ボックス 352"/>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151778</xdr:rowOff>
    </xdr:from>
    <xdr:to>
      <xdr:col>45</xdr:col>
      <xdr:colOff>177800</xdr:colOff>
      <xdr:row>57</xdr:row>
      <xdr:rowOff>32677</xdr:rowOff>
    </xdr:to>
    <xdr:cxnSp macro="">
      <xdr:nvCxnSpPr>
        <xdr:cNvPr id="354" name="直線コネクタ 353"/>
        <xdr:cNvCxnSpPr/>
      </xdr:nvCxnSpPr>
      <xdr:spPr>
        <a:xfrm>
          <a:off x="7861300" y="975297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5" name="フローチャート: 判断 354"/>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56" name="テキスト ボックス 355"/>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151778</xdr:rowOff>
    </xdr:from>
    <xdr:to>
      <xdr:col>41</xdr:col>
      <xdr:colOff>50800</xdr:colOff>
      <xdr:row>57</xdr:row>
      <xdr:rowOff>8445</xdr:rowOff>
    </xdr:to>
    <xdr:cxnSp macro="">
      <xdr:nvCxnSpPr>
        <xdr:cNvPr id="357" name="直線コネクタ 356"/>
        <xdr:cNvCxnSpPr/>
      </xdr:nvCxnSpPr>
      <xdr:spPr>
        <a:xfrm flipV="1">
          <a:off x="6972300" y="975297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58" name="フローチャート: 判断 357"/>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59" name="テキスト ボックス 358"/>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0" name="フローチャート: 判断 359"/>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1" name="テキスト ボックス 360"/>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163862</xdr:rowOff>
    </xdr:from>
    <xdr:to>
      <xdr:col>55</xdr:col>
      <xdr:colOff>50800</xdr:colOff>
      <xdr:row>55</xdr:row>
      <xdr:rowOff>94012</xdr:rowOff>
    </xdr:to>
    <xdr:sp macro="" textlink="">
      <xdr:nvSpPr>
        <xdr:cNvPr id="367" name="楕円 366"/>
        <xdr:cNvSpPr/>
      </xdr:nvSpPr>
      <xdr:spPr>
        <a:xfrm>
          <a:off x="10426700" y="94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15289</xdr:rowOff>
    </xdr:from>
    <xdr:ext cx="534377" cy="259045"/>
    <xdr:sp macro="" textlink="">
      <xdr:nvSpPr>
        <xdr:cNvPr id="368" name="普通建設事業費該当値テキスト"/>
        <xdr:cNvSpPr txBox="1"/>
      </xdr:nvSpPr>
      <xdr:spPr>
        <a:xfrm>
          <a:off x="10528300" y="92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26645</xdr:rowOff>
    </xdr:from>
    <xdr:to>
      <xdr:col>50</xdr:col>
      <xdr:colOff>165100</xdr:colOff>
      <xdr:row>57</xdr:row>
      <xdr:rowOff>128245</xdr:rowOff>
    </xdr:to>
    <xdr:sp macro="" textlink="">
      <xdr:nvSpPr>
        <xdr:cNvPr id="369" name="楕円 368"/>
        <xdr:cNvSpPr/>
      </xdr:nvSpPr>
      <xdr:spPr>
        <a:xfrm>
          <a:off x="9588500" y="97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119372</xdr:rowOff>
    </xdr:from>
    <xdr:ext cx="534377" cy="259045"/>
    <xdr:sp macro="" textlink="">
      <xdr:nvSpPr>
        <xdr:cNvPr id="370" name="テキスト ボックス 369"/>
        <xdr:cNvSpPr txBox="1"/>
      </xdr:nvSpPr>
      <xdr:spPr>
        <a:xfrm>
          <a:off x="9372111" y="98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153327</xdr:rowOff>
    </xdr:from>
    <xdr:to>
      <xdr:col>46</xdr:col>
      <xdr:colOff>38100</xdr:colOff>
      <xdr:row>57</xdr:row>
      <xdr:rowOff>83477</xdr:rowOff>
    </xdr:to>
    <xdr:sp macro="" textlink="">
      <xdr:nvSpPr>
        <xdr:cNvPr id="371" name="楕円 370"/>
        <xdr:cNvSpPr/>
      </xdr:nvSpPr>
      <xdr:spPr>
        <a:xfrm>
          <a:off x="8699500" y="97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74604</xdr:rowOff>
    </xdr:from>
    <xdr:ext cx="534377" cy="259045"/>
    <xdr:sp macro="" textlink="">
      <xdr:nvSpPr>
        <xdr:cNvPr id="372" name="テキスト ボックス 371"/>
        <xdr:cNvSpPr txBox="1"/>
      </xdr:nvSpPr>
      <xdr:spPr>
        <a:xfrm>
          <a:off x="8483111" y="98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100978</xdr:rowOff>
    </xdr:from>
    <xdr:to>
      <xdr:col>41</xdr:col>
      <xdr:colOff>101600</xdr:colOff>
      <xdr:row>57</xdr:row>
      <xdr:rowOff>31128</xdr:rowOff>
    </xdr:to>
    <xdr:sp macro="" textlink="">
      <xdr:nvSpPr>
        <xdr:cNvPr id="373" name="楕円 372"/>
        <xdr:cNvSpPr/>
      </xdr:nvSpPr>
      <xdr:spPr>
        <a:xfrm>
          <a:off x="7810500" y="97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22255</xdr:rowOff>
    </xdr:from>
    <xdr:ext cx="534377" cy="259045"/>
    <xdr:sp macro="" textlink="">
      <xdr:nvSpPr>
        <xdr:cNvPr id="374" name="テキスト ボックス 373"/>
        <xdr:cNvSpPr txBox="1"/>
      </xdr:nvSpPr>
      <xdr:spPr>
        <a:xfrm>
          <a:off x="7594111" y="97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129095</xdr:rowOff>
    </xdr:from>
    <xdr:to>
      <xdr:col>36</xdr:col>
      <xdr:colOff>165100</xdr:colOff>
      <xdr:row>57</xdr:row>
      <xdr:rowOff>59245</xdr:rowOff>
    </xdr:to>
    <xdr:sp macro="" textlink="">
      <xdr:nvSpPr>
        <xdr:cNvPr id="375" name="楕円 374"/>
        <xdr:cNvSpPr/>
      </xdr:nvSpPr>
      <xdr:spPr>
        <a:xfrm>
          <a:off x="6921500" y="97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50372</xdr:rowOff>
    </xdr:from>
    <xdr:ext cx="534377" cy="259045"/>
    <xdr:sp macro="" textlink="">
      <xdr:nvSpPr>
        <xdr:cNvPr id="376" name="テキスト ボックス 375"/>
        <xdr:cNvSpPr txBox="1"/>
      </xdr:nvSpPr>
      <xdr:spPr>
        <a:xfrm>
          <a:off x="6705111" y="98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2" name="直線コネクタ 401"/>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3" name="普通建設事業費 （ うち新規整備　）最小値テキスト"/>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4" name="直線コネクタ 403"/>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5" name="普通建設事業費 （ うち新規整備　）最大値テキスト"/>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06" name="直線コネクタ 405"/>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18771</xdr:rowOff>
    </xdr:from>
    <xdr:to>
      <xdr:col>55</xdr:col>
      <xdr:colOff>0</xdr:colOff>
      <xdr:row>78</xdr:row>
      <xdr:rowOff>159947</xdr:rowOff>
    </xdr:to>
    <xdr:cxnSp macro="">
      <xdr:nvCxnSpPr>
        <xdr:cNvPr id="407" name="直線コネクタ 406"/>
        <xdr:cNvCxnSpPr/>
      </xdr:nvCxnSpPr>
      <xdr:spPr>
        <a:xfrm flipV="1">
          <a:off x="9639300" y="12877521"/>
          <a:ext cx="838200" cy="65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08" name="普通建設事業費 （ うち新規整備　）平均値テキスト"/>
        <xdr:cNvSpPr txBox="1"/>
      </xdr:nvSpPr>
      <xdr:spPr>
        <a:xfrm>
          <a:off x="10528300" y="1314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09" name="フローチャート: 判断 408"/>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159947</xdr:rowOff>
    </xdr:from>
    <xdr:to>
      <xdr:col>50</xdr:col>
      <xdr:colOff>114300</xdr:colOff>
      <xdr:row>78</xdr:row>
      <xdr:rowOff>165760</xdr:rowOff>
    </xdr:to>
    <xdr:cxnSp macro="">
      <xdr:nvCxnSpPr>
        <xdr:cNvPr id="410" name="直線コネクタ 409"/>
        <xdr:cNvCxnSpPr/>
      </xdr:nvCxnSpPr>
      <xdr:spPr>
        <a:xfrm flipV="1">
          <a:off x="8750300" y="1353304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1" name="フローチャート: 判断 410"/>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2" name="テキスト ボックス 411"/>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165760</xdr:rowOff>
    </xdr:from>
    <xdr:to>
      <xdr:col>45</xdr:col>
      <xdr:colOff>177800</xdr:colOff>
      <xdr:row>79</xdr:row>
      <xdr:rowOff>90943</xdr:rowOff>
    </xdr:to>
    <xdr:cxnSp macro="">
      <xdr:nvCxnSpPr>
        <xdr:cNvPr id="413" name="直線コネクタ 412"/>
        <xdr:cNvCxnSpPr/>
      </xdr:nvCxnSpPr>
      <xdr:spPr>
        <a:xfrm flipV="1">
          <a:off x="7861300" y="13538860"/>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4" name="フローチャート: 判断 413"/>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15" name="テキスト ボックス 414"/>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115894</xdr:rowOff>
    </xdr:from>
    <xdr:to>
      <xdr:col>41</xdr:col>
      <xdr:colOff>50800</xdr:colOff>
      <xdr:row>79</xdr:row>
      <xdr:rowOff>90943</xdr:rowOff>
    </xdr:to>
    <xdr:cxnSp macro="">
      <xdr:nvCxnSpPr>
        <xdr:cNvPr id="416" name="直線コネクタ 415"/>
        <xdr:cNvCxnSpPr/>
      </xdr:nvCxnSpPr>
      <xdr:spPr>
        <a:xfrm>
          <a:off x="6972300" y="13488994"/>
          <a:ext cx="889000" cy="1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17" name="フローチャート: 判断 416"/>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18" name="テキスト ボックス 417"/>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19" name="フローチャート: 判断 418"/>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0" name="テキスト ボックス 419"/>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139421</xdr:rowOff>
    </xdr:from>
    <xdr:to>
      <xdr:col>55</xdr:col>
      <xdr:colOff>50800</xdr:colOff>
      <xdr:row>75</xdr:row>
      <xdr:rowOff>69571</xdr:rowOff>
    </xdr:to>
    <xdr:sp macro="" textlink="">
      <xdr:nvSpPr>
        <xdr:cNvPr id="426" name="楕円 425"/>
        <xdr:cNvSpPr/>
      </xdr:nvSpPr>
      <xdr:spPr>
        <a:xfrm>
          <a:off x="10426700" y="128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162298</xdr:rowOff>
    </xdr:from>
    <xdr:ext cx="534377" cy="259045"/>
    <xdr:sp macro="" textlink="">
      <xdr:nvSpPr>
        <xdr:cNvPr id="427" name="普通建設事業費 （ うち新規整備　）該当値テキスト"/>
        <xdr:cNvSpPr txBox="1"/>
      </xdr:nvSpPr>
      <xdr:spPr>
        <a:xfrm>
          <a:off x="10528300" y="126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109147</xdr:rowOff>
    </xdr:from>
    <xdr:to>
      <xdr:col>50</xdr:col>
      <xdr:colOff>165100</xdr:colOff>
      <xdr:row>79</xdr:row>
      <xdr:rowOff>39297</xdr:rowOff>
    </xdr:to>
    <xdr:sp macro="" textlink="">
      <xdr:nvSpPr>
        <xdr:cNvPr id="428" name="楕円 427"/>
        <xdr:cNvSpPr/>
      </xdr:nvSpPr>
      <xdr:spPr>
        <a:xfrm>
          <a:off x="9588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30424</xdr:rowOff>
    </xdr:from>
    <xdr:ext cx="469744" cy="259045"/>
    <xdr:sp macro="" textlink="">
      <xdr:nvSpPr>
        <xdr:cNvPr id="429" name="テキスト ボックス 428"/>
        <xdr:cNvSpPr txBox="1"/>
      </xdr:nvSpPr>
      <xdr:spPr>
        <a:xfrm>
          <a:off x="9404428" y="135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114960</xdr:rowOff>
    </xdr:from>
    <xdr:to>
      <xdr:col>46</xdr:col>
      <xdr:colOff>38100</xdr:colOff>
      <xdr:row>79</xdr:row>
      <xdr:rowOff>45110</xdr:rowOff>
    </xdr:to>
    <xdr:sp macro="" textlink="">
      <xdr:nvSpPr>
        <xdr:cNvPr id="430" name="楕円 429"/>
        <xdr:cNvSpPr/>
      </xdr:nvSpPr>
      <xdr:spPr>
        <a:xfrm>
          <a:off x="86995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36237</xdr:rowOff>
    </xdr:from>
    <xdr:ext cx="469744" cy="259045"/>
    <xdr:sp macro="" textlink="">
      <xdr:nvSpPr>
        <xdr:cNvPr id="431" name="テキスト ボックス 430"/>
        <xdr:cNvSpPr txBox="1"/>
      </xdr:nvSpPr>
      <xdr:spPr>
        <a:xfrm>
          <a:off x="8515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40143</xdr:rowOff>
    </xdr:from>
    <xdr:to>
      <xdr:col>41</xdr:col>
      <xdr:colOff>101600</xdr:colOff>
      <xdr:row>79</xdr:row>
      <xdr:rowOff>141743</xdr:rowOff>
    </xdr:to>
    <xdr:sp macro="" textlink="">
      <xdr:nvSpPr>
        <xdr:cNvPr id="432" name="楕円 431"/>
        <xdr:cNvSpPr/>
      </xdr:nvSpPr>
      <xdr:spPr>
        <a:xfrm>
          <a:off x="7810500" y="13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132870</xdr:rowOff>
    </xdr:from>
    <xdr:ext cx="378565" cy="259045"/>
    <xdr:sp macro="" textlink="">
      <xdr:nvSpPr>
        <xdr:cNvPr id="433" name="テキスト ボックス 432"/>
        <xdr:cNvSpPr txBox="1"/>
      </xdr:nvSpPr>
      <xdr:spPr>
        <a:xfrm>
          <a:off x="7672017" y="1367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65094</xdr:rowOff>
    </xdr:from>
    <xdr:to>
      <xdr:col>36</xdr:col>
      <xdr:colOff>165100</xdr:colOff>
      <xdr:row>78</xdr:row>
      <xdr:rowOff>166694</xdr:rowOff>
    </xdr:to>
    <xdr:sp macro="" textlink="">
      <xdr:nvSpPr>
        <xdr:cNvPr id="434" name="楕円 433"/>
        <xdr:cNvSpPr/>
      </xdr:nvSpPr>
      <xdr:spPr>
        <a:xfrm>
          <a:off x="6921500" y="134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157821</xdr:rowOff>
    </xdr:from>
    <xdr:ext cx="469744" cy="259045"/>
    <xdr:sp macro="" textlink="">
      <xdr:nvSpPr>
        <xdr:cNvPr id="435" name="テキスト ボックス 434"/>
        <xdr:cNvSpPr txBox="1"/>
      </xdr:nvSpPr>
      <xdr:spPr>
        <a:xfrm>
          <a:off x="6737428" y="135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57" name="直線コネクタ 456"/>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58" name="普通建設事業費 （ うち更新整備　）最小値テキスト"/>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59" name="直線コネクタ 458"/>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0" name="普通建設事業費 （ うち更新整備　）最大値テキスト"/>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1" name="直線コネクタ 460"/>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145027</xdr:rowOff>
    </xdr:from>
    <xdr:to>
      <xdr:col>55</xdr:col>
      <xdr:colOff>0</xdr:colOff>
      <xdr:row>95</xdr:row>
      <xdr:rowOff>167956</xdr:rowOff>
    </xdr:to>
    <xdr:cxnSp macro="">
      <xdr:nvCxnSpPr>
        <xdr:cNvPr id="462" name="直線コネクタ 461"/>
        <xdr:cNvCxnSpPr/>
      </xdr:nvCxnSpPr>
      <xdr:spPr>
        <a:xfrm flipV="1">
          <a:off x="9639300" y="16432777"/>
          <a:ext cx="8382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3" name="普通建設事業費 （ うち更新整備　）平均値テキスト"/>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4" name="フローチャート: 判断 463"/>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70479</xdr:rowOff>
    </xdr:from>
    <xdr:to>
      <xdr:col>50</xdr:col>
      <xdr:colOff>114300</xdr:colOff>
      <xdr:row>95</xdr:row>
      <xdr:rowOff>167956</xdr:rowOff>
    </xdr:to>
    <xdr:cxnSp macro="">
      <xdr:nvCxnSpPr>
        <xdr:cNvPr id="465" name="直線コネクタ 464"/>
        <xdr:cNvCxnSpPr/>
      </xdr:nvCxnSpPr>
      <xdr:spPr>
        <a:xfrm>
          <a:off x="8750300" y="16358229"/>
          <a:ext cx="889000" cy="9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66" name="フローチャート: 判断 465"/>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67" name="テキスト ボックス 466"/>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149050</xdr:rowOff>
    </xdr:from>
    <xdr:to>
      <xdr:col>45</xdr:col>
      <xdr:colOff>177800</xdr:colOff>
      <xdr:row>95</xdr:row>
      <xdr:rowOff>70479</xdr:rowOff>
    </xdr:to>
    <xdr:cxnSp macro="">
      <xdr:nvCxnSpPr>
        <xdr:cNvPr id="468" name="直線コネクタ 467"/>
        <xdr:cNvCxnSpPr/>
      </xdr:nvCxnSpPr>
      <xdr:spPr>
        <a:xfrm>
          <a:off x="7861300" y="16265350"/>
          <a:ext cx="889000" cy="9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69" name="フローチャート: 判断 468"/>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0" name="テキスト ボックス 469"/>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149050</xdr:rowOff>
    </xdr:from>
    <xdr:to>
      <xdr:col>41</xdr:col>
      <xdr:colOff>50800</xdr:colOff>
      <xdr:row>95</xdr:row>
      <xdr:rowOff>157759</xdr:rowOff>
    </xdr:to>
    <xdr:cxnSp macro="">
      <xdr:nvCxnSpPr>
        <xdr:cNvPr id="471" name="直線コネクタ 470"/>
        <xdr:cNvCxnSpPr/>
      </xdr:nvCxnSpPr>
      <xdr:spPr>
        <a:xfrm flipV="1">
          <a:off x="6972300" y="16265350"/>
          <a:ext cx="889000" cy="18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2" name="フローチャート: 判断 471"/>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3" name="テキスト ボックス 472"/>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4" name="フローチャート: 判断 473"/>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75" name="テキスト ボックス 474"/>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94227</xdr:rowOff>
    </xdr:from>
    <xdr:to>
      <xdr:col>55</xdr:col>
      <xdr:colOff>50800</xdr:colOff>
      <xdr:row>96</xdr:row>
      <xdr:rowOff>24377</xdr:rowOff>
    </xdr:to>
    <xdr:sp macro="" textlink="">
      <xdr:nvSpPr>
        <xdr:cNvPr id="481" name="楕円 480"/>
        <xdr:cNvSpPr/>
      </xdr:nvSpPr>
      <xdr:spPr>
        <a:xfrm>
          <a:off x="10426700" y="163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72654</xdr:rowOff>
    </xdr:from>
    <xdr:ext cx="534377" cy="259045"/>
    <xdr:sp macro="" textlink="">
      <xdr:nvSpPr>
        <xdr:cNvPr id="482" name="普通建設事業費 （ うち更新整備　）該当値テキスト"/>
        <xdr:cNvSpPr txBox="1"/>
      </xdr:nvSpPr>
      <xdr:spPr>
        <a:xfrm>
          <a:off x="10528300" y="163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117156</xdr:rowOff>
    </xdr:from>
    <xdr:to>
      <xdr:col>50</xdr:col>
      <xdr:colOff>165100</xdr:colOff>
      <xdr:row>96</xdr:row>
      <xdr:rowOff>47306</xdr:rowOff>
    </xdr:to>
    <xdr:sp macro="" textlink="">
      <xdr:nvSpPr>
        <xdr:cNvPr id="483" name="楕円 482"/>
        <xdr:cNvSpPr/>
      </xdr:nvSpPr>
      <xdr:spPr>
        <a:xfrm>
          <a:off x="9588500" y="164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38433</xdr:rowOff>
    </xdr:from>
    <xdr:ext cx="534377" cy="259045"/>
    <xdr:sp macro="" textlink="">
      <xdr:nvSpPr>
        <xdr:cNvPr id="484" name="テキスト ボックス 483"/>
        <xdr:cNvSpPr txBox="1"/>
      </xdr:nvSpPr>
      <xdr:spPr>
        <a:xfrm>
          <a:off x="9372111" y="164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19679</xdr:rowOff>
    </xdr:from>
    <xdr:to>
      <xdr:col>46</xdr:col>
      <xdr:colOff>38100</xdr:colOff>
      <xdr:row>95</xdr:row>
      <xdr:rowOff>121279</xdr:rowOff>
    </xdr:to>
    <xdr:sp macro="" textlink="">
      <xdr:nvSpPr>
        <xdr:cNvPr id="485" name="楕円 484"/>
        <xdr:cNvSpPr/>
      </xdr:nvSpPr>
      <xdr:spPr>
        <a:xfrm>
          <a:off x="8699500" y="163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112406</xdr:rowOff>
    </xdr:from>
    <xdr:ext cx="534377" cy="259045"/>
    <xdr:sp macro="" textlink="">
      <xdr:nvSpPr>
        <xdr:cNvPr id="486" name="テキスト ボックス 485"/>
        <xdr:cNvSpPr txBox="1"/>
      </xdr:nvSpPr>
      <xdr:spPr>
        <a:xfrm>
          <a:off x="8483111" y="164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98250</xdr:rowOff>
    </xdr:from>
    <xdr:to>
      <xdr:col>41</xdr:col>
      <xdr:colOff>101600</xdr:colOff>
      <xdr:row>95</xdr:row>
      <xdr:rowOff>28400</xdr:rowOff>
    </xdr:to>
    <xdr:sp macro="" textlink="">
      <xdr:nvSpPr>
        <xdr:cNvPr id="487" name="楕円 486"/>
        <xdr:cNvSpPr/>
      </xdr:nvSpPr>
      <xdr:spPr>
        <a:xfrm>
          <a:off x="7810500" y="162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19527</xdr:rowOff>
    </xdr:from>
    <xdr:ext cx="534377" cy="259045"/>
    <xdr:sp macro="" textlink="">
      <xdr:nvSpPr>
        <xdr:cNvPr id="488" name="テキスト ボックス 487"/>
        <xdr:cNvSpPr txBox="1"/>
      </xdr:nvSpPr>
      <xdr:spPr>
        <a:xfrm>
          <a:off x="7594111" y="1630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106959</xdr:rowOff>
    </xdr:from>
    <xdr:to>
      <xdr:col>36</xdr:col>
      <xdr:colOff>165100</xdr:colOff>
      <xdr:row>96</xdr:row>
      <xdr:rowOff>37109</xdr:rowOff>
    </xdr:to>
    <xdr:sp macro="" textlink="">
      <xdr:nvSpPr>
        <xdr:cNvPr id="489" name="楕円 488"/>
        <xdr:cNvSpPr/>
      </xdr:nvSpPr>
      <xdr:spPr>
        <a:xfrm>
          <a:off x="6921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28236</xdr:rowOff>
    </xdr:from>
    <xdr:ext cx="534377" cy="259045"/>
    <xdr:sp macro="" textlink="">
      <xdr:nvSpPr>
        <xdr:cNvPr id="490" name="テキスト ボックス 489"/>
        <xdr:cNvSpPr txBox="1"/>
      </xdr:nvSpPr>
      <xdr:spPr>
        <a:xfrm>
          <a:off x="6705111" y="1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2" name="直線コネクタ 511"/>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5" name="災害復旧事業費最大値テキスト"/>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16" name="直線コネクタ 515"/>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39025</xdr:rowOff>
    </xdr:from>
    <xdr:to>
      <xdr:col>85</xdr:col>
      <xdr:colOff>127000</xdr:colOff>
      <xdr:row>38</xdr:row>
      <xdr:rowOff>130647</xdr:rowOff>
    </xdr:to>
    <xdr:cxnSp macro="">
      <xdr:nvCxnSpPr>
        <xdr:cNvPr id="517" name="直線コネクタ 516"/>
        <xdr:cNvCxnSpPr/>
      </xdr:nvCxnSpPr>
      <xdr:spPr>
        <a:xfrm flipV="1">
          <a:off x="15481300" y="6554125"/>
          <a:ext cx="8382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18" name="災害復旧事業費平均値テキスト"/>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19" name="フローチャート: 判断 518"/>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130647</xdr:rowOff>
    </xdr:from>
    <xdr:to>
      <xdr:col>81</xdr:col>
      <xdr:colOff>50800</xdr:colOff>
      <xdr:row>38</xdr:row>
      <xdr:rowOff>136225</xdr:rowOff>
    </xdr:to>
    <xdr:cxnSp macro="">
      <xdr:nvCxnSpPr>
        <xdr:cNvPr id="520" name="直線コネクタ 519"/>
        <xdr:cNvCxnSpPr/>
      </xdr:nvCxnSpPr>
      <xdr:spPr>
        <a:xfrm flipV="1">
          <a:off x="14592300" y="66457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1" name="フローチャート: 判断 520"/>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2" name="テキスト ボックス 521"/>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136225</xdr:rowOff>
    </xdr:from>
    <xdr:to>
      <xdr:col>76</xdr:col>
      <xdr:colOff>114300</xdr:colOff>
      <xdr:row>38</xdr:row>
      <xdr:rowOff>137963</xdr:rowOff>
    </xdr:to>
    <xdr:cxnSp macro="">
      <xdr:nvCxnSpPr>
        <xdr:cNvPr id="523" name="直線コネクタ 522"/>
        <xdr:cNvCxnSpPr/>
      </xdr:nvCxnSpPr>
      <xdr:spPr>
        <a:xfrm flipV="1">
          <a:off x="13703300" y="665132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4" name="フローチャート: 判断 523"/>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5" name="テキスト ボックス 524"/>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137963</xdr:rowOff>
    </xdr:from>
    <xdr:to>
      <xdr:col>71</xdr:col>
      <xdr:colOff>177800</xdr:colOff>
      <xdr:row>38</xdr:row>
      <xdr:rowOff>138329</xdr:rowOff>
    </xdr:to>
    <xdr:cxnSp macro="">
      <xdr:nvCxnSpPr>
        <xdr:cNvPr id="526" name="直線コネクタ 525"/>
        <xdr:cNvCxnSpPr/>
      </xdr:nvCxnSpPr>
      <xdr:spPr>
        <a:xfrm flipV="1">
          <a:off x="12814300" y="665306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27" name="フローチャート: 判断 526"/>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28" name="テキスト ボックス 527"/>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29" name="フローチャート: 判断 528"/>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0" name="テキスト ボックス 529"/>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159675</xdr:rowOff>
    </xdr:from>
    <xdr:to>
      <xdr:col>85</xdr:col>
      <xdr:colOff>177800</xdr:colOff>
      <xdr:row>38</xdr:row>
      <xdr:rowOff>89825</xdr:rowOff>
    </xdr:to>
    <xdr:sp macro="" textlink="">
      <xdr:nvSpPr>
        <xdr:cNvPr id="536" name="楕円 535"/>
        <xdr:cNvSpPr/>
      </xdr:nvSpPr>
      <xdr:spPr>
        <a:xfrm>
          <a:off x="16268700" y="65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74602</xdr:rowOff>
    </xdr:from>
    <xdr:ext cx="469744" cy="259045"/>
    <xdr:sp macro="" textlink="">
      <xdr:nvSpPr>
        <xdr:cNvPr id="537" name="災害復旧事業費該当値テキスト"/>
        <xdr:cNvSpPr txBox="1"/>
      </xdr:nvSpPr>
      <xdr:spPr>
        <a:xfrm>
          <a:off x="16370300" y="64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79847</xdr:rowOff>
    </xdr:from>
    <xdr:to>
      <xdr:col>81</xdr:col>
      <xdr:colOff>101600</xdr:colOff>
      <xdr:row>39</xdr:row>
      <xdr:rowOff>9997</xdr:rowOff>
    </xdr:to>
    <xdr:sp macro="" textlink="">
      <xdr:nvSpPr>
        <xdr:cNvPr id="538" name="楕円 537"/>
        <xdr:cNvSpPr/>
      </xdr:nvSpPr>
      <xdr:spPr>
        <a:xfrm>
          <a:off x="15430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1124</xdr:rowOff>
    </xdr:from>
    <xdr:ext cx="313932" cy="259045"/>
    <xdr:sp macro="" textlink="">
      <xdr:nvSpPr>
        <xdr:cNvPr id="539" name="テキスト ボックス 538"/>
        <xdr:cNvSpPr txBox="1"/>
      </xdr:nvSpPr>
      <xdr:spPr>
        <a:xfrm>
          <a:off x="15324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85425</xdr:rowOff>
    </xdr:from>
    <xdr:to>
      <xdr:col>76</xdr:col>
      <xdr:colOff>165100</xdr:colOff>
      <xdr:row>39</xdr:row>
      <xdr:rowOff>15575</xdr:rowOff>
    </xdr:to>
    <xdr:sp macro="" textlink="">
      <xdr:nvSpPr>
        <xdr:cNvPr id="540" name="楕円 539"/>
        <xdr:cNvSpPr/>
      </xdr:nvSpPr>
      <xdr:spPr>
        <a:xfrm>
          <a:off x="14541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6702</xdr:rowOff>
    </xdr:from>
    <xdr:ext cx="313932" cy="259045"/>
    <xdr:sp macro="" textlink="">
      <xdr:nvSpPr>
        <xdr:cNvPr id="541" name="テキスト ボックス 540"/>
        <xdr:cNvSpPr txBox="1"/>
      </xdr:nvSpPr>
      <xdr:spPr>
        <a:xfrm>
          <a:off x="14435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87163</xdr:rowOff>
    </xdr:from>
    <xdr:to>
      <xdr:col>72</xdr:col>
      <xdr:colOff>38100</xdr:colOff>
      <xdr:row>39</xdr:row>
      <xdr:rowOff>17313</xdr:rowOff>
    </xdr:to>
    <xdr:sp macro="" textlink="">
      <xdr:nvSpPr>
        <xdr:cNvPr id="542" name="楕円 541"/>
        <xdr:cNvSpPr/>
      </xdr:nvSpPr>
      <xdr:spPr>
        <a:xfrm>
          <a:off x="1365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8440</xdr:rowOff>
    </xdr:from>
    <xdr:ext cx="313932" cy="259045"/>
    <xdr:sp macro="" textlink="">
      <xdr:nvSpPr>
        <xdr:cNvPr id="543" name="テキスト ボックス 542"/>
        <xdr:cNvSpPr txBox="1"/>
      </xdr:nvSpPr>
      <xdr:spPr>
        <a:xfrm>
          <a:off x="13546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87529</xdr:rowOff>
    </xdr:from>
    <xdr:to>
      <xdr:col>67</xdr:col>
      <xdr:colOff>101600</xdr:colOff>
      <xdr:row>39</xdr:row>
      <xdr:rowOff>17679</xdr:rowOff>
    </xdr:to>
    <xdr:sp macro="" textlink="">
      <xdr:nvSpPr>
        <xdr:cNvPr id="544" name="楕円 543"/>
        <xdr:cNvSpPr/>
      </xdr:nvSpPr>
      <xdr:spPr>
        <a:xfrm>
          <a:off x="1276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8806</xdr:rowOff>
    </xdr:from>
    <xdr:ext cx="313932" cy="259045"/>
    <xdr:sp macro="" textlink="">
      <xdr:nvSpPr>
        <xdr:cNvPr id="545" name="テキスト ボックス 544"/>
        <xdr:cNvSpPr txBox="1"/>
      </xdr:nvSpPr>
      <xdr:spPr>
        <a:xfrm>
          <a:off x="1265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20409</xdr:rowOff>
    </xdr:from>
    <xdr:to>
      <xdr:col>85</xdr:col>
      <xdr:colOff>126364</xdr:colOff>
      <xdr:row>78</xdr:row>
      <xdr:rowOff>48603</xdr:rowOff>
    </xdr:to>
    <xdr:cxnSp macro="">
      <xdr:nvCxnSpPr>
        <xdr:cNvPr id="618" name="直線コネクタ 617"/>
        <xdr:cNvCxnSpPr/>
      </xdr:nvCxnSpPr>
      <xdr:spPr>
        <a:xfrm flipV="1">
          <a:off x="16317595" y="12364809"/>
          <a:ext cx="1269" cy="105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52430</xdr:rowOff>
    </xdr:from>
    <xdr:ext cx="469744" cy="259045"/>
    <xdr:sp macro="" textlink="">
      <xdr:nvSpPr>
        <xdr:cNvPr id="619" name="公債費最小値テキスト"/>
        <xdr:cNvSpPr txBox="1"/>
      </xdr:nvSpPr>
      <xdr:spPr>
        <a:xfrm>
          <a:off x="16370300" y="134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48603</xdr:rowOff>
    </xdr:from>
    <xdr:to>
      <xdr:col>86</xdr:col>
      <xdr:colOff>25400</xdr:colOff>
      <xdr:row>78</xdr:row>
      <xdr:rowOff>48603</xdr:rowOff>
    </xdr:to>
    <xdr:cxnSp macro="">
      <xdr:nvCxnSpPr>
        <xdr:cNvPr id="620" name="直線コネクタ 619"/>
        <xdr:cNvCxnSpPr/>
      </xdr:nvCxnSpPr>
      <xdr:spPr>
        <a:xfrm>
          <a:off x="16230600" y="134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138536</xdr:rowOff>
    </xdr:from>
    <xdr:ext cx="534377" cy="259045"/>
    <xdr:sp macro="" textlink="">
      <xdr:nvSpPr>
        <xdr:cNvPr id="621" name="公債費最大値テキスト"/>
        <xdr:cNvSpPr txBox="1"/>
      </xdr:nvSpPr>
      <xdr:spPr>
        <a:xfrm>
          <a:off x="16370300" y="121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20409</xdr:rowOff>
    </xdr:from>
    <xdr:to>
      <xdr:col>86</xdr:col>
      <xdr:colOff>25400</xdr:colOff>
      <xdr:row>72</xdr:row>
      <xdr:rowOff>20409</xdr:rowOff>
    </xdr:to>
    <xdr:cxnSp macro="">
      <xdr:nvCxnSpPr>
        <xdr:cNvPr id="622" name="直線コネクタ 621"/>
        <xdr:cNvCxnSpPr/>
      </xdr:nvCxnSpPr>
      <xdr:spPr>
        <a:xfrm>
          <a:off x="16230600" y="1236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113240</xdr:rowOff>
    </xdr:from>
    <xdr:to>
      <xdr:col>85</xdr:col>
      <xdr:colOff>127000</xdr:colOff>
      <xdr:row>72</xdr:row>
      <xdr:rowOff>114650</xdr:rowOff>
    </xdr:to>
    <xdr:cxnSp macro="">
      <xdr:nvCxnSpPr>
        <xdr:cNvPr id="623" name="直線コネクタ 622"/>
        <xdr:cNvCxnSpPr/>
      </xdr:nvCxnSpPr>
      <xdr:spPr>
        <a:xfrm flipV="1">
          <a:off x="15481300" y="1245764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145166</xdr:rowOff>
    </xdr:from>
    <xdr:ext cx="534377" cy="259045"/>
    <xdr:sp macro="" textlink="">
      <xdr:nvSpPr>
        <xdr:cNvPr id="624" name="公債費平均値テキスト"/>
        <xdr:cNvSpPr txBox="1"/>
      </xdr:nvSpPr>
      <xdr:spPr>
        <a:xfrm>
          <a:off x="16370300" y="128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166739</xdr:rowOff>
    </xdr:from>
    <xdr:to>
      <xdr:col>85</xdr:col>
      <xdr:colOff>177800</xdr:colOff>
      <xdr:row>75</xdr:row>
      <xdr:rowOff>96889</xdr:rowOff>
    </xdr:to>
    <xdr:sp macro="" textlink="">
      <xdr:nvSpPr>
        <xdr:cNvPr id="625" name="フローチャート: 判断 624"/>
        <xdr:cNvSpPr/>
      </xdr:nvSpPr>
      <xdr:spPr>
        <a:xfrm>
          <a:off x="16268700" y="12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122707</xdr:rowOff>
    </xdr:from>
    <xdr:to>
      <xdr:col>81</xdr:col>
      <xdr:colOff>50800</xdr:colOff>
      <xdr:row>72</xdr:row>
      <xdr:rowOff>114650</xdr:rowOff>
    </xdr:to>
    <xdr:cxnSp macro="">
      <xdr:nvCxnSpPr>
        <xdr:cNvPr id="626" name="直線コネクタ 625"/>
        <xdr:cNvCxnSpPr/>
      </xdr:nvCxnSpPr>
      <xdr:spPr>
        <a:xfrm>
          <a:off x="14592300" y="12295657"/>
          <a:ext cx="889000" cy="1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160699</xdr:rowOff>
    </xdr:from>
    <xdr:to>
      <xdr:col>81</xdr:col>
      <xdr:colOff>101600</xdr:colOff>
      <xdr:row>75</xdr:row>
      <xdr:rowOff>90849</xdr:rowOff>
    </xdr:to>
    <xdr:sp macro="" textlink="">
      <xdr:nvSpPr>
        <xdr:cNvPr id="627" name="フローチャート: 判断 626"/>
        <xdr:cNvSpPr/>
      </xdr:nvSpPr>
      <xdr:spPr>
        <a:xfrm>
          <a:off x="154305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81976</xdr:rowOff>
    </xdr:from>
    <xdr:ext cx="534377" cy="259045"/>
    <xdr:sp macro="" textlink="">
      <xdr:nvSpPr>
        <xdr:cNvPr id="628" name="テキスト ボックス 627"/>
        <xdr:cNvSpPr txBox="1"/>
      </xdr:nvSpPr>
      <xdr:spPr>
        <a:xfrm>
          <a:off x="15214111" y="129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122707</xdr:rowOff>
    </xdr:from>
    <xdr:to>
      <xdr:col>76</xdr:col>
      <xdr:colOff>114300</xdr:colOff>
      <xdr:row>73</xdr:row>
      <xdr:rowOff>26048</xdr:rowOff>
    </xdr:to>
    <xdr:cxnSp macro="">
      <xdr:nvCxnSpPr>
        <xdr:cNvPr id="629" name="直線コネクタ 628"/>
        <xdr:cNvCxnSpPr/>
      </xdr:nvCxnSpPr>
      <xdr:spPr>
        <a:xfrm flipV="1">
          <a:off x="13703300" y="12295657"/>
          <a:ext cx="8890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143935</xdr:rowOff>
    </xdr:from>
    <xdr:to>
      <xdr:col>76</xdr:col>
      <xdr:colOff>165100</xdr:colOff>
      <xdr:row>75</xdr:row>
      <xdr:rowOff>74085</xdr:rowOff>
    </xdr:to>
    <xdr:sp macro="" textlink="">
      <xdr:nvSpPr>
        <xdr:cNvPr id="630" name="フローチャート: 判断 629"/>
        <xdr:cNvSpPr/>
      </xdr:nvSpPr>
      <xdr:spPr>
        <a:xfrm>
          <a:off x="14541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65212</xdr:rowOff>
    </xdr:from>
    <xdr:ext cx="534377" cy="259045"/>
    <xdr:sp macro="" textlink="">
      <xdr:nvSpPr>
        <xdr:cNvPr id="631" name="テキスト ボックス 630"/>
        <xdr:cNvSpPr txBox="1"/>
      </xdr:nvSpPr>
      <xdr:spPr>
        <a:xfrm>
          <a:off x="14325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26048</xdr:rowOff>
    </xdr:from>
    <xdr:to>
      <xdr:col>71</xdr:col>
      <xdr:colOff>177800</xdr:colOff>
      <xdr:row>73</xdr:row>
      <xdr:rowOff>71634</xdr:rowOff>
    </xdr:to>
    <xdr:cxnSp macro="">
      <xdr:nvCxnSpPr>
        <xdr:cNvPr id="632" name="直線コネクタ 631"/>
        <xdr:cNvCxnSpPr/>
      </xdr:nvCxnSpPr>
      <xdr:spPr>
        <a:xfrm flipV="1">
          <a:off x="12814300" y="12541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169063</xdr:rowOff>
    </xdr:from>
    <xdr:to>
      <xdr:col>72</xdr:col>
      <xdr:colOff>38100</xdr:colOff>
      <xdr:row>75</xdr:row>
      <xdr:rowOff>99213</xdr:rowOff>
    </xdr:to>
    <xdr:sp macro="" textlink="">
      <xdr:nvSpPr>
        <xdr:cNvPr id="633" name="フローチャート: 判断 632"/>
        <xdr:cNvSpPr/>
      </xdr:nvSpPr>
      <xdr:spPr>
        <a:xfrm>
          <a:off x="13652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90340</xdr:rowOff>
    </xdr:from>
    <xdr:ext cx="534377" cy="259045"/>
    <xdr:sp macro="" textlink="">
      <xdr:nvSpPr>
        <xdr:cNvPr id="634" name="テキスト ボックス 633"/>
        <xdr:cNvSpPr txBox="1"/>
      </xdr:nvSpPr>
      <xdr:spPr>
        <a:xfrm>
          <a:off x="13436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148622</xdr:rowOff>
    </xdr:from>
    <xdr:to>
      <xdr:col>67</xdr:col>
      <xdr:colOff>101600</xdr:colOff>
      <xdr:row>75</xdr:row>
      <xdr:rowOff>78772</xdr:rowOff>
    </xdr:to>
    <xdr:sp macro="" textlink="">
      <xdr:nvSpPr>
        <xdr:cNvPr id="635" name="フローチャート: 判断 634"/>
        <xdr:cNvSpPr/>
      </xdr:nvSpPr>
      <xdr:spPr>
        <a:xfrm>
          <a:off x="12763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69899</xdr:rowOff>
    </xdr:from>
    <xdr:ext cx="534377" cy="259045"/>
    <xdr:sp macro="" textlink="">
      <xdr:nvSpPr>
        <xdr:cNvPr id="636" name="テキスト ボックス 635"/>
        <xdr:cNvSpPr txBox="1"/>
      </xdr:nvSpPr>
      <xdr:spPr>
        <a:xfrm>
          <a:off x="12547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62440</xdr:rowOff>
    </xdr:from>
    <xdr:to>
      <xdr:col>85</xdr:col>
      <xdr:colOff>177800</xdr:colOff>
      <xdr:row>72</xdr:row>
      <xdr:rowOff>164040</xdr:rowOff>
    </xdr:to>
    <xdr:sp macro="" textlink="">
      <xdr:nvSpPr>
        <xdr:cNvPr id="642" name="楕円 641"/>
        <xdr:cNvSpPr/>
      </xdr:nvSpPr>
      <xdr:spPr>
        <a:xfrm>
          <a:off x="16268700" y="124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148817</xdr:rowOff>
    </xdr:from>
    <xdr:ext cx="534377" cy="259045"/>
    <xdr:sp macro="" textlink="">
      <xdr:nvSpPr>
        <xdr:cNvPr id="643" name="公債費該当値テキスト"/>
        <xdr:cNvSpPr txBox="1"/>
      </xdr:nvSpPr>
      <xdr:spPr>
        <a:xfrm>
          <a:off x="16370300" y="123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63850</xdr:rowOff>
    </xdr:from>
    <xdr:to>
      <xdr:col>81</xdr:col>
      <xdr:colOff>101600</xdr:colOff>
      <xdr:row>72</xdr:row>
      <xdr:rowOff>165450</xdr:rowOff>
    </xdr:to>
    <xdr:sp macro="" textlink="">
      <xdr:nvSpPr>
        <xdr:cNvPr id="644" name="楕円 643"/>
        <xdr:cNvSpPr/>
      </xdr:nvSpPr>
      <xdr:spPr>
        <a:xfrm>
          <a:off x="15430500" y="124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10527</xdr:rowOff>
    </xdr:from>
    <xdr:ext cx="534377" cy="259045"/>
    <xdr:sp macro="" textlink="">
      <xdr:nvSpPr>
        <xdr:cNvPr id="645" name="テキスト ボックス 644"/>
        <xdr:cNvSpPr txBox="1"/>
      </xdr:nvSpPr>
      <xdr:spPr>
        <a:xfrm>
          <a:off x="15214111" y="121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71907</xdr:rowOff>
    </xdr:from>
    <xdr:to>
      <xdr:col>76</xdr:col>
      <xdr:colOff>165100</xdr:colOff>
      <xdr:row>72</xdr:row>
      <xdr:rowOff>2057</xdr:rowOff>
    </xdr:to>
    <xdr:sp macro="" textlink="">
      <xdr:nvSpPr>
        <xdr:cNvPr id="646" name="楕円 645"/>
        <xdr:cNvSpPr/>
      </xdr:nvSpPr>
      <xdr:spPr>
        <a:xfrm>
          <a:off x="14541500" y="12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18584</xdr:rowOff>
    </xdr:from>
    <xdr:ext cx="534377" cy="259045"/>
    <xdr:sp macro="" textlink="">
      <xdr:nvSpPr>
        <xdr:cNvPr id="647" name="テキスト ボックス 646"/>
        <xdr:cNvSpPr txBox="1"/>
      </xdr:nvSpPr>
      <xdr:spPr>
        <a:xfrm>
          <a:off x="14325111" y="120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146698</xdr:rowOff>
    </xdr:from>
    <xdr:to>
      <xdr:col>72</xdr:col>
      <xdr:colOff>38100</xdr:colOff>
      <xdr:row>73</xdr:row>
      <xdr:rowOff>76848</xdr:rowOff>
    </xdr:to>
    <xdr:sp macro="" textlink="">
      <xdr:nvSpPr>
        <xdr:cNvPr id="648" name="楕円 647"/>
        <xdr:cNvSpPr/>
      </xdr:nvSpPr>
      <xdr:spPr>
        <a:xfrm>
          <a:off x="13652500" y="124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93375</xdr:rowOff>
    </xdr:from>
    <xdr:ext cx="534377" cy="259045"/>
    <xdr:sp macro="" textlink="">
      <xdr:nvSpPr>
        <xdr:cNvPr id="649" name="テキスト ボックス 648"/>
        <xdr:cNvSpPr txBox="1"/>
      </xdr:nvSpPr>
      <xdr:spPr>
        <a:xfrm>
          <a:off x="13436111" y="122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20834</xdr:rowOff>
    </xdr:from>
    <xdr:to>
      <xdr:col>67</xdr:col>
      <xdr:colOff>101600</xdr:colOff>
      <xdr:row>73</xdr:row>
      <xdr:rowOff>122434</xdr:rowOff>
    </xdr:to>
    <xdr:sp macro="" textlink="">
      <xdr:nvSpPr>
        <xdr:cNvPr id="650" name="楕円 649"/>
        <xdr:cNvSpPr/>
      </xdr:nvSpPr>
      <xdr:spPr>
        <a:xfrm>
          <a:off x="12763500" y="12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138961</xdr:rowOff>
    </xdr:from>
    <xdr:ext cx="534377" cy="259045"/>
    <xdr:sp macro="" textlink="">
      <xdr:nvSpPr>
        <xdr:cNvPr id="651" name="テキスト ボックス 650"/>
        <xdr:cNvSpPr txBox="1"/>
      </xdr:nvSpPr>
      <xdr:spPr>
        <a:xfrm>
          <a:off x="12547111" y="12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3" name="直線コネクタ 672"/>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4" name="積立金最小値テキスト"/>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5" name="直線コネクタ 674"/>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6" name="積立金最大値テキスト"/>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77" name="直線コネクタ 676"/>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168732</xdr:rowOff>
    </xdr:from>
    <xdr:to>
      <xdr:col>85</xdr:col>
      <xdr:colOff>127000</xdr:colOff>
      <xdr:row>96</xdr:row>
      <xdr:rowOff>133848</xdr:rowOff>
    </xdr:to>
    <xdr:cxnSp macro="">
      <xdr:nvCxnSpPr>
        <xdr:cNvPr id="678" name="直線コネクタ 677"/>
        <xdr:cNvCxnSpPr/>
      </xdr:nvCxnSpPr>
      <xdr:spPr>
        <a:xfrm flipV="1">
          <a:off x="15481300" y="16285032"/>
          <a:ext cx="838200" cy="30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79" name="積立金平均値テキスト"/>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0" name="フローチャート: 判断 679"/>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27366</xdr:rowOff>
    </xdr:from>
    <xdr:to>
      <xdr:col>81</xdr:col>
      <xdr:colOff>50800</xdr:colOff>
      <xdr:row>96</xdr:row>
      <xdr:rowOff>133848</xdr:rowOff>
    </xdr:to>
    <xdr:cxnSp macro="">
      <xdr:nvCxnSpPr>
        <xdr:cNvPr id="681" name="直線コネクタ 680"/>
        <xdr:cNvCxnSpPr/>
      </xdr:nvCxnSpPr>
      <xdr:spPr>
        <a:xfrm>
          <a:off x="14592300" y="16315116"/>
          <a:ext cx="8890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2" name="フローチャート: 判断 681"/>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3" name="テキスト ボックス 682"/>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147793</xdr:rowOff>
    </xdr:from>
    <xdr:to>
      <xdr:col>76</xdr:col>
      <xdr:colOff>114300</xdr:colOff>
      <xdr:row>95</xdr:row>
      <xdr:rowOff>27366</xdr:rowOff>
    </xdr:to>
    <xdr:cxnSp macro="">
      <xdr:nvCxnSpPr>
        <xdr:cNvPr id="684" name="直線コネクタ 683"/>
        <xdr:cNvCxnSpPr/>
      </xdr:nvCxnSpPr>
      <xdr:spPr>
        <a:xfrm>
          <a:off x="13703300" y="16264093"/>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5" name="フローチャート: 判断 684"/>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86" name="テキスト ボックス 685"/>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147793</xdr:rowOff>
    </xdr:from>
    <xdr:to>
      <xdr:col>71</xdr:col>
      <xdr:colOff>177800</xdr:colOff>
      <xdr:row>98</xdr:row>
      <xdr:rowOff>15433</xdr:rowOff>
    </xdr:to>
    <xdr:cxnSp macro="">
      <xdr:nvCxnSpPr>
        <xdr:cNvPr id="687" name="直線コネクタ 686"/>
        <xdr:cNvCxnSpPr/>
      </xdr:nvCxnSpPr>
      <xdr:spPr>
        <a:xfrm flipV="1">
          <a:off x="12814300" y="16264093"/>
          <a:ext cx="889000" cy="5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88" name="フローチャート: 判断 687"/>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130512</xdr:rowOff>
    </xdr:from>
    <xdr:ext cx="534377" cy="259045"/>
    <xdr:sp macro="" textlink="">
      <xdr:nvSpPr>
        <xdr:cNvPr id="689" name="テキスト ボックス 688"/>
        <xdr:cNvSpPr txBox="1"/>
      </xdr:nvSpPr>
      <xdr:spPr>
        <a:xfrm>
          <a:off x="13436111" y="164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0" name="フローチャート: 判断 689"/>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1" name="テキスト ボックス 690"/>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117932</xdr:rowOff>
    </xdr:from>
    <xdr:to>
      <xdr:col>85</xdr:col>
      <xdr:colOff>177800</xdr:colOff>
      <xdr:row>95</xdr:row>
      <xdr:rowOff>48082</xdr:rowOff>
    </xdr:to>
    <xdr:sp macro="" textlink="">
      <xdr:nvSpPr>
        <xdr:cNvPr id="697" name="楕円 696"/>
        <xdr:cNvSpPr/>
      </xdr:nvSpPr>
      <xdr:spPr>
        <a:xfrm>
          <a:off x="16268700" y="162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140809</xdr:rowOff>
    </xdr:from>
    <xdr:ext cx="534377" cy="259045"/>
    <xdr:sp macro="" textlink="">
      <xdr:nvSpPr>
        <xdr:cNvPr id="698" name="積立金該当値テキスト"/>
        <xdr:cNvSpPr txBox="1"/>
      </xdr:nvSpPr>
      <xdr:spPr>
        <a:xfrm>
          <a:off x="16370300" y="160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83048</xdr:rowOff>
    </xdr:from>
    <xdr:to>
      <xdr:col>81</xdr:col>
      <xdr:colOff>101600</xdr:colOff>
      <xdr:row>97</xdr:row>
      <xdr:rowOff>13198</xdr:rowOff>
    </xdr:to>
    <xdr:sp macro="" textlink="">
      <xdr:nvSpPr>
        <xdr:cNvPr id="699" name="楕円 698"/>
        <xdr:cNvSpPr/>
      </xdr:nvSpPr>
      <xdr:spPr>
        <a:xfrm>
          <a:off x="15430500" y="165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4325</xdr:rowOff>
    </xdr:from>
    <xdr:ext cx="469744" cy="259045"/>
    <xdr:sp macro="" textlink="">
      <xdr:nvSpPr>
        <xdr:cNvPr id="700" name="テキスト ボックス 699"/>
        <xdr:cNvSpPr txBox="1"/>
      </xdr:nvSpPr>
      <xdr:spPr>
        <a:xfrm>
          <a:off x="15246428" y="1663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148016</xdr:rowOff>
    </xdr:from>
    <xdr:to>
      <xdr:col>76</xdr:col>
      <xdr:colOff>165100</xdr:colOff>
      <xdr:row>95</xdr:row>
      <xdr:rowOff>78166</xdr:rowOff>
    </xdr:to>
    <xdr:sp macro="" textlink="">
      <xdr:nvSpPr>
        <xdr:cNvPr id="701" name="楕円 700"/>
        <xdr:cNvSpPr/>
      </xdr:nvSpPr>
      <xdr:spPr>
        <a:xfrm>
          <a:off x="14541500" y="162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69293</xdr:rowOff>
    </xdr:from>
    <xdr:ext cx="534377" cy="259045"/>
    <xdr:sp macro="" textlink="">
      <xdr:nvSpPr>
        <xdr:cNvPr id="702" name="テキスト ボックス 701"/>
        <xdr:cNvSpPr txBox="1"/>
      </xdr:nvSpPr>
      <xdr:spPr>
        <a:xfrm>
          <a:off x="14325111" y="1635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96993</xdr:rowOff>
    </xdr:from>
    <xdr:to>
      <xdr:col>72</xdr:col>
      <xdr:colOff>38100</xdr:colOff>
      <xdr:row>95</xdr:row>
      <xdr:rowOff>27143</xdr:rowOff>
    </xdr:to>
    <xdr:sp macro="" textlink="">
      <xdr:nvSpPr>
        <xdr:cNvPr id="703" name="楕円 702"/>
        <xdr:cNvSpPr/>
      </xdr:nvSpPr>
      <xdr:spPr>
        <a:xfrm>
          <a:off x="13652500" y="162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43670</xdr:rowOff>
    </xdr:from>
    <xdr:ext cx="534377" cy="259045"/>
    <xdr:sp macro="" textlink="">
      <xdr:nvSpPr>
        <xdr:cNvPr id="704" name="テキスト ボックス 703"/>
        <xdr:cNvSpPr txBox="1"/>
      </xdr:nvSpPr>
      <xdr:spPr>
        <a:xfrm>
          <a:off x="13436111" y="159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136083</xdr:rowOff>
    </xdr:from>
    <xdr:to>
      <xdr:col>67</xdr:col>
      <xdr:colOff>101600</xdr:colOff>
      <xdr:row>98</xdr:row>
      <xdr:rowOff>66233</xdr:rowOff>
    </xdr:to>
    <xdr:sp macro="" textlink="">
      <xdr:nvSpPr>
        <xdr:cNvPr id="705" name="楕円 704"/>
        <xdr:cNvSpPr/>
      </xdr:nvSpPr>
      <xdr:spPr>
        <a:xfrm>
          <a:off x="12763500" y="167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57360</xdr:rowOff>
    </xdr:from>
    <xdr:ext cx="469744" cy="259045"/>
    <xdr:sp macro="" textlink="">
      <xdr:nvSpPr>
        <xdr:cNvPr id="706" name="テキスト ボックス 705"/>
        <xdr:cNvSpPr txBox="1"/>
      </xdr:nvSpPr>
      <xdr:spPr>
        <a:xfrm>
          <a:off x="12579428" y="1685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0" name="直線コネクタ 729"/>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3" name="投資及び出資金最大値テキスト"/>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4" name="直線コネクタ 733"/>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170688</xdr:rowOff>
    </xdr:from>
    <xdr:to>
      <xdr:col>116</xdr:col>
      <xdr:colOff>63500</xdr:colOff>
      <xdr:row>36</xdr:row>
      <xdr:rowOff>59182</xdr:rowOff>
    </xdr:to>
    <xdr:cxnSp macro="">
      <xdr:nvCxnSpPr>
        <xdr:cNvPr id="735" name="直線コネクタ 734"/>
        <xdr:cNvCxnSpPr/>
      </xdr:nvCxnSpPr>
      <xdr:spPr>
        <a:xfrm>
          <a:off x="21323300" y="6171438"/>
          <a:ext cx="8382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108221</xdr:rowOff>
    </xdr:from>
    <xdr:ext cx="469744" cy="259045"/>
    <xdr:sp macro="" textlink="">
      <xdr:nvSpPr>
        <xdr:cNvPr id="736" name="投資及び出資金平均値テキスト"/>
        <xdr:cNvSpPr txBox="1"/>
      </xdr:nvSpPr>
      <xdr:spPr>
        <a:xfrm>
          <a:off x="222123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7" name="フローチャート: 判断 736"/>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170688</xdr:rowOff>
    </xdr:from>
    <xdr:to>
      <xdr:col>111</xdr:col>
      <xdr:colOff>177800</xdr:colOff>
      <xdr:row>36</xdr:row>
      <xdr:rowOff>34290</xdr:rowOff>
    </xdr:to>
    <xdr:cxnSp macro="">
      <xdr:nvCxnSpPr>
        <xdr:cNvPr id="738" name="直線コネクタ 737"/>
        <xdr:cNvCxnSpPr/>
      </xdr:nvCxnSpPr>
      <xdr:spPr>
        <a:xfrm flipV="1">
          <a:off x="20434300" y="617143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39" name="フローチャート: 判断 738"/>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33799</xdr:rowOff>
    </xdr:from>
    <xdr:ext cx="469744" cy="259045"/>
    <xdr:sp macro="" textlink="">
      <xdr:nvSpPr>
        <xdr:cNvPr id="740" name="テキスト ボックス 739"/>
        <xdr:cNvSpPr txBox="1"/>
      </xdr:nvSpPr>
      <xdr:spPr>
        <a:xfrm>
          <a:off x="21088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142240</xdr:rowOff>
    </xdr:from>
    <xdr:to>
      <xdr:col>107</xdr:col>
      <xdr:colOff>50800</xdr:colOff>
      <xdr:row>36</xdr:row>
      <xdr:rowOff>34290</xdr:rowOff>
    </xdr:to>
    <xdr:cxnSp macro="">
      <xdr:nvCxnSpPr>
        <xdr:cNvPr id="741" name="直線コネクタ 740"/>
        <xdr:cNvCxnSpPr/>
      </xdr:nvCxnSpPr>
      <xdr:spPr>
        <a:xfrm>
          <a:off x="19545300" y="614299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2" name="フローチャート: 判断 741"/>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43" name="テキスト ボックス 742"/>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142240</xdr:rowOff>
    </xdr:from>
    <xdr:to>
      <xdr:col>102</xdr:col>
      <xdr:colOff>114300</xdr:colOff>
      <xdr:row>36</xdr:row>
      <xdr:rowOff>74930</xdr:rowOff>
    </xdr:to>
    <xdr:cxnSp macro="">
      <xdr:nvCxnSpPr>
        <xdr:cNvPr id="744" name="直線コネクタ 743"/>
        <xdr:cNvCxnSpPr/>
      </xdr:nvCxnSpPr>
      <xdr:spPr>
        <a:xfrm flipV="1">
          <a:off x="18656300" y="614299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5" name="フローチャート: 判断 744"/>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6" name="テキスト ボックス 745"/>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47" name="フローチャート: 判断 746"/>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48" name="テキスト ボックス 747"/>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8382</xdr:rowOff>
    </xdr:from>
    <xdr:to>
      <xdr:col>116</xdr:col>
      <xdr:colOff>114300</xdr:colOff>
      <xdr:row>36</xdr:row>
      <xdr:rowOff>109982</xdr:rowOff>
    </xdr:to>
    <xdr:sp macro="" textlink="">
      <xdr:nvSpPr>
        <xdr:cNvPr id="754" name="楕円 753"/>
        <xdr:cNvSpPr/>
      </xdr:nvSpPr>
      <xdr:spPr>
        <a:xfrm>
          <a:off x="22110700" y="61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31259</xdr:rowOff>
    </xdr:from>
    <xdr:ext cx="469744" cy="259045"/>
    <xdr:sp macro="" textlink="">
      <xdr:nvSpPr>
        <xdr:cNvPr id="755" name="投資及び出資金該当値テキスト"/>
        <xdr:cNvSpPr txBox="1"/>
      </xdr:nvSpPr>
      <xdr:spPr>
        <a:xfrm>
          <a:off x="22212300" y="60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119888</xdr:rowOff>
    </xdr:from>
    <xdr:to>
      <xdr:col>112</xdr:col>
      <xdr:colOff>38100</xdr:colOff>
      <xdr:row>36</xdr:row>
      <xdr:rowOff>50038</xdr:rowOff>
    </xdr:to>
    <xdr:sp macro="" textlink="">
      <xdr:nvSpPr>
        <xdr:cNvPr id="756" name="楕円 755"/>
        <xdr:cNvSpPr/>
      </xdr:nvSpPr>
      <xdr:spPr>
        <a:xfrm>
          <a:off x="212725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66565</xdr:rowOff>
    </xdr:from>
    <xdr:ext cx="469744" cy="259045"/>
    <xdr:sp macro="" textlink="">
      <xdr:nvSpPr>
        <xdr:cNvPr id="757" name="テキスト ボックス 756"/>
        <xdr:cNvSpPr txBox="1"/>
      </xdr:nvSpPr>
      <xdr:spPr>
        <a:xfrm>
          <a:off x="21088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154940</xdr:rowOff>
    </xdr:from>
    <xdr:to>
      <xdr:col>107</xdr:col>
      <xdr:colOff>101600</xdr:colOff>
      <xdr:row>36</xdr:row>
      <xdr:rowOff>85090</xdr:rowOff>
    </xdr:to>
    <xdr:sp macro="" textlink="">
      <xdr:nvSpPr>
        <xdr:cNvPr id="758" name="楕円 757"/>
        <xdr:cNvSpPr/>
      </xdr:nvSpPr>
      <xdr:spPr>
        <a:xfrm>
          <a:off x="2038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101617</xdr:rowOff>
    </xdr:from>
    <xdr:ext cx="469744" cy="259045"/>
    <xdr:sp macro="" textlink="">
      <xdr:nvSpPr>
        <xdr:cNvPr id="759" name="テキスト ボックス 758"/>
        <xdr:cNvSpPr txBox="1"/>
      </xdr:nvSpPr>
      <xdr:spPr>
        <a:xfrm>
          <a:off x="20199428"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91440</xdr:rowOff>
    </xdr:from>
    <xdr:to>
      <xdr:col>102</xdr:col>
      <xdr:colOff>165100</xdr:colOff>
      <xdr:row>36</xdr:row>
      <xdr:rowOff>21590</xdr:rowOff>
    </xdr:to>
    <xdr:sp macro="" textlink="">
      <xdr:nvSpPr>
        <xdr:cNvPr id="760" name="楕円 759"/>
        <xdr:cNvSpPr/>
      </xdr:nvSpPr>
      <xdr:spPr>
        <a:xfrm>
          <a:off x="19494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38117</xdr:rowOff>
    </xdr:from>
    <xdr:ext cx="469744" cy="259045"/>
    <xdr:sp macro="" textlink="">
      <xdr:nvSpPr>
        <xdr:cNvPr id="761" name="テキスト ボックス 760"/>
        <xdr:cNvSpPr txBox="1"/>
      </xdr:nvSpPr>
      <xdr:spPr>
        <a:xfrm>
          <a:off x="19310428" y="58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24130</xdr:rowOff>
    </xdr:from>
    <xdr:to>
      <xdr:col>98</xdr:col>
      <xdr:colOff>38100</xdr:colOff>
      <xdr:row>36</xdr:row>
      <xdr:rowOff>125730</xdr:rowOff>
    </xdr:to>
    <xdr:sp macro="" textlink="">
      <xdr:nvSpPr>
        <xdr:cNvPr id="762" name="楕円 761"/>
        <xdr:cNvSpPr/>
      </xdr:nvSpPr>
      <xdr:spPr>
        <a:xfrm>
          <a:off x="18605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142257</xdr:rowOff>
    </xdr:from>
    <xdr:ext cx="469744" cy="259045"/>
    <xdr:sp macro="" textlink="">
      <xdr:nvSpPr>
        <xdr:cNvPr id="763" name="テキスト ボックス 762"/>
        <xdr:cNvSpPr txBox="1"/>
      </xdr:nvSpPr>
      <xdr:spPr>
        <a:xfrm>
          <a:off x="18421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7" name="直線コネクタ 786"/>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88" name="貸付金最小値テキスト"/>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89" name="直線コネクタ 788"/>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0" name="貸付金最大値テキスト"/>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1" name="直線コネクタ 790"/>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27381</xdr:rowOff>
    </xdr:from>
    <xdr:to>
      <xdr:col>116</xdr:col>
      <xdr:colOff>63500</xdr:colOff>
      <xdr:row>56</xdr:row>
      <xdr:rowOff>73254</xdr:rowOff>
    </xdr:to>
    <xdr:cxnSp macro="">
      <xdr:nvCxnSpPr>
        <xdr:cNvPr id="792" name="直線コネクタ 791"/>
        <xdr:cNvCxnSpPr/>
      </xdr:nvCxnSpPr>
      <xdr:spPr>
        <a:xfrm>
          <a:off x="21323300" y="9628581"/>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13263</xdr:rowOff>
    </xdr:from>
    <xdr:ext cx="469744" cy="259045"/>
    <xdr:sp macro="" textlink="">
      <xdr:nvSpPr>
        <xdr:cNvPr id="793" name="貸付金平均値テキスト"/>
        <xdr:cNvSpPr txBox="1"/>
      </xdr:nvSpPr>
      <xdr:spPr>
        <a:xfrm>
          <a:off x="22212300" y="9785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4" name="フローチャート: 判断 793"/>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4597</xdr:rowOff>
    </xdr:from>
    <xdr:to>
      <xdr:col>111</xdr:col>
      <xdr:colOff>177800</xdr:colOff>
      <xdr:row>56</xdr:row>
      <xdr:rowOff>27381</xdr:rowOff>
    </xdr:to>
    <xdr:cxnSp macro="">
      <xdr:nvCxnSpPr>
        <xdr:cNvPr id="795" name="直線コネクタ 794"/>
        <xdr:cNvCxnSpPr/>
      </xdr:nvCxnSpPr>
      <xdr:spPr>
        <a:xfrm>
          <a:off x="20434300" y="960579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6" name="フローチャート: 判断 795"/>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118076</xdr:rowOff>
    </xdr:from>
    <xdr:ext cx="469744" cy="259045"/>
    <xdr:sp macro="" textlink="">
      <xdr:nvSpPr>
        <xdr:cNvPr id="797" name="テキスト ボックス 796"/>
        <xdr:cNvSpPr txBox="1"/>
      </xdr:nvSpPr>
      <xdr:spPr>
        <a:xfrm>
          <a:off x="21088428" y="9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31610</xdr:rowOff>
    </xdr:from>
    <xdr:to>
      <xdr:col>107</xdr:col>
      <xdr:colOff>50800</xdr:colOff>
      <xdr:row>56</xdr:row>
      <xdr:rowOff>4597</xdr:rowOff>
    </xdr:to>
    <xdr:cxnSp macro="">
      <xdr:nvCxnSpPr>
        <xdr:cNvPr id="798" name="直線コネクタ 797"/>
        <xdr:cNvCxnSpPr/>
      </xdr:nvCxnSpPr>
      <xdr:spPr>
        <a:xfrm>
          <a:off x="19545300" y="9461360"/>
          <a:ext cx="8890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799" name="フローチャート: 判断 798"/>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93616</xdr:rowOff>
    </xdr:from>
    <xdr:ext cx="469744" cy="259045"/>
    <xdr:sp macro="" textlink="">
      <xdr:nvSpPr>
        <xdr:cNvPr id="800" name="テキスト ボックス 799"/>
        <xdr:cNvSpPr txBox="1"/>
      </xdr:nvSpPr>
      <xdr:spPr>
        <a:xfrm>
          <a:off x="20199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136499</xdr:rowOff>
    </xdr:from>
    <xdr:to>
      <xdr:col>102</xdr:col>
      <xdr:colOff>114300</xdr:colOff>
      <xdr:row>55</xdr:row>
      <xdr:rowOff>31610</xdr:rowOff>
    </xdr:to>
    <xdr:cxnSp macro="">
      <xdr:nvCxnSpPr>
        <xdr:cNvPr id="801" name="直線コネクタ 800"/>
        <xdr:cNvCxnSpPr/>
      </xdr:nvCxnSpPr>
      <xdr:spPr>
        <a:xfrm>
          <a:off x="18656300" y="93947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2" name="フローチャート: 判断 801"/>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95331</xdr:rowOff>
    </xdr:from>
    <xdr:ext cx="469744" cy="259045"/>
    <xdr:sp macro="" textlink="">
      <xdr:nvSpPr>
        <xdr:cNvPr id="803" name="テキスト ボックス 802"/>
        <xdr:cNvSpPr txBox="1"/>
      </xdr:nvSpPr>
      <xdr:spPr>
        <a:xfrm>
          <a:off x="19310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4" name="フローチャート: 判断 803"/>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97464</xdr:rowOff>
    </xdr:from>
    <xdr:ext cx="469744" cy="259045"/>
    <xdr:sp macro="" textlink="">
      <xdr:nvSpPr>
        <xdr:cNvPr id="805" name="テキスト ボックス 804"/>
        <xdr:cNvSpPr txBox="1"/>
      </xdr:nvSpPr>
      <xdr:spPr>
        <a:xfrm>
          <a:off x="18421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22454</xdr:rowOff>
    </xdr:from>
    <xdr:to>
      <xdr:col>116</xdr:col>
      <xdr:colOff>114300</xdr:colOff>
      <xdr:row>56</xdr:row>
      <xdr:rowOff>124054</xdr:rowOff>
    </xdr:to>
    <xdr:sp macro="" textlink="">
      <xdr:nvSpPr>
        <xdr:cNvPr id="811" name="楕円 810"/>
        <xdr:cNvSpPr/>
      </xdr:nvSpPr>
      <xdr:spPr>
        <a:xfrm>
          <a:off x="22110700" y="96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45331</xdr:rowOff>
    </xdr:from>
    <xdr:ext cx="534377" cy="259045"/>
    <xdr:sp macro="" textlink="">
      <xdr:nvSpPr>
        <xdr:cNvPr id="812" name="貸付金該当値テキスト"/>
        <xdr:cNvSpPr txBox="1"/>
      </xdr:nvSpPr>
      <xdr:spPr>
        <a:xfrm>
          <a:off x="22212300" y="94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148031</xdr:rowOff>
    </xdr:from>
    <xdr:to>
      <xdr:col>112</xdr:col>
      <xdr:colOff>38100</xdr:colOff>
      <xdr:row>56</xdr:row>
      <xdr:rowOff>78181</xdr:rowOff>
    </xdr:to>
    <xdr:sp macro="" textlink="">
      <xdr:nvSpPr>
        <xdr:cNvPr id="813" name="楕円 812"/>
        <xdr:cNvSpPr/>
      </xdr:nvSpPr>
      <xdr:spPr>
        <a:xfrm>
          <a:off x="21272500" y="95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94708</xdr:rowOff>
    </xdr:from>
    <xdr:ext cx="534377" cy="259045"/>
    <xdr:sp macro="" textlink="">
      <xdr:nvSpPr>
        <xdr:cNvPr id="814" name="テキスト ボックス 813"/>
        <xdr:cNvSpPr txBox="1"/>
      </xdr:nvSpPr>
      <xdr:spPr>
        <a:xfrm>
          <a:off x="21056111" y="93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125247</xdr:rowOff>
    </xdr:from>
    <xdr:to>
      <xdr:col>107</xdr:col>
      <xdr:colOff>101600</xdr:colOff>
      <xdr:row>56</xdr:row>
      <xdr:rowOff>55397</xdr:rowOff>
    </xdr:to>
    <xdr:sp macro="" textlink="">
      <xdr:nvSpPr>
        <xdr:cNvPr id="815" name="楕円 814"/>
        <xdr:cNvSpPr/>
      </xdr:nvSpPr>
      <xdr:spPr>
        <a:xfrm>
          <a:off x="203835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71924</xdr:rowOff>
    </xdr:from>
    <xdr:ext cx="534377" cy="259045"/>
    <xdr:sp macro="" textlink="">
      <xdr:nvSpPr>
        <xdr:cNvPr id="816" name="テキスト ボックス 815"/>
        <xdr:cNvSpPr txBox="1"/>
      </xdr:nvSpPr>
      <xdr:spPr>
        <a:xfrm>
          <a:off x="20167111" y="93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152260</xdr:rowOff>
    </xdr:from>
    <xdr:to>
      <xdr:col>102</xdr:col>
      <xdr:colOff>165100</xdr:colOff>
      <xdr:row>55</xdr:row>
      <xdr:rowOff>82410</xdr:rowOff>
    </xdr:to>
    <xdr:sp macro="" textlink="">
      <xdr:nvSpPr>
        <xdr:cNvPr id="817" name="楕円 816"/>
        <xdr:cNvSpPr/>
      </xdr:nvSpPr>
      <xdr:spPr>
        <a:xfrm>
          <a:off x="194945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98937</xdr:rowOff>
    </xdr:from>
    <xdr:ext cx="534377" cy="259045"/>
    <xdr:sp macro="" textlink="">
      <xdr:nvSpPr>
        <xdr:cNvPr id="818" name="テキスト ボックス 817"/>
        <xdr:cNvSpPr txBox="1"/>
      </xdr:nvSpPr>
      <xdr:spPr>
        <a:xfrm>
          <a:off x="19278111" y="9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85699</xdr:rowOff>
    </xdr:from>
    <xdr:to>
      <xdr:col>98</xdr:col>
      <xdr:colOff>38100</xdr:colOff>
      <xdr:row>55</xdr:row>
      <xdr:rowOff>15849</xdr:rowOff>
    </xdr:to>
    <xdr:sp macro="" textlink="">
      <xdr:nvSpPr>
        <xdr:cNvPr id="819" name="楕円 818"/>
        <xdr:cNvSpPr/>
      </xdr:nvSpPr>
      <xdr:spPr>
        <a:xfrm>
          <a:off x="18605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32376</xdr:rowOff>
    </xdr:from>
    <xdr:ext cx="534377" cy="259045"/>
    <xdr:sp macro="" textlink="">
      <xdr:nvSpPr>
        <xdr:cNvPr id="820" name="テキスト ボックス 819"/>
        <xdr:cNvSpPr txBox="1"/>
      </xdr:nvSpPr>
      <xdr:spPr>
        <a:xfrm>
          <a:off x="18389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5" name="直線コネクタ 844"/>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6" name="繰出金最小値テキスト"/>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7" name="直線コネクタ 846"/>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48" name="繰出金最大値テキスト"/>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49" name="直線コネクタ 848"/>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59957</xdr:rowOff>
    </xdr:from>
    <xdr:to>
      <xdr:col>116</xdr:col>
      <xdr:colOff>63500</xdr:colOff>
      <xdr:row>74</xdr:row>
      <xdr:rowOff>98323</xdr:rowOff>
    </xdr:to>
    <xdr:cxnSp macro="">
      <xdr:nvCxnSpPr>
        <xdr:cNvPr id="850" name="直線コネクタ 849"/>
        <xdr:cNvCxnSpPr/>
      </xdr:nvCxnSpPr>
      <xdr:spPr>
        <a:xfrm flipV="1">
          <a:off x="21323300" y="12747257"/>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51" name="繰出金平均値テキスト"/>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2" name="フローチャート: 判断 851"/>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98323</xdr:rowOff>
    </xdr:from>
    <xdr:to>
      <xdr:col>111</xdr:col>
      <xdr:colOff>177800</xdr:colOff>
      <xdr:row>74</xdr:row>
      <xdr:rowOff>135319</xdr:rowOff>
    </xdr:to>
    <xdr:cxnSp macro="">
      <xdr:nvCxnSpPr>
        <xdr:cNvPr id="853" name="直線コネクタ 852"/>
        <xdr:cNvCxnSpPr/>
      </xdr:nvCxnSpPr>
      <xdr:spPr>
        <a:xfrm flipV="1">
          <a:off x="20434300" y="12785623"/>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4" name="フローチャート: 判断 853"/>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55" name="テキスト ボックス 854"/>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135319</xdr:rowOff>
    </xdr:from>
    <xdr:to>
      <xdr:col>107</xdr:col>
      <xdr:colOff>50800</xdr:colOff>
      <xdr:row>74</xdr:row>
      <xdr:rowOff>152044</xdr:rowOff>
    </xdr:to>
    <xdr:cxnSp macro="">
      <xdr:nvCxnSpPr>
        <xdr:cNvPr id="856" name="直線コネクタ 855"/>
        <xdr:cNvCxnSpPr/>
      </xdr:nvCxnSpPr>
      <xdr:spPr>
        <a:xfrm flipV="1">
          <a:off x="19545300" y="12822619"/>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7" name="フローチャート: 判断 856"/>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58" name="テキスト ボックス 857"/>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152044</xdr:rowOff>
    </xdr:from>
    <xdr:to>
      <xdr:col>102</xdr:col>
      <xdr:colOff>114300</xdr:colOff>
      <xdr:row>75</xdr:row>
      <xdr:rowOff>22352</xdr:rowOff>
    </xdr:to>
    <xdr:cxnSp macro="">
      <xdr:nvCxnSpPr>
        <xdr:cNvPr id="859" name="直線コネクタ 858"/>
        <xdr:cNvCxnSpPr/>
      </xdr:nvCxnSpPr>
      <xdr:spPr>
        <a:xfrm flipV="1">
          <a:off x="18656300" y="12839344"/>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0" name="フローチャート: 判断 859"/>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131945</xdr:rowOff>
    </xdr:from>
    <xdr:ext cx="534377" cy="259045"/>
    <xdr:sp macro="" textlink="">
      <xdr:nvSpPr>
        <xdr:cNvPr id="861" name="テキスト ボックス 860"/>
        <xdr:cNvSpPr txBox="1"/>
      </xdr:nvSpPr>
      <xdr:spPr>
        <a:xfrm>
          <a:off x="19278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2" name="フローチャート: 判断 861"/>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63" name="テキスト ボックス 862"/>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9157</xdr:rowOff>
    </xdr:from>
    <xdr:to>
      <xdr:col>116</xdr:col>
      <xdr:colOff>114300</xdr:colOff>
      <xdr:row>74</xdr:row>
      <xdr:rowOff>110757</xdr:rowOff>
    </xdr:to>
    <xdr:sp macro="" textlink="">
      <xdr:nvSpPr>
        <xdr:cNvPr id="869" name="楕円 868"/>
        <xdr:cNvSpPr/>
      </xdr:nvSpPr>
      <xdr:spPr>
        <a:xfrm>
          <a:off x="22110700" y="126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32034</xdr:rowOff>
    </xdr:from>
    <xdr:ext cx="534377" cy="259045"/>
    <xdr:sp macro="" textlink="">
      <xdr:nvSpPr>
        <xdr:cNvPr id="870" name="繰出金該当値テキスト"/>
        <xdr:cNvSpPr txBox="1"/>
      </xdr:nvSpPr>
      <xdr:spPr>
        <a:xfrm>
          <a:off x="22212300" y="125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47523</xdr:rowOff>
    </xdr:from>
    <xdr:to>
      <xdr:col>112</xdr:col>
      <xdr:colOff>38100</xdr:colOff>
      <xdr:row>74</xdr:row>
      <xdr:rowOff>149123</xdr:rowOff>
    </xdr:to>
    <xdr:sp macro="" textlink="">
      <xdr:nvSpPr>
        <xdr:cNvPr id="871" name="楕円 870"/>
        <xdr:cNvSpPr/>
      </xdr:nvSpPr>
      <xdr:spPr>
        <a:xfrm>
          <a:off x="21272500" y="127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165650</xdr:rowOff>
    </xdr:from>
    <xdr:ext cx="534377" cy="259045"/>
    <xdr:sp macro="" textlink="">
      <xdr:nvSpPr>
        <xdr:cNvPr id="872" name="テキスト ボックス 871"/>
        <xdr:cNvSpPr txBox="1"/>
      </xdr:nvSpPr>
      <xdr:spPr>
        <a:xfrm>
          <a:off x="21056111" y="125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84519</xdr:rowOff>
    </xdr:from>
    <xdr:to>
      <xdr:col>107</xdr:col>
      <xdr:colOff>101600</xdr:colOff>
      <xdr:row>75</xdr:row>
      <xdr:rowOff>14669</xdr:rowOff>
    </xdr:to>
    <xdr:sp macro="" textlink="">
      <xdr:nvSpPr>
        <xdr:cNvPr id="873" name="楕円 872"/>
        <xdr:cNvSpPr/>
      </xdr:nvSpPr>
      <xdr:spPr>
        <a:xfrm>
          <a:off x="20383500" y="127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31196</xdr:rowOff>
    </xdr:from>
    <xdr:ext cx="534377" cy="259045"/>
    <xdr:sp macro="" textlink="">
      <xdr:nvSpPr>
        <xdr:cNvPr id="874" name="テキスト ボックス 873"/>
        <xdr:cNvSpPr txBox="1"/>
      </xdr:nvSpPr>
      <xdr:spPr>
        <a:xfrm>
          <a:off x="20167111" y="125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101244</xdr:rowOff>
    </xdr:from>
    <xdr:to>
      <xdr:col>102</xdr:col>
      <xdr:colOff>165100</xdr:colOff>
      <xdr:row>75</xdr:row>
      <xdr:rowOff>31394</xdr:rowOff>
    </xdr:to>
    <xdr:sp macro="" textlink="">
      <xdr:nvSpPr>
        <xdr:cNvPr id="875" name="楕円 874"/>
        <xdr:cNvSpPr/>
      </xdr:nvSpPr>
      <xdr:spPr>
        <a:xfrm>
          <a:off x="19494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47921</xdr:rowOff>
    </xdr:from>
    <xdr:ext cx="534377" cy="259045"/>
    <xdr:sp macro="" textlink="">
      <xdr:nvSpPr>
        <xdr:cNvPr id="876" name="テキスト ボックス 875"/>
        <xdr:cNvSpPr txBox="1"/>
      </xdr:nvSpPr>
      <xdr:spPr>
        <a:xfrm>
          <a:off x="19278111" y="12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143002</xdr:rowOff>
    </xdr:from>
    <xdr:to>
      <xdr:col>98</xdr:col>
      <xdr:colOff>38100</xdr:colOff>
      <xdr:row>75</xdr:row>
      <xdr:rowOff>73152</xdr:rowOff>
    </xdr:to>
    <xdr:sp macro="" textlink="">
      <xdr:nvSpPr>
        <xdr:cNvPr id="877" name="楕円 876"/>
        <xdr:cNvSpPr/>
      </xdr:nvSpPr>
      <xdr:spPr>
        <a:xfrm>
          <a:off x="18605500" y="12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89679</xdr:rowOff>
    </xdr:from>
    <xdr:ext cx="534377" cy="259045"/>
    <xdr:sp macro="" textlink="">
      <xdr:nvSpPr>
        <xdr:cNvPr id="878" name="テキスト ボックス 877"/>
        <xdr:cNvSpPr txBox="1"/>
      </xdr:nvSpPr>
      <xdr:spPr>
        <a:xfrm>
          <a:off x="18389111" y="126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義務的経費のうち、人件費、扶助費等については類似団体の平均値を下回る一方、公債費は</a:t>
          </a:r>
          <a:r>
            <a:rPr kumimoji="1" lang="en-US" altLang="ja-JP" sz="1300">
              <a:latin typeface="ＭＳ Ｐゴシック" panose="020B0600070205080204" pitchFamily="50" charset="-128"/>
              <a:ea typeface="ＭＳ Ｐゴシック" panose="020B0600070205080204" pitchFamily="50" charset="-128"/>
            </a:rPr>
            <a:t>59,389</a:t>
          </a:r>
          <a:r>
            <a:rPr kumimoji="1" lang="ja-JP" altLang="en-US" sz="1300">
              <a:latin typeface="ＭＳ Ｐゴシック" panose="020B0600070205080204" pitchFamily="50" charset="-128"/>
              <a:ea typeface="ＭＳ Ｐゴシック" panose="020B0600070205080204" pitchFamily="50" charset="-128"/>
            </a:rPr>
            <a:t>円と平均値の</a:t>
          </a:r>
          <a:r>
            <a:rPr kumimoji="1" lang="en-US" altLang="ja-JP" sz="1300">
              <a:latin typeface="ＭＳ Ｐゴシック" panose="020B0600070205080204" pitchFamily="50" charset="-128"/>
              <a:ea typeface="ＭＳ Ｐゴシック" panose="020B0600070205080204" pitchFamily="50" charset="-128"/>
            </a:rPr>
            <a:t>35,914</a:t>
          </a:r>
          <a:r>
            <a:rPr kumimoji="1" lang="ja-JP" altLang="en-US" sz="1300">
              <a:latin typeface="ＭＳ Ｐゴシック" panose="020B0600070205080204" pitchFamily="50" charset="-128"/>
              <a:ea typeface="ＭＳ Ｐゴシック" panose="020B0600070205080204" pitchFamily="50" charset="-128"/>
            </a:rPr>
            <a:t>円を大きく上回る。これは北陸新幹線開業に向け行った各種基盤整備や学校耐震化事業の償還によるものである。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補助費等は令和３年度に特別定額給付金の終了により急減し、令和５年度には新型コロナウイルスワクチン接種等の国補助金の返還金ため増加した。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扶助費は、令和５年度に電力・ガス・食料品等価格高騰重点支援地方交付金事業等の実施により増加したものである。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普通建設事業費は投資的経費の抑制を継続しており、減少傾向にあるものの、今後、学校再編等の大型事業実施による増加が見込まれる。</a:t>
          </a:r>
        </a:p>
        <a:p>
          <a:r>
            <a:rPr kumimoji="1" lang="ja-JP" altLang="en-US" sz="1300">
              <a:latin typeface="ＭＳ Ｐゴシック" panose="020B0600070205080204" pitchFamily="50" charset="-128"/>
              <a:ea typeface="ＭＳ Ｐゴシック" panose="020B0600070205080204" pitchFamily="50" charset="-128"/>
            </a:rPr>
            <a:t>積立金は、令和５年度に新たに地域公共交通維持活性化基金を設置し、積立を開始した。将来の財政負担増を見越した各種基金へ積立しており、長期的視野に立った財源管理を行っている。</a:t>
          </a:r>
        </a:p>
        <a:p>
          <a:r>
            <a:rPr kumimoji="1" lang="ja-JP" altLang="en-US" sz="1300">
              <a:latin typeface="ＭＳ Ｐゴシック" panose="020B0600070205080204" pitchFamily="50" charset="-128"/>
              <a:ea typeface="ＭＳ Ｐゴシック" panose="020B0600070205080204" pitchFamily="50" charset="-128"/>
            </a:rPr>
            <a:t>今後も事務事業の見直し、公共施設等の管理コストの縮減等に取り組むことで、更なる事業の効率化に努める。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164,053
160,031
209.58
77,127,126
74,732,580
1,526,711
40,526,432
89,179,176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137795</xdr:rowOff>
    </xdr:from>
    <xdr:to>
      <xdr:col>24</xdr:col>
      <xdr:colOff>63500</xdr:colOff>
      <xdr:row>31</xdr:row>
      <xdr:rowOff>21590</xdr:rowOff>
    </xdr:to>
    <xdr:cxnSp macro="">
      <xdr:nvCxnSpPr>
        <xdr:cNvPr id="61" name="直線コネクタ 60"/>
        <xdr:cNvCxnSpPr/>
      </xdr:nvCxnSpPr>
      <xdr:spPr>
        <a:xfrm>
          <a:off x="3797300" y="52812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52087</xdr:rowOff>
    </xdr:from>
    <xdr:ext cx="469744" cy="259045"/>
    <xdr:sp macro="" textlink="">
      <xdr:nvSpPr>
        <xdr:cNvPr id="62" name="議会費平均値テキスト"/>
        <xdr:cNvSpPr txBox="1"/>
      </xdr:nvSpPr>
      <xdr:spPr>
        <a:xfrm>
          <a:off x="4686300" y="570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137795</xdr:rowOff>
    </xdr:from>
    <xdr:to>
      <xdr:col>19</xdr:col>
      <xdr:colOff>177800</xdr:colOff>
      <xdr:row>32</xdr:row>
      <xdr:rowOff>95885</xdr:rowOff>
    </xdr:to>
    <xdr:cxnSp macro="">
      <xdr:nvCxnSpPr>
        <xdr:cNvPr id="64" name="直線コネクタ 63"/>
        <xdr:cNvCxnSpPr/>
      </xdr:nvCxnSpPr>
      <xdr:spPr>
        <a:xfrm flipV="1">
          <a:off x="2908300" y="528129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4462</xdr:rowOff>
    </xdr:from>
    <xdr:ext cx="469744" cy="259045"/>
    <xdr:sp macro="" textlink="">
      <xdr:nvSpPr>
        <xdr:cNvPr id="66" name="テキスト ボックス 65"/>
        <xdr:cNvSpPr txBox="1"/>
      </xdr:nvSpPr>
      <xdr:spPr>
        <a:xfrm>
          <a:off x="3562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158750</xdr:rowOff>
    </xdr:from>
    <xdr:to>
      <xdr:col>15</xdr:col>
      <xdr:colOff>50800</xdr:colOff>
      <xdr:row>32</xdr:row>
      <xdr:rowOff>95885</xdr:rowOff>
    </xdr:to>
    <xdr:cxnSp macro="">
      <xdr:nvCxnSpPr>
        <xdr:cNvPr id="67" name="直線コネクタ 66"/>
        <xdr:cNvCxnSpPr/>
      </xdr:nvCxnSpPr>
      <xdr:spPr>
        <a:xfrm>
          <a:off x="2019300" y="54737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67327</xdr:rowOff>
    </xdr:from>
    <xdr:ext cx="469744" cy="259045"/>
    <xdr:sp macro="" textlink="">
      <xdr:nvSpPr>
        <xdr:cNvPr id="69" name="テキスト ボックス 68"/>
        <xdr:cNvSpPr txBox="1"/>
      </xdr:nvSpPr>
      <xdr:spPr>
        <a:xfrm>
          <a:off x="2673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122555</xdr:rowOff>
    </xdr:from>
    <xdr:to>
      <xdr:col>10</xdr:col>
      <xdr:colOff>114300</xdr:colOff>
      <xdr:row>31</xdr:row>
      <xdr:rowOff>158750</xdr:rowOff>
    </xdr:to>
    <xdr:cxnSp macro="">
      <xdr:nvCxnSpPr>
        <xdr:cNvPr id="70" name="直線コネクタ 69"/>
        <xdr:cNvCxnSpPr/>
      </xdr:nvCxnSpPr>
      <xdr:spPr>
        <a:xfrm>
          <a:off x="1130300" y="543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142240</xdr:rowOff>
    </xdr:from>
    <xdr:to>
      <xdr:col>24</xdr:col>
      <xdr:colOff>114300</xdr:colOff>
      <xdr:row>31</xdr:row>
      <xdr:rowOff>72390</xdr:rowOff>
    </xdr:to>
    <xdr:sp macro="" textlink="">
      <xdr:nvSpPr>
        <xdr:cNvPr id="80" name="楕円 79"/>
        <xdr:cNvSpPr/>
      </xdr:nvSpPr>
      <xdr:spPr>
        <a:xfrm>
          <a:off x="45847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62882</xdr:rowOff>
    </xdr:from>
    <xdr:ext cx="469744" cy="259045"/>
    <xdr:sp macro="" textlink="">
      <xdr:nvSpPr>
        <xdr:cNvPr id="81" name="議会費該当値テキスト"/>
        <xdr:cNvSpPr txBox="1"/>
      </xdr:nvSpPr>
      <xdr:spPr>
        <a:xfrm>
          <a:off x="4686300" y="520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86995</xdr:rowOff>
    </xdr:from>
    <xdr:to>
      <xdr:col>20</xdr:col>
      <xdr:colOff>38100</xdr:colOff>
      <xdr:row>31</xdr:row>
      <xdr:rowOff>17145</xdr:rowOff>
    </xdr:to>
    <xdr:sp macro="" textlink="">
      <xdr:nvSpPr>
        <xdr:cNvPr id="82" name="楕円 81"/>
        <xdr:cNvSpPr/>
      </xdr:nvSpPr>
      <xdr:spPr>
        <a:xfrm>
          <a:off x="3746500" y="52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33672</xdr:rowOff>
    </xdr:from>
    <xdr:ext cx="469744" cy="259045"/>
    <xdr:sp macro="" textlink="">
      <xdr:nvSpPr>
        <xdr:cNvPr id="83" name="テキスト ボックス 82"/>
        <xdr:cNvSpPr txBox="1"/>
      </xdr:nvSpPr>
      <xdr:spPr>
        <a:xfrm>
          <a:off x="3562428" y="50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45085</xdr:rowOff>
    </xdr:from>
    <xdr:to>
      <xdr:col>15</xdr:col>
      <xdr:colOff>101600</xdr:colOff>
      <xdr:row>32</xdr:row>
      <xdr:rowOff>146685</xdr:rowOff>
    </xdr:to>
    <xdr:sp macro="" textlink="">
      <xdr:nvSpPr>
        <xdr:cNvPr id="84" name="楕円 83"/>
        <xdr:cNvSpPr/>
      </xdr:nvSpPr>
      <xdr:spPr>
        <a:xfrm>
          <a:off x="2857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163212</xdr:rowOff>
    </xdr:from>
    <xdr:ext cx="469744" cy="259045"/>
    <xdr:sp macro="" textlink="">
      <xdr:nvSpPr>
        <xdr:cNvPr id="85" name="テキスト ボックス 84"/>
        <xdr:cNvSpPr txBox="1"/>
      </xdr:nvSpPr>
      <xdr:spPr>
        <a:xfrm>
          <a:off x="2673428" y="5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107950</xdr:rowOff>
    </xdr:from>
    <xdr:to>
      <xdr:col>10</xdr:col>
      <xdr:colOff>165100</xdr:colOff>
      <xdr:row>32</xdr:row>
      <xdr:rowOff>38100</xdr:rowOff>
    </xdr:to>
    <xdr:sp macro="" textlink="">
      <xdr:nvSpPr>
        <xdr:cNvPr id="86" name="楕円 85"/>
        <xdr:cNvSpPr/>
      </xdr:nvSpPr>
      <xdr:spPr>
        <a:xfrm>
          <a:off x="1968500" y="54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54627</xdr:rowOff>
    </xdr:from>
    <xdr:ext cx="469744" cy="259045"/>
    <xdr:sp macro="" textlink="">
      <xdr:nvSpPr>
        <xdr:cNvPr id="87" name="テキスト ボックス 86"/>
        <xdr:cNvSpPr txBox="1"/>
      </xdr:nvSpPr>
      <xdr:spPr>
        <a:xfrm>
          <a:off x="1784428"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71755</xdr:rowOff>
    </xdr:from>
    <xdr:to>
      <xdr:col>6</xdr:col>
      <xdr:colOff>38100</xdr:colOff>
      <xdr:row>32</xdr:row>
      <xdr:rowOff>1905</xdr:rowOff>
    </xdr:to>
    <xdr:sp macro="" textlink="">
      <xdr:nvSpPr>
        <xdr:cNvPr id="88" name="楕円 87"/>
        <xdr:cNvSpPr/>
      </xdr:nvSpPr>
      <xdr:spPr>
        <a:xfrm>
          <a:off x="1079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18432</xdr:rowOff>
    </xdr:from>
    <xdr:ext cx="469744" cy="259045"/>
    <xdr:sp macro="" textlink="">
      <xdr:nvSpPr>
        <xdr:cNvPr id="89" name="テキスト ボックス 88"/>
        <xdr:cNvSpPr txBox="1"/>
      </xdr:nvSpPr>
      <xdr:spPr>
        <a:xfrm>
          <a:off x="895428"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139281</xdr:rowOff>
    </xdr:from>
    <xdr:to>
      <xdr:col>24</xdr:col>
      <xdr:colOff>63500</xdr:colOff>
      <xdr:row>58</xdr:row>
      <xdr:rowOff>42914</xdr:rowOff>
    </xdr:to>
    <xdr:cxnSp macro="">
      <xdr:nvCxnSpPr>
        <xdr:cNvPr id="119" name="直線コネクタ 118"/>
        <xdr:cNvCxnSpPr/>
      </xdr:nvCxnSpPr>
      <xdr:spPr>
        <a:xfrm flipV="1">
          <a:off x="3797300" y="9911931"/>
          <a:ext cx="8382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160236</xdr:rowOff>
    </xdr:from>
    <xdr:to>
      <xdr:col>19</xdr:col>
      <xdr:colOff>177800</xdr:colOff>
      <xdr:row>58</xdr:row>
      <xdr:rowOff>42914</xdr:rowOff>
    </xdr:to>
    <xdr:cxnSp macro="">
      <xdr:nvCxnSpPr>
        <xdr:cNvPr id="122" name="直線コネクタ 121"/>
        <xdr:cNvCxnSpPr/>
      </xdr:nvCxnSpPr>
      <xdr:spPr>
        <a:xfrm>
          <a:off x="2908300" y="9932886"/>
          <a:ext cx="889000" cy="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166082</xdr:rowOff>
    </xdr:from>
    <xdr:ext cx="534377" cy="259045"/>
    <xdr:sp macro="" textlink="">
      <xdr:nvSpPr>
        <xdr:cNvPr id="124" name="テキスト ボックス 123"/>
        <xdr:cNvSpPr txBox="1"/>
      </xdr:nvSpPr>
      <xdr:spPr>
        <a:xfrm>
          <a:off x="3530111" y="95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55766</xdr:rowOff>
    </xdr:from>
    <xdr:to>
      <xdr:col>15</xdr:col>
      <xdr:colOff>50800</xdr:colOff>
      <xdr:row>57</xdr:row>
      <xdr:rowOff>160236</xdr:rowOff>
    </xdr:to>
    <xdr:cxnSp macro="">
      <xdr:nvCxnSpPr>
        <xdr:cNvPr id="125" name="直線コネクタ 124"/>
        <xdr:cNvCxnSpPr/>
      </xdr:nvCxnSpPr>
      <xdr:spPr>
        <a:xfrm>
          <a:off x="2019300" y="8628266"/>
          <a:ext cx="889000" cy="1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55766</xdr:rowOff>
    </xdr:from>
    <xdr:to>
      <xdr:col>10</xdr:col>
      <xdr:colOff>114300</xdr:colOff>
      <xdr:row>59</xdr:row>
      <xdr:rowOff>3963</xdr:rowOff>
    </xdr:to>
    <xdr:cxnSp macro="">
      <xdr:nvCxnSpPr>
        <xdr:cNvPr id="128" name="直線コネクタ 127"/>
        <xdr:cNvCxnSpPr/>
      </xdr:nvCxnSpPr>
      <xdr:spPr>
        <a:xfrm flipV="1">
          <a:off x="1130300" y="8628266"/>
          <a:ext cx="889000" cy="14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88481</xdr:rowOff>
    </xdr:from>
    <xdr:to>
      <xdr:col>24</xdr:col>
      <xdr:colOff>114300</xdr:colOff>
      <xdr:row>58</xdr:row>
      <xdr:rowOff>18631</xdr:rowOff>
    </xdr:to>
    <xdr:sp macro="" textlink="">
      <xdr:nvSpPr>
        <xdr:cNvPr id="138" name="楕円 137"/>
        <xdr:cNvSpPr/>
      </xdr:nvSpPr>
      <xdr:spPr>
        <a:xfrm>
          <a:off x="4584700" y="9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66908</xdr:rowOff>
    </xdr:from>
    <xdr:ext cx="534377" cy="259045"/>
    <xdr:sp macro="" textlink="">
      <xdr:nvSpPr>
        <xdr:cNvPr id="139" name="総務費該当値テキスト"/>
        <xdr:cNvSpPr txBox="1"/>
      </xdr:nvSpPr>
      <xdr:spPr>
        <a:xfrm>
          <a:off x="4686300" y="98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163564</xdr:rowOff>
    </xdr:from>
    <xdr:to>
      <xdr:col>20</xdr:col>
      <xdr:colOff>38100</xdr:colOff>
      <xdr:row>58</xdr:row>
      <xdr:rowOff>93714</xdr:rowOff>
    </xdr:to>
    <xdr:sp macro="" textlink="">
      <xdr:nvSpPr>
        <xdr:cNvPr id="140" name="楕円 139"/>
        <xdr:cNvSpPr/>
      </xdr:nvSpPr>
      <xdr:spPr>
        <a:xfrm>
          <a:off x="3746500" y="9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84841</xdr:rowOff>
    </xdr:from>
    <xdr:ext cx="534377" cy="259045"/>
    <xdr:sp macro="" textlink="">
      <xdr:nvSpPr>
        <xdr:cNvPr id="141" name="テキスト ボックス 140"/>
        <xdr:cNvSpPr txBox="1"/>
      </xdr:nvSpPr>
      <xdr:spPr>
        <a:xfrm>
          <a:off x="3530111" y="100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109436</xdr:rowOff>
    </xdr:from>
    <xdr:to>
      <xdr:col>15</xdr:col>
      <xdr:colOff>101600</xdr:colOff>
      <xdr:row>58</xdr:row>
      <xdr:rowOff>39586</xdr:rowOff>
    </xdr:to>
    <xdr:sp macro="" textlink="">
      <xdr:nvSpPr>
        <xdr:cNvPr id="142" name="楕円 141"/>
        <xdr:cNvSpPr/>
      </xdr:nvSpPr>
      <xdr:spPr>
        <a:xfrm>
          <a:off x="2857500" y="9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30713</xdr:rowOff>
    </xdr:from>
    <xdr:ext cx="534377" cy="259045"/>
    <xdr:sp macro="" textlink="">
      <xdr:nvSpPr>
        <xdr:cNvPr id="143" name="テキスト ボックス 142"/>
        <xdr:cNvSpPr txBox="1"/>
      </xdr:nvSpPr>
      <xdr:spPr>
        <a:xfrm>
          <a:off x="2641111" y="99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4966</xdr:rowOff>
    </xdr:from>
    <xdr:to>
      <xdr:col>10</xdr:col>
      <xdr:colOff>165100</xdr:colOff>
      <xdr:row>50</xdr:row>
      <xdr:rowOff>106566</xdr:rowOff>
    </xdr:to>
    <xdr:sp macro="" textlink="">
      <xdr:nvSpPr>
        <xdr:cNvPr id="144" name="楕円 143"/>
        <xdr:cNvSpPr/>
      </xdr:nvSpPr>
      <xdr:spPr>
        <a:xfrm>
          <a:off x="1968500" y="8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97693</xdr:rowOff>
    </xdr:from>
    <xdr:ext cx="599010" cy="259045"/>
    <xdr:sp macro="" textlink="">
      <xdr:nvSpPr>
        <xdr:cNvPr id="145" name="テキスト ボックス 144"/>
        <xdr:cNvSpPr txBox="1"/>
      </xdr:nvSpPr>
      <xdr:spPr>
        <a:xfrm>
          <a:off x="1719795" y="867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124613</xdr:rowOff>
    </xdr:from>
    <xdr:to>
      <xdr:col>6</xdr:col>
      <xdr:colOff>38100</xdr:colOff>
      <xdr:row>59</xdr:row>
      <xdr:rowOff>54763</xdr:rowOff>
    </xdr:to>
    <xdr:sp macro="" textlink="">
      <xdr:nvSpPr>
        <xdr:cNvPr id="146" name="楕円 145"/>
        <xdr:cNvSpPr/>
      </xdr:nvSpPr>
      <xdr:spPr>
        <a:xfrm>
          <a:off x="1079500" y="100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45890</xdr:rowOff>
    </xdr:from>
    <xdr:ext cx="534377" cy="259045"/>
    <xdr:sp macro="" textlink="">
      <xdr:nvSpPr>
        <xdr:cNvPr id="147" name="テキスト ボックス 146"/>
        <xdr:cNvSpPr txBox="1"/>
      </xdr:nvSpPr>
      <xdr:spPr>
        <a:xfrm>
          <a:off x="863111" y="101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4" name="直線コネクタ 173"/>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5" name="民生費最小値テキスト"/>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6" name="直線コネクタ 175"/>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7" name="民生費最大値テキスト"/>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8" name="直線コネクタ 177"/>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35720</xdr:rowOff>
    </xdr:from>
    <xdr:to>
      <xdr:col>24</xdr:col>
      <xdr:colOff>63500</xdr:colOff>
      <xdr:row>76</xdr:row>
      <xdr:rowOff>170185</xdr:rowOff>
    </xdr:to>
    <xdr:cxnSp macro="">
      <xdr:nvCxnSpPr>
        <xdr:cNvPr id="179" name="直線コネクタ 178"/>
        <xdr:cNvCxnSpPr/>
      </xdr:nvCxnSpPr>
      <xdr:spPr>
        <a:xfrm flipV="1">
          <a:off x="3797300" y="13065920"/>
          <a:ext cx="838200" cy="1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80" name="民生費平均値テキスト"/>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1" name="フローチャート: 判断 180"/>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5904</xdr:rowOff>
    </xdr:from>
    <xdr:to>
      <xdr:col>19</xdr:col>
      <xdr:colOff>177800</xdr:colOff>
      <xdr:row>76</xdr:row>
      <xdr:rowOff>170185</xdr:rowOff>
    </xdr:to>
    <xdr:cxnSp macro="">
      <xdr:nvCxnSpPr>
        <xdr:cNvPr id="182" name="直線コネクタ 181"/>
        <xdr:cNvCxnSpPr/>
      </xdr:nvCxnSpPr>
      <xdr:spPr>
        <a:xfrm>
          <a:off x="2908300" y="13036104"/>
          <a:ext cx="889000" cy="1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3" name="フローチャート: 判断 182"/>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4" name="テキスト ボックス 183"/>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5904</xdr:rowOff>
    </xdr:from>
    <xdr:to>
      <xdr:col>15</xdr:col>
      <xdr:colOff>50800</xdr:colOff>
      <xdr:row>78</xdr:row>
      <xdr:rowOff>24730</xdr:rowOff>
    </xdr:to>
    <xdr:cxnSp macro="">
      <xdr:nvCxnSpPr>
        <xdr:cNvPr id="185" name="直線コネクタ 184"/>
        <xdr:cNvCxnSpPr/>
      </xdr:nvCxnSpPr>
      <xdr:spPr>
        <a:xfrm flipV="1">
          <a:off x="2019300" y="13036104"/>
          <a:ext cx="889000" cy="36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6" name="フローチャート: 判断 185"/>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7" name="テキスト ボックス 186"/>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24730</xdr:rowOff>
    </xdr:from>
    <xdr:to>
      <xdr:col>10</xdr:col>
      <xdr:colOff>114300</xdr:colOff>
      <xdr:row>78</xdr:row>
      <xdr:rowOff>86762</xdr:rowOff>
    </xdr:to>
    <xdr:cxnSp macro="">
      <xdr:nvCxnSpPr>
        <xdr:cNvPr id="188" name="直線コネクタ 187"/>
        <xdr:cNvCxnSpPr/>
      </xdr:nvCxnSpPr>
      <xdr:spPr>
        <a:xfrm flipV="1">
          <a:off x="1130300" y="13397830"/>
          <a:ext cx="889000" cy="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9" name="フローチャート: 判断 188"/>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90" name="テキスト ボックス 189"/>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1" name="フローチャート: 判断 190"/>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2" name="テキスト ボックス 191"/>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156370</xdr:rowOff>
    </xdr:from>
    <xdr:to>
      <xdr:col>24</xdr:col>
      <xdr:colOff>114300</xdr:colOff>
      <xdr:row>76</xdr:row>
      <xdr:rowOff>86520</xdr:rowOff>
    </xdr:to>
    <xdr:sp macro="" textlink="">
      <xdr:nvSpPr>
        <xdr:cNvPr id="198" name="楕円 197"/>
        <xdr:cNvSpPr/>
      </xdr:nvSpPr>
      <xdr:spPr>
        <a:xfrm>
          <a:off x="4584700" y="130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134797</xdr:rowOff>
    </xdr:from>
    <xdr:ext cx="599010" cy="259045"/>
    <xdr:sp macro="" textlink="">
      <xdr:nvSpPr>
        <xdr:cNvPr id="199" name="民生費該当値テキスト"/>
        <xdr:cNvSpPr txBox="1"/>
      </xdr:nvSpPr>
      <xdr:spPr>
        <a:xfrm>
          <a:off x="4686300" y="129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119385</xdr:rowOff>
    </xdr:from>
    <xdr:to>
      <xdr:col>20</xdr:col>
      <xdr:colOff>38100</xdr:colOff>
      <xdr:row>77</xdr:row>
      <xdr:rowOff>49535</xdr:rowOff>
    </xdr:to>
    <xdr:sp macro="" textlink="">
      <xdr:nvSpPr>
        <xdr:cNvPr id="200" name="楕円 199"/>
        <xdr:cNvSpPr/>
      </xdr:nvSpPr>
      <xdr:spPr>
        <a:xfrm>
          <a:off x="3746500" y="131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40662</xdr:rowOff>
    </xdr:from>
    <xdr:ext cx="599010" cy="259045"/>
    <xdr:sp macro="" textlink="">
      <xdr:nvSpPr>
        <xdr:cNvPr id="201" name="テキスト ボックス 200"/>
        <xdr:cNvSpPr txBox="1"/>
      </xdr:nvSpPr>
      <xdr:spPr>
        <a:xfrm>
          <a:off x="3497795" y="1324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126554</xdr:rowOff>
    </xdr:from>
    <xdr:to>
      <xdr:col>15</xdr:col>
      <xdr:colOff>101600</xdr:colOff>
      <xdr:row>76</xdr:row>
      <xdr:rowOff>56704</xdr:rowOff>
    </xdr:to>
    <xdr:sp macro="" textlink="">
      <xdr:nvSpPr>
        <xdr:cNvPr id="202" name="楕円 201"/>
        <xdr:cNvSpPr/>
      </xdr:nvSpPr>
      <xdr:spPr>
        <a:xfrm>
          <a:off x="2857500" y="129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47831</xdr:rowOff>
    </xdr:from>
    <xdr:ext cx="599010" cy="259045"/>
    <xdr:sp macro="" textlink="">
      <xdr:nvSpPr>
        <xdr:cNvPr id="203" name="テキスト ボックス 202"/>
        <xdr:cNvSpPr txBox="1"/>
      </xdr:nvSpPr>
      <xdr:spPr>
        <a:xfrm>
          <a:off x="2608795" y="1307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145380</xdr:rowOff>
    </xdr:from>
    <xdr:to>
      <xdr:col>10</xdr:col>
      <xdr:colOff>165100</xdr:colOff>
      <xdr:row>78</xdr:row>
      <xdr:rowOff>75530</xdr:rowOff>
    </xdr:to>
    <xdr:sp macro="" textlink="">
      <xdr:nvSpPr>
        <xdr:cNvPr id="204" name="楕円 203"/>
        <xdr:cNvSpPr/>
      </xdr:nvSpPr>
      <xdr:spPr>
        <a:xfrm>
          <a:off x="1968500" y="133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66657</xdr:rowOff>
    </xdr:from>
    <xdr:ext cx="599010" cy="259045"/>
    <xdr:sp macro="" textlink="">
      <xdr:nvSpPr>
        <xdr:cNvPr id="205" name="テキスト ボックス 204"/>
        <xdr:cNvSpPr txBox="1"/>
      </xdr:nvSpPr>
      <xdr:spPr>
        <a:xfrm>
          <a:off x="1719795" y="134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35962</xdr:rowOff>
    </xdr:from>
    <xdr:to>
      <xdr:col>6</xdr:col>
      <xdr:colOff>38100</xdr:colOff>
      <xdr:row>78</xdr:row>
      <xdr:rowOff>137562</xdr:rowOff>
    </xdr:to>
    <xdr:sp macro="" textlink="">
      <xdr:nvSpPr>
        <xdr:cNvPr id="206" name="楕円 205"/>
        <xdr:cNvSpPr/>
      </xdr:nvSpPr>
      <xdr:spPr>
        <a:xfrm>
          <a:off x="1079500" y="13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128689</xdr:rowOff>
    </xdr:from>
    <xdr:ext cx="599010" cy="259045"/>
    <xdr:sp macro="" textlink="">
      <xdr:nvSpPr>
        <xdr:cNvPr id="207" name="テキスト ボックス 206"/>
        <xdr:cNvSpPr txBox="1"/>
      </xdr:nvSpPr>
      <xdr:spPr>
        <a:xfrm>
          <a:off x="830795" y="135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2" name="直線コネクタ 231"/>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3" name="衛生費最小値テキスト"/>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4" name="直線コネクタ 233"/>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5" name="衛生費最大値テキスト"/>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6" name="直線コネクタ 235"/>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115125</xdr:rowOff>
    </xdr:from>
    <xdr:to>
      <xdr:col>24</xdr:col>
      <xdr:colOff>63500</xdr:colOff>
      <xdr:row>97</xdr:row>
      <xdr:rowOff>141833</xdr:rowOff>
    </xdr:to>
    <xdr:cxnSp macro="">
      <xdr:nvCxnSpPr>
        <xdr:cNvPr id="237" name="直線コネクタ 236"/>
        <xdr:cNvCxnSpPr/>
      </xdr:nvCxnSpPr>
      <xdr:spPr>
        <a:xfrm>
          <a:off x="3797300" y="16745775"/>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38" name="衛生費平均値テキスト"/>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9" name="フローチャート: 判断 238"/>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33782</xdr:rowOff>
    </xdr:from>
    <xdr:to>
      <xdr:col>19</xdr:col>
      <xdr:colOff>177800</xdr:colOff>
      <xdr:row>97</xdr:row>
      <xdr:rowOff>115125</xdr:rowOff>
    </xdr:to>
    <xdr:cxnSp macro="">
      <xdr:nvCxnSpPr>
        <xdr:cNvPr id="240" name="直線コネクタ 239"/>
        <xdr:cNvCxnSpPr/>
      </xdr:nvCxnSpPr>
      <xdr:spPr>
        <a:xfrm>
          <a:off x="2908300" y="16664432"/>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1" name="フローチャート: 判断 240"/>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10889</xdr:rowOff>
    </xdr:from>
    <xdr:ext cx="534377" cy="259045"/>
    <xdr:sp macro="" textlink="">
      <xdr:nvSpPr>
        <xdr:cNvPr id="242" name="テキスト ボックス 241"/>
        <xdr:cNvSpPr txBox="1"/>
      </xdr:nvSpPr>
      <xdr:spPr>
        <a:xfrm>
          <a:off x="3530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33782</xdr:rowOff>
    </xdr:from>
    <xdr:to>
      <xdr:col>15</xdr:col>
      <xdr:colOff>50800</xdr:colOff>
      <xdr:row>99</xdr:row>
      <xdr:rowOff>7950</xdr:rowOff>
    </xdr:to>
    <xdr:cxnSp macro="">
      <xdr:nvCxnSpPr>
        <xdr:cNvPr id="243" name="直線コネクタ 242"/>
        <xdr:cNvCxnSpPr/>
      </xdr:nvCxnSpPr>
      <xdr:spPr>
        <a:xfrm flipV="1">
          <a:off x="2019300" y="16664432"/>
          <a:ext cx="889000" cy="3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4" name="フローチャート: 判断 243"/>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5" name="テキスト ボックス 244"/>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155245</xdr:rowOff>
    </xdr:from>
    <xdr:to>
      <xdr:col>10</xdr:col>
      <xdr:colOff>114300</xdr:colOff>
      <xdr:row>99</xdr:row>
      <xdr:rowOff>7950</xdr:rowOff>
    </xdr:to>
    <xdr:cxnSp macro="">
      <xdr:nvCxnSpPr>
        <xdr:cNvPr id="246" name="直線コネクタ 245"/>
        <xdr:cNvCxnSpPr/>
      </xdr:nvCxnSpPr>
      <xdr:spPr>
        <a:xfrm>
          <a:off x="1130300" y="1695734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7" name="フローチャート: 判断 246"/>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8" name="テキスト ボックス 247"/>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9" name="フローチャート: 判断 248"/>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50" name="テキスト ボックス 249"/>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91033</xdr:rowOff>
    </xdr:from>
    <xdr:to>
      <xdr:col>24</xdr:col>
      <xdr:colOff>114300</xdr:colOff>
      <xdr:row>98</xdr:row>
      <xdr:rowOff>21183</xdr:rowOff>
    </xdr:to>
    <xdr:sp macro="" textlink="">
      <xdr:nvSpPr>
        <xdr:cNvPr id="256" name="楕円 255"/>
        <xdr:cNvSpPr/>
      </xdr:nvSpPr>
      <xdr:spPr>
        <a:xfrm>
          <a:off x="45847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69460</xdr:rowOff>
    </xdr:from>
    <xdr:ext cx="534377" cy="259045"/>
    <xdr:sp macro="" textlink="">
      <xdr:nvSpPr>
        <xdr:cNvPr id="257" name="衛生費該当値テキスト"/>
        <xdr:cNvSpPr txBox="1"/>
      </xdr:nvSpPr>
      <xdr:spPr>
        <a:xfrm>
          <a:off x="4686300"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64325</xdr:rowOff>
    </xdr:from>
    <xdr:to>
      <xdr:col>20</xdr:col>
      <xdr:colOff>38100</xdr:colOff>
      <xdr:row>97</xdr:row>
      <xdr:rowOff>165925</xdr:rowOff>
    </xdr:to>
    <xdr:sp macro="" textlink="">
      <xdr:nvSpPr>
        <xdr:cNvPr id="258" name="楕円 257"/>
        <xdr:cNvSpPr/>
      </xdr:nvSpPr>
      <xdr:spPr>
        <a:xfrm>
          <a:off x="3746500" y="166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157052</xdr:rowOff>
    </xdr:from>
    <xdr:ext cx="534377" cy="259045"/>
    <xdr:sp macro="" textlink="">
      <xdr:nvSpPr>
        <xdr:cNvPr id="259" name="テキスト ボックス 258"/>
        <xdr:cNvSpPr txBox="1"/>
      </xdr:nvSpPr>
      <xdr:spPr>
        <a:xfrm>
          <a:off x="3530111" y="167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154432</xdr:rowOff>
    </xdr:from>
    <xdr:to>
      <xdr:col>15</xdr:col>
      <xdr:colOff>101600</xdr:colOff>
      <xdr:row>97</xdr:row>
      <xdr:rowOff>84582</xdr:rowOff>
    </xdr:to>
    <xdr:sp macro="" textlink="">
      <xdr:nvSpPr>
        <xdr:cNvPr id="260" name="楕円 259"/>
        <xdr:cNvSpPr/>
      </xdr:nvSpPr>
      <xdr:spPr>
        <a:xfrm>
          <a:off x="2857500" y="166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75709</xdr:rowOff>
    </xdr:from>
    <xdr:ext cx="534377" cy="259045"/>
    <xdr:sp macro="" textlink="">
      <xdr:nvSpPr>
        <xdr:cNvPr id="261" name="テキスト ボックス 260"/>
        <xdr:cNvSpPr txBox="1"/>
      </xdr:nvSpPr>
      <xdr:spPr>
        <a:xfrm>
          <a:off x="2641111" y="167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128600</xdr:rowOff>
    </xdr:from>
    <xdr:to>
      <xdr:col>10</xdr:col>
      <xdr:colOff>165100</xdr:colOff>
      <xdr:row>99</xdr:row>
      <xdr:rowOff>58750</xdr:rowOff>
    </xdr:to>
    <xdr:sp macro="" textlink="">
      <xdr:nvSpPr>
        <xdr:cNvPr id="262" name="楕円 261"/>
        <xdr:cNvSpPr/>
      </xdr:nvSpPr>
      <xdr:spPr>
        <a:xfrm>
          <a:off x="1968500" y="169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49877</xdr:rowOff>
    </xdr:from>
    <xdr:ext cx="534377" cy="259045"/>
    <xdr:sp macro="" textlink="">
      <xdr:nvSpPr>
        <xdr:cNvPr id="263" name="テキスト ボックス 262"/>
        <xdr:cNvSpPr txBox="1"/>
      </xdr:nvSpPr>
      <xdr:spPr>
        <a:xfrm>
          <a:off x="1752111" y="170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104445</xdr:rowOff>
    </xdr:from>
    <xdr:to>
      <xdr:col>6</xdr:col>
      <xdr:colOff>38100</xdr:colOff>
      <xdr:row>99</xdr:row>
      <xdr:rowOff>34595</xdr:rowOff>
    </xdr:to>
    <xdr:sp macro="" textlink="">
      <xdr:nvSpPr>
        <xdr:cNvPr id="264" name="楕円 263"/>
        <xdr:cNvSpPr/>
      </xdr:nvSpPr>
      <xdr:spPr>
        <a:xfrm>
          <a:off x="1079500" y="169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51122</xdr:rowOff>
    </xdr:from>
    <xdr:ext cx="534377" cy="259045"/>
    <xdr:sp macro="" textlink="">
      <xdr:nvSpPr>
        <xdr:cNvPr id="265" name="テキスト ボックス 264"/>
        <xdr:cNvSpPr txBox="1"/>
      </xdr:nvSpPr>
      <xdr:spPr>
        <a:xfrm>
          <a:off x="863111" y="166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9" name="直線コネクタ 288"/>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0" name="労働費最小値テキスト"/>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1" name="直線コネクタ 290"/>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2" name="労働費最大値テキスト"/>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3" name="直線コネクタ 292"/>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121031</xdr:rowOff>
    </xdr:to>
    <xdr:cxnSp macro="">
      <xdr:nvCxnSpPr>
        <xdr:cNvPr id="294" name="直線コネクタ 293"/>
        <xdr:cNvCxnSpPr/>
      </xdr:nvCxnSpPr>
      <xdr:spPr>
        <a:xfrm>
          <a:off x="9639300" y="6513068"/>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5" name="労働費平均値テキスト"/>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6" name="フローチャート: 判断 295"/>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33592</xdr:rowOff>
    </xdr:to>
    <xdr:cxnSp macro="">
      <xdr:nvCxnSpPr>
        <xdr:cNvPr id="297" name="直線コネクタ 296"/>
        <xdr:cNvCxnSpPr/>
      </xdr:nvCxnSpPr>
      <xdr:spPr>
        <a:xfrm flipV="1">
          <a:off x="8750300" y="6513068"/>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8" name="フローチャート: 判断 297"/>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9" name="テキスト ボックス 298"/>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xdr:rowOff>
    </xdr:from>
    <xdr:to>
      <xdr:col>45</xdr:col>
      <xdr:colOff>177800</xdr:colOff>
      <xdr:row>38</xdr:row>
      <xdr:rowOff>33592</xdr:rowOff>
    </xdr:to>
    <xdr:cxnSp macro="">
      <xdr:nvCxnSpPr>
        <xdr:cNvPr id="300" name="直線コネクタ 299"/>
        <xdr:cNvCxnSpPr/>
      </xdr:nvCxnSpPr>
      <xdr:spPr>
        <a:xfrm>
          <a:off x="7861300" y="65305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1" name="フローチャート: 判断 300"/>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2" name="テキスト ボックス 301"/>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15494</xdr:rowOff>
    </xdr:from>
    <xdr:to>
      <xdr:col>41</xdr:col>
      <xdr:colOff>50800</xdr:colOff>
      <xdr:row>38</xdr:row>
      <xdr:rowOff>20638</xdr:rowOff>
    </xdr:to>
    <xdr:cxnSp macro="">
      <xdr:nvCxnSpPr>
        <xdr:cNvPr id="303" name="直線コネクタ 302"/>
        <xdr:cNvCxnSpPr/>
      </xdr:nvCxnSpPr>
      <xdr:spPr>
        <a:xfrm flipV="1">
          <a:off x="6972300" y="653059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4" name="フローチャート: 判断 303"/>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5" name="テキスト ボックス 304"/>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6" name="フローチャート: 判断 305"/>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7" name="テキスト ボックス 306"/>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70231</xdr:rowOff>
    </xdr:from>
    <xdr:to>
      <xdr:col>55</xdr:col>
      <xdr:colOff>50800</xdr:colOff>
      <xdr:row>39</xdr:row>
      <xdr:rowOff>381</xdr:rowOff>
    </xdr:to>
    <xdr:sp macro="" textlink="">
      <xdr:nvSpPr>
        <xdr:cNvPr id="313" name="楕円 312"/>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156608</xdr:rowOff>
    </xdr:from>
    <xdr:ext cx="378565" cy="259045"/>
    <xdr:sp macro="" textlink="">
      <xdr:nvSpPr>
        <xdr:cNvPr id="314" name="労働費該当値テキスト"/>
        <xdr:cNvSpPr txBox="1"/>
      </xdr:nvSpPr>
      <xdr:spPr>
        <a:xfrm>
          <a:off x="10528300" y="650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315" name="楕円 314"/>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39895</xdr:rowOff>
    </xdr:from>
    <xdr:ext cx="469744" cy="259045"/>
    <xdr:sp macro="" textlink="">
      <xdr:nvSpPr>
        <xdr:cNvPr id="316" name="テキスト ボックス 315"/>
        <xdr:cNvSpPr txBox="1"/>
      </xdr:nvSpPr>
      <xdr:spPr>
        <a:xfrm>
          <a:off x="9404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154241</xdr:rowOff>
    </xdr:from>
    <xdr:to>
      <xdr:col>46</xdr:col>
      <xdr:colOff>38100</xdr:colOff>
      <xdr:row>38</xdr:row>
      <xdr:rowOff>84392</xdr:rowOff>
    </xdr:to>
    <xdr:sp macro="" textlink="">
      <xdr:nvSpPr>
        <xdr:cNvPr id="317" name="楕円 316"/>
        <xdr:cNvSpPr/>
      </xdr:nvSpPr>
      <xdr:spPr>
        <a:xfrm>
          <a:off x="8699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75519</xdr:rowOff>
    </xdr:from>
    <xdr:ext cx="378565" cy="259045"/>
    <xdr:sp macro="" textlink="">
      <xdr:nvSpPr>
        <xdr:cNvPr id="318" name="テキスト ボックス 317"/>
        <xdr:cNvSpPr txBox="1"/>
      </xdr:nvSpPr>
      <xdr:spPr>
        <a:xfrm>
          <a:off x="8561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136144</xdr:rowOff>
    </xdr:from>
    <xdr:to>
      <xdr:col>41</xdr:col>
      <xdr:colOff>101600</xdr:colOff>
      <xdr:row>38</xdr:row>
      <xdr:rowOff>66294</xdr:rowOff>
    </xdr:to>
    <xdr:sp macro="" textlink="">
      <xdr:nvSpPr>
        <xdr:cNvPr id="319" name="楕円 318"/>
        <xdr:cNvSpPr/>
      </xdr:nvSpPr>
      <xdr:spPr>
        <a:xfrm>
          <a:off x="7810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20" name="テキスト ボックス 319"/>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141288</xdr:rowOff>
    </xdr:from>
    <xdr:to>
      <xdr:col>36</xdr:col>
      <xdr:colOff>165100</xdr:colOff>
      <xdr:row>38</xdr:row>
      <xdr:rowOff>71438</xdr:rowOff>
    </xdr:to>
    <xdr:sp macro="" textlink="">
      <xdr:nvSpPr>
        <xdr:cNvPr id="321" name="楕円 320"/>
        <xdr:cNvSpPr/>
      </xdr:nvSpPr>
      <xdr:spPr>
        <a:xfrm>
          <a:off x="6921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62565</xdr:rowOff>
    </xdr:from>
    <xdr:ext cx="469744" cy="259045"/>
    <xdr:sp macro="" textlink="">
      <xdr:nvSpPr>
        <xdr:cNvPr id="322" name="テキスト ボックス 321"/>
        <xdr:cNvSpPr txBox="1"/>
      </xdr:nvSpPr>
      <xdr:spPr>
        <a:xfrm>
          <a:off x="6737428" y="65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4" name="直線コネクタ 343"/>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5" name="農林水産業費最小値テキスト"/>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6" name="直線コネクタ 345"/>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7" name="農林水産業費最大値テキスト"/>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8" name="直線コネクタ 347"/>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153874</xdr:rowOff>
    </xdr:from>
    <xdr:to>
      <xdr:col>55</xdr:col>
      <xdr:colOff>0</xdr:colOff>
      <xdr:row>57</xdr:row>
      <xdr:rowOff>16530</xdr:rowOff>
    </xdr:to>
    <xdr:cxnSp macro="">
      <xdr:nvCxnSpPr>
        <xdr:cNvPr id="349" name="直線コネクタ 348"/>
        <xdr:cNvCxnSpPr/>
      </xdr:nvCxnSpPr>
      <xdr:spPr>
        <a:xfrm>
          <a:off x="9639300" y="9755074"/>
          <a:ext cx="8382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0" name="農林水産業費平均値テキスト"/>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1" name="フローチャート: 判断 350"/>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153874</xdr:rowOff>
    </xdr:from>
    <xdr:to>
      <xdr:col>50</xdr:col>
      <xdr:colOff>114300</xdr:colOff>
      <xdr:row>57</xdr:row>
      <xdr:rowOff>38476</xdr:rowOff>
    </xdr:to>
    <xdr:cxnSp macro="">
      <xdr:nvCxnSpPr>
        <xdr:cNvPr id="352" name="直線コネクタ 351"/>
        <xdr:cNvCxnSpPr/>
      </xdr:nvCxnSpPr>
      <xdr:spPr>
        <a:xfrm flipV="1">
          <a:off x="8750300" y="9755074"/>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3" name="フローチャート: 判断 352"/>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4" name="テキスト ボックス 353"/>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38476</xdr:rowOff>
    </xdr:from>
    <xdr:to>
      <xdr:col>45</xdr:col>
      <xdr:colOff>177800</xdr:colOff>
      <xdr:row>57</xdr:row>
      <xdr:rowOff>63484</xdr:rowOff>
    </xdr:to>
    <xdr:cxnSp macro="">
      <xdr:nvCxnSpPr>
        <xdr:cNvPr id="355" name="直線コネクタ 354"/>
        <xdr:cNvCxnSpPr/>
      </xdr:nvCxnSpPr>
      <xdr:spPr>
        <a:xfrm flipV="1">
          <a:off x="7861300" y="981112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6" name="フローチャート: 判断 355"/>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7" name="テキスト ボックス 356"/>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48809</xdr:rowOff>
    </xdr:from>
    <xdr:to>
      <xdr:col>41</xdr:col>
      <xdr:colOff>50800</xdr:colOff>
      <xdr:row>57</xdr:row>
      <xdr:rowOff>63484</xdr:rowOff>
    </xdr:to>
    <xdr:cxnSp macro="">
      <xdr:nvCxnSpPr>
        <xdr:cNvPr id="358" name="直線コネクタ 357"/>
        <xdr:cNvCxnSpPr/>
      </xdr:nvCxnSpPr>
      <xdr:spPr>
        <a:xfrm>
          <a:off x="6972300" y="9821459"/>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9" name="フローチャート: 判断 358"/>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60" name="テキスト ボックス 359"/>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1" name="フローチャート: 判断 360"/>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2" name="テキスト ボックス 361"/>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137180</xdr:rowOff>
    </xdr:from>
    <xdr:to>
      <xdr:col>55</xdr:col>
      <xdr:colOff>50800</xdr:colOff>
      <xdr:row>57</xdr:row>
      <xdr:rowOff>67330</xdr:rowOff>
    </xdr:to>
    <xdr:sp macro="" textlink="">
      <xdr:nvSpPr>
        <xdr:cNvPr id="368" name="楕円 367"/>
        <xdr:cNvSpPr/>
      </xdr:nvSpPr>
      <xdr:spPr>
        <a:xfrm>
          <a:off x="10426700" y="97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115607</xdr:rowOff>
    </xdr:from>
    <xdr:ext cx="469744" cy="259045"/>
    <xdr:sp macro="" textlink="">
      <xdr:nvSpPr>
        <xdr:cNvPr id="369" name="農林水産業費該当値テキスト"/>
        <xdr:cNvSpPr txBox="1"/>
      </xdr:nvSpPr>
      <xdr:spPr>
        <a:xfrm>
          <a:off x="10528300" y="971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103074</xdr:rowOff>
    </xdr:from>
    <xdr:to>
      <xdr:col>50</xdr:col>
      <xdr:colOff>165100</xdr:colOff>
      <xdr:row>57</xdr:row>
      <xdr:rowOff>33224</xdr:rowOff>
    </xdr:to>
    <xdr:sp macro="" textlink="">
      <xdr:nvSpPr>
        <xdr:cNvPr id="370" name="楕円 369"/>
        <xdr:cNvSpPr/>
      </xdr:nvSpPr>
      <xdr:spPr>
        <a:xfrm>
          <a:off x="9588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24351</xdr:rowOff>
    </xdr:from>
    <xdr:ext cx="469744" cy="259045"/>
    <xdr:sp macro="" textlink="">
      <xdr:nvSpPr>
        <xdr:cNvPr id="371" name="テキスト ボックス 370"/>
        <xdr:cNvSpPr txBox="1"/>
      </xdr:nvSpPr>
      <xdr:spPr>
        <a:xfrm>
          <a:off x="9404428" y="979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159126</xdr:rowOff>
    </xdr:from>
    <xdr:to>
      <xdr:col>46</xdr:col>
      <xdr:colOff>38100</xdr:colOff>
      <xdr:row>57</xdr:row>
      <xdr:rowOff>89276</xdr:rowOff>
    </xdr:to>
    <xdr:sp macro="" textlink="">
      <xdr:nvSpPr>
        <xdr:cNvPr id="372" name="楕円 371"/>
        <xdr:cNvSpPr/>
      </xdr:nvSpPr>
      <xdr:spPr>
        <a:xfrm>
          <a:off x="86995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80403</xdr:rowOff>
    </xdr:from>
    <xdr:ext cx="469744" cy="259045"/>
    <xdr:sp macro="" textlink="">
      <xdr:nvSpPr>
        <xdr:cNvPr id="373" name="テキスト ボックス 372"/>
        <xdr:cNvSpPr txBox="1"/>
      </xdr:nvSpPr>
      <xdr:spPr>
        <a:xfrm>
          <a:off x="8515428" y="98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12684</xdr:rowOff>
    </xdr:from>
    <xdr:to>
      <xdr:col>41</xdr:col>
      <xdr:colOff>101600</xdr:colOff>
      <xdr:row>57</xdr:row>
      <xdr:rowOff>114284</xdr:rowOff>
    </xdr:to>
    <xdr:sp macro="" textlink="">
      <xdr:nvSpPr>
        <xdr:cNvPr id="374" name="楕円 373"/>
        <xdr:cNvSpPr/>
      </xdr:nvSpPr>
      <xdr:spPr>
        <a:xfrm>
          <a:off x="7810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105411</xdr:rowOff>
    </xdr:from>
    <xdr:ext cx="469744" cy="259045"/>
    <xdr:sp macro="" textlink="">
      <xdr:nvSpPr>
        <xdr:cNvPr id="375" name="テキスト ボックス 374"/>
        <xdr:cNvSpPr txBox="1"/>
      </xdr:nvSpPr>
      <xdr:spPr>
        <a:xfrm>
          <a:off x="7626428"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169459</xdr:rowOff>
    </xdr:from>
    <xdr:to>
      <xdr:col>36</xdr:col>
      <xdr:colOff>165100</xdr:colOff>
      <xdr:row>57</xdr:row>
      <xdr:rowOff>99609</xdr:rowOff>
    </xdr:to>
    <xdr:sp macro="" textlink="">
      <xdr:nvSpPr>
        <xdr:cNvPr id="376" name="楕円 375"/>
        <xdr:cNvSpPr/>
      </xdr:nvSpPr>
      <xdr:spPr>
        <a:xfrm>
          <a:off x="6921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90736</xdr:rowOff>
    </xdr:from>
    <xdr:ext cx="469744" cy="259045"/>
    <xdr:sp macro="" textlink="">
      <xdr:nvSpPr>
        <xdr:cNvPr id="377" name="テキスト ボックス 376"/>
        <xdr:cNvSpPr txBox="1"/>
      </xdr:nvSpPr>
      <xdr:spPr>
        <a:xfrm>
          <a:off x="6737428" y="98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3" name="直線コネクタ 402"/>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4" name="商工費最小値テキスト"/>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5" name="直線コネクタ 404"/>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6" name="商工費最大値テキスト"/>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7" name="直線コネクタ 406"/>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3226</xdr:rowOff>
    </xdr:from>
    <xdr:to>
      <xdr:col>55</xdr:col>
      <xdr:colOff>0</xdr:colOff>
      <xdr:row>75</xdr:row>
      <xdr:rowOff>31409</xdr:rowOff>
    </xdr:to>
    <xdr:cxnSp macro="">
      <xdr:nvCxnSpPr>
        <xdr:cNvPr id="408" name="直線コネクタ 407"/>
        <xdr:cNvCxnSpPr/>
      </xdr:nvCxnSpPr>
      <xdr:spPr>
        <a:xfrm>
          <a:off x="9639300" y="12861976"/>
          <a:ext cx="8382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9" name="商工費平均値テキスト"/>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0" name="フローチャート: 判断 409"/>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152567</xdr:rowOff>
    </xdr:from>
    <xdr:to>
      <xdr:col>50</xdr:col>
      <xdr:colOff>114300</xdr:colOff>
      <xdr:row>75</xdr:row>
      <xdr:rowOff>3226</xdr:rowOff>
    </xdr:to>
    <xdr:cxnSp macro="">
      <xdr:nvCxnSpPr>
        <xdr:cNvPr id="411" name="直線コネクタ 410"/>
        <xdr:cNvCxnSpPr/>
      </xdr:nvCxnSpPr>
      <xdr:spPr>
        <a:xfrm>
          <a:off x="8750300" y="12839867"/>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2" name="フローチャート: 判断 411"/>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3" name="テキスト ボックス 412"/>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24649</xdr:rowOff>
    </xdr:from>
    <xdr:to>
      <xdr:col>45</xdr:col>
      <xdr:colOff>177800</xdr:colOff>
      <xdr:row>74</xdr:row>
      <xdr:rowOff>152567</xdr:rowOff>
    </xdr:to>
    <xdr:cxnSp macro="">
      <xdr:nvCxnSpPr>
        <xdr:cNvPr id="414" name="直線コネクタ 413"/>
        <xdr:cNvCxnSpPr/>
      </xdr:nvCxnSpPr>
      <xdr:spPr>
        <a:xfrm>
          <a:off x="7861300" y="12711949"/>
          <a:ext cx="8890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5" name="フローチャート: 判断 414"/>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6" name="テキスト ボックス 415"/>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24649</xdr:rowOff>
    </xdr:from>
    <xdr:to>
      <xdr:col>41</xdr:col>
      <xdr:colOff>50800</xdr:colOff>
      <xdr:row>74</xdr:row>
      <xdr:rowOff>139569</xdr:rowOff>
    </xdr:to>
    <xdr:cxnSp macro="">
      <xdr:nvCxnSpPr>
        <xdr:cNvPr id="417" name="直線コネクタ 416"/>
        <xdr:cNvCxnSpPr/>
      </xdr:nvCxnSpPr>
      <xdr:spPr>
        <a:xfrm flipV="1">
          <a:off x="6972300" y="12711949"/>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8" name="フローチャート: 判断 417"/>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9" name="テキスト ボックス 418"/>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0" name="フローチャート: 判断 419"/>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macro="" textlink="">
      <xdr:nvSpPr>
        <xdr:cNvPr id="421" name="テキスト ボックス 420"/>
        <xdr:cNvSpPr txBox="1"/>
      </xdr:nvSpPr>
      <xdr:spPr>
        <a:xfrm>
          <a:off x="6705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152059</xdr:rowOff>
    </xdr:from>
    <xdr:to>
      <xdr:col>55</xdr:col>
      <xdr:colOff>50800</xdr:colOff>
      <xdr:row>75</xdr:row>
      <xdr:rowOff>82209</xdr:rowOff>
    </xdr:to>
    <xdr:sp macro="" textlink="">
      <xdr:nvSpPr>
        <xdr:cNvPr id="427" name="楕円 426"/>
        <xdr:cNvSpPr/>
      </xdr:nvSpPr>
      <xdr:spPr>
        <a:xfrm>
          <a:off x="10426700" y="128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3486</xdr:rowOff>
    </xdr:from>
    <xdr:ext cx="534377" cy="259045"/>
    <xdr:sp macro="" textlink="">
      <xdr:nvSpPr>
        <xdr:cNvPr id="428" name="商工費該当値テキスト"/>
        <xdr:cNvSpPr txBox="1"/>
      </xdr:nvSpPr>
      <xdr:spPr>
        <a:xfrm>
          <a:off x="10528300" y="126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123876</xdr:rowOff>
    </xdr:from>
    <xdr:to>
      <xdr:col>50</xdr:col>
      <xdr:colOff>165100</xdr:colOff>
      <xdr:row>75</xdr:row>
      <xdr:rowOff>54026</xdr:rowOff>
    </xdr:to>
    <xdr:sp macro="" textlink="">
      <xdr:nvSpPr>
        <xdr:cNvPr id="429" name="楕円 428"/>
        <xdr:cNvSpPr/>
      </xdr:nvSpPr>
      <xdr:spPr>
        <a:xfrm>
          <a:off x="9588500" y="128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70553</xdr:rowOff>
    </xdr:from>
    <xdr:ext cx="534377" cy="259045"/>
    <xdr:sp macro="" textlink="">
      <xdr:nvSpPr>
        <xdr:cNvPr id="430" name="テキスト ボックス 429"/>
        <xdr:cNvSpPr txBox="1"/>
      </xdr:nvSpPr>
      <xdr:spPr>
        <a:xfrm>
          <a:off x="9372111" y="125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101767</xdr:rowOff>
    </xdr:from>
    <xdr:to>
      <xdr:col>46</xdr:col>
      <xdr:colOff>38100</xdr:colOff>
      <xdr:row>75</xdr:row>
      <xdr:rowOff>31917</xdr:rowOff>
    </xdr:to>
    <xdr:sp macro="" textlink="">
      <xdr:nvSpPr>
        <xdr:cNvPr id="431" name="楕円 430"/>
        <xdr:cNvSpPr/>
      </xdr:nvSpPr>
      <xdr:spPr>
        <a:xfrm>
          <a:off x="8699500" y="127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48444</xdr:rowOff>
    </xdr:from>
    <xdr:ext cx="534377" cy="259045"/>
    <xdr:sp macro="" textlink="">
      <xdr:nvSpPr>
        <xdr:cNvPr id="432" name="テキスト ボックス 431"/>
        <xdr:cNvSpPr txBox="1"/>
      </xdr:nvSpPr>
      <xdr:spPr>
        <a:xfrm>
          <a:off x="8483111" y="125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145299</xdr:rowOff>
    </xdr:from>
    <xdr:to>
      <xdr:col>41</xdr:col>
      <xdr:colOff>101600</xdr:colOff>
      <xdr:row>74</xdr:row>
      <xdr:rowOff>75449</xdr:rowOff>
    </xdr:to>
    <xdr:sp macro="" textlink="">
      <xdr:nvSpPr>
        <xdr:cNvPr id="433" name="楕円 432"/>
        <xdr:cNvSpPr/>
      </xdr:nvSpPr>
      <xdr:spPr>
        <a:xfrm>
          <a:off x="7810500" y="126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91976</xdr:rowOff>
    </xdr:from>
    <xdr:ext cx="534377" cy="259045"/>
    <xdr:sp macro="" textlink="">
      <xdr:nvSpPr>
        <xdr:cNvPr id="434" name="テキスト ボックス 433"/>
        <xdr:cNvSpPr txBox="1"/>
      </xdr:nvSpPr>
      <xdr:spPr>
        <a:xfrm>
          <a:off x="7594111" y="124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88769</xdr:rowOff>
    </xdr:from>
    <xdr:to>
      <xdr:col>36</xdr:col>
      <xdr:colOff>165100</xdr:colOff>
      <xdr:row>75</xdr:row>
      <xdr:rowOff>18919</xdr:rowOff>
    </xdr:to>
    <xdr:sp macro="" textlink="">
      <xdr:nvSpPr>
        <xdr:cNvPr id="435" name="楕円 434"/>
        <xdr:cNvSpPr/>
      </xdr:nvSpPr>
      <xdr:spPr>
        <a:xfrm>
          <a:off x="6921500" y="127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35446</xdr:rowOff>
    </xdr:from>
    <xdr:ext cx="534377" cy="259045"/>
    <xdr:sp macro="" textlink="">
      <xdr:nvSpPr>
        <xdr:cNvPr id="436" name="テキスト ボックス 435"/>
        <xdr:cNvSpPr txBox="1"/>
      </xdr:nvSpPr>
      <xdr:spPr>
        <a:xfrm>
          <a:off x="6705111" y="125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1" name="直線コネクタ 460"/>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2" name="土木費最小値テキスト"/>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3" name="直線コネクタ 462"/>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4" name="土木費最大値テキスト"/>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5" name="直線コネクタ 464"/>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137376</xdr:rowOff>
    </xdr:from>
    <xdr:to>
      <xdr:col>55</xdr:col>
      <xdr:colOff>0</xdr:colOff>
      <xdr:row>95</xdr:row>
      <xdr:rowOff>128994</xdr:rowOff>
    </xdr:to>
    <xdr:cxnSp macro="">
      <xdr:nvCxnSpPr>
        <xdr:cNvPr id="466" name="直線コネクタ 465"/>
        <xdr:cNvCxnSpPr/>
      </xdr:nvCxnSpPr>
      <xdr:spPr>
        <a:xfrm flipV="1">
          <a:off x="9639300" y="16253676"/>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7" name="土木費平均値テキスト"/>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8" name="フローチャート: 判断 467"/>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103200</xdr:rowOff>
    </xdr:from>
    <xdr:to>
      <xdr:col>50</xdr:col>
      <xdr:colOff>114300</xdr:colOff>
      <xdr:row>95</xdr:row>
      <xdr:rowOff>128994</xdr:rowOff>
    </xdr:to>
    <xdr:cxnSp macro="">
      <xdr:nvCxnSpPr>
        <xdr:cNvPr id="469" name="直線コネクタ 468"/>
        <xdr:cNvCxnSpPr/>
      </xdr:nvCxnSpPr>
      <xdr:spPr>
        <a:xfrm>
          <a:off x="8750300" y="16390950"/>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0" name="フローチャート: 判断 469"/>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71" name="テキスト ボックス 470"/>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67120</xdr:rowOff>
    </xdr:from>
    <xdr:to>
      <xdr:col>45</xdr:col>
      <xdr:colOff>177800</xdr:colOff>
      <xdr:row>95</xdr:row>
      <xdr:rowOff>103200</xdr:rowOff>
    </xdr:to>
    <xdr:cxnSp macro="">
      <xdr:nvCxnSpPr>
        <xdr:cNvPr id="472" name="直線コネクタ 471"/>
        <xdr:cNvCxnSpPr/>
      </xdr:nvCxnSpPr>
      <xdr:spPr>
        <a:xfrm>
          <a:off x="7861300" y="16183420"/>
          <a:ext cx="889000" cy="20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3" name="フローチャート: 判断 472"/>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49344</xdr:rowOff>
    </xdr:from>
    <xdr:ext cx="534377" cy="259045"/>
    <xdr:sp macro="" textlink="">
      <xdr:nvSpPr>
        <xdr:cNvPr id="474" name="テキスト ボックス 473"/>
        <xdr:cNvSpPr txBox="1"/>
      </xdr:nvSpPr>
      <xdr:spPr>
        <a:xfrm>
          <a:off x="8483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67120</xdr:rowOff>
    </xdr:from>
    <xdr:to>
      <xdr:col>41</xdr:col>
      <xdr:colOff>50800</xdr:colOff>
      <xdr:row>95</xdr:row>
      <xdr:rowOff>126709</xdr:rowOff>
    </xdr:to>
    <xdr:cxnSp macro="">
      <xdr:nvCxnSpPr>
        <xdr:cNvPr id="475" name="直線コネクタ 474"/>
        <xdr:cNvCxnSpPr/>
      </xdr:nvCxnSpPr>
      <xdr:spPr>
        <a:xfrm flipV="1">
          <a:off x="6972300" y="16183420"/>
          <a:ext cx="889000" cy="2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6" name="フローチャート: 判断 475"/>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16425</xdr:rowOff>
    </xdr:from>
    <xdr:ext cx="534377" cy="259045"/>
    <xdr:sp macro="" textlink="">
      <xdr:nvSpPr>
        <xdr:cNvPr id="477" name="テキスト ボックス 476"/>
        <xdr:cNvSpPr txBox="1"/>
      </xdr:nvSpPr>
      <xdr:spPr>
        <a:xfrm>
          <a:off x="7594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8" name="フローチャート: 判断 477"/>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79" name="テキスト ボックス 478"/>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86576</xdr:rowOff>
    </xdr:from>
    <xdr:to>
      <xdr:col>55</xdr:col>
      <xdr:colOff>50800</xdr:colOff>
      <xdr:row>95</xdr:row>
      <xdr:rowOff>16726</xdr:rowOff>
    </xdr:to>
    <xdr:sp macro="" textlink="">
      <xdr:nvSpPr>
        <xdr:cNvPr id="485" name="楕円 484"/>
        <xdr:cNvSpPr/>
      </xdr:nvSpPr>
      <xdr:spPr>
        <a:xfrm>
          <a:off x="10426700" y="162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109453</xdr:rowOff>
    </xdr:from>
    <xdr:ext cx="534377" cy="259045"/>
    <xdr:sp macro="" textlink="">
      <xdr:nvSpPr>
        <xdr:cNvPr id="486" name="土木費該当値テキスト"/>
        <xdr:cNvSpPr txBox="1"/>
      </xdr:nvSpPr>
      <xdr:spPr>
        <a:xfrm>
          <a:off x="10528300" y="160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78194</xdr:rowOff>
    </xdr:from>
    <xdr:to>
      <xdr:col>50</xdr:col>
      <xdr:colOff>165100</xdr:colOff>
      <xdr:row>96</xdr:row>
      <xdr:rowOff>8344</xdr:rowOff>
    </xdr:to>
    <xdr:sp macro="" textlink="">
      <xdr:nvSpPr>
        <xdr:cNvPr id="487" name="楕円 486"/>
        <xdr:cNvSpPr/>
      </xdr:nvSpPr>
      <xdr:spPr>
        <a:xfrm>
          <a:off x="9588500" y="163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24871</xdr:rowOff>
    </xdr:from>
    <xdr:ext cx="534377" cy="259045"/>
    <xdr:sp macro="" textlink="">
      <xdr:nvSpPr>
        <xdr:cNvPr id="488" name="テキスト ボックス 487"/>
        <xdr:cNvSpPr txBox="1"/>
      </xdr:nvSpPr>
      <xdr:spPr>
        <a:xfrm>
          <a:off x="9372111" y="16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52400</xdr:rowOff>
    </xdr:from>
    <xdr:to>
      <xdr:col>46</xdr:col>
      <xdr:colOff>38100</xdr:colOff>
      <xdr:row>95</xdr:row>
      <xdr:rowOff>154000</xdr:rowOff>
    </xdr:to>
    <xdr:sp macro="" textlink="">
      <xdr:nvSpPr>
        <xdr:cNvPr id="489" name="楕円 488"/>
        <xdr:cNvSpPr/>
      </xdr:nvSpPr>
      <xdr:spPr>
        <a:xfrm>
          <a:off x="8699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170527</xdr:rowOff>
    </xdr:from>
    <xdr:ext cx="534377" cy="259045"/>
    <xdr:sp macro="" textlink="">
      <xdr:nvSpPr>
        <xdr:cNvPr id="490" name="テキスト ボックス 489"/>
        <xdr:cNvSpPr txBox="1"/>
      </xdr:nvSpPr>
      <xdr:spPr>
        <a:xfrm>
          <a:off x="84831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16320</xdr:rowOff>
    </xdr:from>
    <xdr:to>
      <xdr:col>41</xdr:col>
      <xdr:colOff>101600</xdr:colOff>
      <xdr:row>94</xdr:row>
      <xdr:rowOff>117920</xdr:rowOff>
    </xdr:to>
    <xdr:sp macro="" textlink="">
      <xdr:nvSpPr>
        <xdr:cNvPr id="491" name="楕円 490"/>
        <xdr:cNvSpPr/>
      </xdr:nvSpPr>
      <xdr:spPr>
        <a:xfrm>
          <a:off x="7810500" y="161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134447</xdr:rowOff>
    </xdr:from>
    <xdr:ext cx="534377" cy="259045"/>
    <xdr:sp macro="" textlink="">
      <xdr:nvSpPr>
        <xdr:cNvPr id="492" name="テキスト ボックス 491"/>
        <xdr:cNvSpPr txBox="1"/>
      </xdr:nvSpPr>
      <xdr:spPr>
        <a:xfrm>
          <a:off x="7594111" y="159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75909</xdr:rowOff>
    </xdr:from>
    <xdr:to>
      <xdr:col>36</xdr:col>
      <xdr:colOff>165100</xdr:colOff>
      <xdr:row>96</xdr:row>
      <xdr:rowOff>6059</xdr:rowOff>
    </xdr:to>
    <xdr:sp macro="" textlink="">
      <xdr:nvSpPr>
        <xdr:cNvPr id="493" name="楕円 492"/>
        <xdr:cNvSpPr/>
      </xdr:nvSpPr>
      <xdr:spPr>
        <a:xfrm>
          <a:off x="6921500" y="16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22586</xdr:rowOff>
    </xdr:from>
    <xdr:ext cx="534377" cy="259045"/>
    <xdr:sp macro="" textlink="">
      <xdr:nvSpPr>
        <xdr:cNvPr id="494" name="テキスト ボックス 493"/>
        <xdr:cNvSpPr txBox="1"/>
      </xdr:nvSpPr>
      <xdr:spPr>
        <a:xfrm>
          <a:off x="6705111" y="161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169037</xdr:rowOff>
    </xdr:from>
    <xdr:to>
      <xdr:col>85</xdr:col>
      <xdr:colOff>127000</xdr:colOff>
      <xdr:row>35</xdr:row>
      <xdr:rowOff>90551</xdr:rowOff>
    </xdr:to>
    <xdr:cxnSp macro="">
      <xdr:nvCxnSpPr>
        <xdr:cNvPr id="528" name="直線コネクタ 527"/>
        <xdr:cNvCxnSpPr/>
      </xdr:nvCxnSpPr>
      <xdr:spPr>
        <a:xfrm flipV="1">
          <a:off x="15481300" y="5998337"/>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29" name="消防費平均値テキスト"/>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90551</xdr:rowOff>
    </xdr:from>
    <xdr:to>
      <xdr:col>81</xdr:col>
      <xdr:colOff>50800</xdr:colOff>
      <xdr:row>35</xdr:row>
      <xdr:rowOff>99600</xdr:rowOff>
    </xdr:to>
    <xdr:cxnSp macro="">
      <xdr:nvCxnSpPr>
        <xdr:cNvPr id="531" name="直線コネクタ 530"/>
        <xdr:cNvCxnSpPr/>
      </xdr:nvCxnSpPr>
      <xdr:spPr>
        <a:xfrm flipV="1">
          <a:off x="14592300" y="609130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macro="" textlink="">
      <xdr:nvSpPr>
        <xdr:cNvPr id="533" name="テキスト ボックス 532"/>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67596</xdr:rowOff>
    </xdr:from>
    <xdr:to>
      <xdr:col>76</xdr:col>
      <xdr:colOff>114300</xdr:colOff>
      <xdr:row>35</xdr:row>
      <xdr:rowOff>99600</xdr:rowOff>
    </xdr:to>
    <xdr:cxnSp macro="">
      <xdr:nvCxnSpPr>
        <xdr:cNvPr id="534" name="直線コネクタ 533"/>
        <xdr:cNvCxnSpPr/>
      </xdr:nvCxnSpPr>
      <xdr:spPr>
        <a:xfrm>
          <a:off x="13703300" y="60683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6" name="テキスト ボックス 535"/>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67596</xdr:rowOff>
    </xdr:from>
    <xdr:to>
      <xdr:col>71</xdr:col>
      <xdr:colOff>177800</xdr:colOff>
      <xdr:row>36</xdr:row>
      <xdr:rowOff>3016</xdr:rowOff>
    </xdr:to>
    <xdr:cxnSp macro="">
      <xdr:nvCxnSpPr>
        <xdr:cNvPr id="537" name="直線コネクタ 536"/>
        <xdr:cNvCxnSpPr/>
      </xdr:nvCxnSpPr>
      <xdr:spPr>
        <a:xfrm flipV="1">
          <a:off x="12814300" y="6068346"/>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9" name="テキスト ボックス 538"/>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0" name="フローチャート: 判断 539"/>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macro="" textlink="">
      <xdr:nvSpPr>
        <xdr:cNvPr id="541" name="テキスト ボックス 540"/>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118237</xdr:rowOff>
    </xdr:from>
    <xdr:to>
      <xdr:col>85</xdr:col>
      <xdr:colOff>177800</xdr:colOff>
      <xdr:row>35</xdr:row>
      <xdr:rowOff>48387</xdr:rowOff>
    </xdr:to>
    <xdr:sp macro="" textlink="">
      <xdr:nvSpPr>
        <xdr:cNvPr id="547" name="楕円 546"/>
        <xdr:cNvSpPr/>
      </xdr:nvSpPr>
      <xdr:spPr>
        <a:xfrm>
          <a:off x="16268700" y="59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141114</xdr:rowOff>
    </xdr:from>
    <xdr:ext cx="534377" cy="259045"/>
    <xdr:sp macro="" textlink="">
      <xdr:nvSpPr>
        <xdr:cNvPr id="548" name="消防費該当値テキスト"/>
        <xdr:cNvSpPr txBox="1"/>
      </xdr:nvSpPr>
      <xdr:spPr>
        <a:xfrm>
          <a:off x="16370300" y="57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39751</xdr:rowOff>
    </xdr:from>
    <xdr:to>
      <xdr:col>81</xdr:col>
      <xdr:colOff>101600</xdr:colOff>
      <xdr:row>35</xdr:row>
      <xdr:rowOff>141351</xdr:rowOff>
    </xdr:to>
    <xdr:sp macro="" textlink="">
      <xdr:nvSpPr>
        <xdr:cNvPr id="549" name="楕円 548"/>
        <xdr:cNvSpPr/>
      </xdr:nvSpPr>
      <xdr:spPr>
        <a:xfrm>
          <a:off x="15430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157878</xdr:rowOff>
    </xdr:from>
    <xdr:ext cx="534377" cy="259045"/>
    <xdr:sp macro="" textlink="">
      <xdr:nvSpPr>
        <xdr:cNvPr id="550" name="テキスト ボックス 549"/>
        <xdr:cNvSpPr txBox="1"/>
      </xdr:nvSpPr>
      <xdr:spPr>
        <a:xfrm>
          <a:off x="15214111" y="58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48800</xdr:rowOff>
    </xdr:from>
    <xdr:to>
      <xdr:col>76</xdr:col>
      <xdr:colOff>165100</xdr:colOff>
      <xdr:row>35</xdr:row>
      <xdr:rowOff>150400</xdr:rowOff>
    </xdr:to>
    <xdr:sp macro="" textlink="">
      <xdr:nvSpPr>
        <xdr:cNvPr id="551" name="楕円 550"/>
        <xdr:cNvSpPr/>
      </xdr:nvSpPr>
      <xdr:spPr>
        <a:xfrm>
          <a:off x="14541500" y="60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166927</xdr:rowOff>
    </xdr:from>
    <xdr:ext cx="534377" cy="259045"/>
    <xdr:sp macro="" textlink="">
      <xdr:nvSpPr>
        <xdr:cNvPr id="552" name="テキスト ボックス 551"/>
        <xdr:cNvSpPr txBox="1"/>
      </xdr:nvSpPr>
      <xdr:spPr>
        <a:xfrm>
          <a:off x="14325111" y="582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16796</xdr:rowOff>
    </xdr:from>
    <xdr:to>
      <xdr:col>72</xdr:col>
      <xdr:colOff>38100</xdr:colOff>
      <xdr:row>35</xdr:row>
      <xdr:rowOff>118396</xdr:rowOff>
    </xdr:to>
    <xdr:sp macro="" textlink="">
      <xdr:nvSpPr>
        <xdr:cNvPr id="553" name="楕円 552"/>
        <xdr:cNvSpPr/>
      </xdr:nvSpPr>
      <xdr:spPr>
        <a:xfrm>
          <a:off x="13652500" y="60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109523</xdr:rowOff>
    </xdr:from>
    <xdr:ext cx="534377" cy="259045"/>
    <xdr:sp macro="" textlink="">
      <xdr:nvSpPr>
        <xdr:cNvPr id="554" name="テキスト ボックス 553"/>
        <xdr:cNvSpPr txBox="1"/>
      </xdr:nvSpPr>
      <xdr:spPr>
        <a:xfrm>
          <a:off x="13436111" y="611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123666</xdr:rowOff>
    </xdr:from>
    <xdr:to>
      <xdr:col>67</xdr:col>
      <xdr:colOff>101600</xdr:colOff>
      <xdr:row>36</xdr:row>
      <xdr:rowOff>53816</xdr:rowOff>
    </xdr:to>
    <xdr:sp macro="" textlink="">
      <xdr:nvSpPr>
        <xdr:cNvPr id="555" name="楕円 554"/>
        <xdr:cNvSpPr/>
      </xdr:nvSpPr>
      <xdr:spPr>
        <a:xfrm>
          <a:off x="12763500" y="6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70343</xdr:rowOff>
    </xdr:from>
    <xdr:ext cx="534377" cy="259045"/>
    <xdr:sp macro="" textlink="">
      <xdr:nvSpPr>
        <xdr:cNvPr id="556" name="テキスト ボックス 555"/>
        <xdr:cNvSpPr txBox="1"/>
      </xdr:nvSpPr>
      <xdr:spPr>
        <a:xfrm>
          <a:off x="12547111" y="58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126364</xdr:colOff>
      <xdr:row>57</xdr:row>
      <xdr:rowOff>60547</xdr:rowOff>
    </xdr:to>
    <xdr:cxnSp macro="">
      <xdr:nvCxnSpPr>
        <xdr:cNvPr id="581" name="直線コネクタ 580"/>
        <xdr:cNvCxnSpPr/>
      </xdr:nvCxnSpPr>
      <xdr:spPr>
        <a:xfrm flipV="1">
          <a:off x="16317595" y="8757920"/>
          <a:ext cx="1269" cy="107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64374</xdr:rowOff>
    </xdr:from>
    <xdr:ext cx="534377" cy="259045"/>
    <xdr:sp macro="" textlink="">
      <xdr:nvSpPr>
        <xdr:cNvPr id="582" name="教育費最小値テキスト"/>
        <xdr:cNvSpPr txBox="1"/>
      </xdr:nvSpPr>
      <xdr:spPr>
        <a:xfrm>
          <a:off x="16370300"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60547</xdr:rowOff>
    </xdr:from>
    <xdr:to>
      <xdr:col>86</xdr:col>
      <xdr:colOff>25400</xdr:colOff>
      <xdr:row>57</xdr:row>
      <xdr:rowOff>60547</xdr:rowOff>
    </xdr:to>
    <xdr:cxnSp macro="">
      <xdr:nvCxnSpPr>
        <xdr:cNvPr id="583" name="直線コネクタ 582"/>
        <xdr:cNvCxnSpPr/>
      </xdr:nvCxnSpPr>
      <xdr:spPr>
        <a:xfrm>
          <a:off x="16230600" y="983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132097</xdr:rowOff>
    </xdr:from>
    <xdr:ext cx="534377" cy="259045"/>
    <xdr:sp macro="" textlink="">
      <xdr:nvSpPr>
        <xdr:cNvPr id="584" name="教育費最大値テキスト"/>
        <xdr:cNvSpPr txBox="1"/>
      </xdr:nvSpPr>
      <xdr:spPr>
        <a:xfrm>
          <a:off x="16370300" y="8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5" name="直線コネクタ 584"/>
        <xdr:cNvCxnSpPr/>
      </xdr:nvCxnSpPr>
      <xdr:spPr>
        <a:xfrm>
          <a:off x="16230600" y="875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93752</xdr:rowOff>
    </xdr:from>
    <xdr:to>
      <xdr:col>85</xdr:col>
      <xdr:colOff>127000</xdr:colOff>
      <xdr:row>57</xdr:row>
      <xdr:rowOff>57442</xdr:rowOff>
    </xdr:to>
    <xdr:cxnSp macro="">
      <xdr:nvCxnSpPr>
        <xdr:cNvPr id="586" name="直線コネクタ 585"/>
        <xdr:cNvCxnSpPr/>
      </xdr:nvCxnSpPr>
      <xdr:spPr>
        <a:xfrm flipV="1">
          <a:off x="15481300" y="9523502"/>
          <a:ext cx="838200" cy="30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50569</xdr:rowOff>
    </xdr:from>
    <xdr:ext cx="534377" cy="259045"/>
    <xdr:sp macro="" textlink="">
      <xdr:nvSpPr>
        <xdr:cNvPr id="587" name="教育費平均値テキスト"/>
        <xdr:cNvSpPr txBox="1"/>
      </xdr:nvSpPr>
      <xdr:spPr>
        <a:xfrm>
          <a:off x="16370300" y="93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27692</xdr:rowOff>
    </xdr:from>
    <xdr:to>
      <xdr:col>85</xdr:col>
      <xdr:colOff>177800</xdr:colOff>
      <xdr:row>55</xdr:row>
      <xdr:rowOff>129292</xdr:rowOff>
    </xdr:to>
    <xdr:sp macro="" textlink="">
      <xdr:nvSpPr>
        <xdr:cNvPr id="588" name="フローチャート: 判断 587"/>
        <xdr:cNvSpPr/>
      </xdr:nvSpPr>
      <xdr:spPr>
        <a:xfrm>
          <a:off x="16268700" y="94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57442</xdr:rowOff>
    </xdr:from>
    <xdr:to>
      <xdr:col>81</xdr:col>
      <xdr:colOff>50800</xdr:colOff>
      <xdr:row>57</xdr:row>
      <xdr:rowOff>59024</xdr:rowOff>
    </xdr:to>
    <xdr:cxnSp macro="">
      <xdr:nvCxnSpPr>
        <xdr:cNvPr id="589" name="直線コネクタ 588"/>
        <xdr:cNvCxnSpPr/>
      </xdr:nvCxnSpPr>
      <xdr:spPr>
        <a:xfrm flipV="1">
          <a:off x="14592300" y="9830092"/>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128695</xdr:rowOff>
    </xdr:from>
    <xdr:to>
      <xdr:col>81</xdr:col>
      <xdr:colOff>101600</xdr:colOff>
      <xdr:row>56</xdr:row>
      <xdr:rowOff>58845</xdr:rowOff>
    </xdr:to>
    <xdr:sp macro="" textlink="">
      <xdr:nvSpPr>
        <xdr:cNvPr id="590" name="フローチャート: 判断 589"/>
        <xdr:cNvSpPr/>
      </xdr:nvSpPr>
      <xdr:spPr>
        <a:xfrm>
          <a:off x="15430500" y="95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75372</xdr:rowOff>
    </xdr:from>
    <xdr:ext cx="534377" cy="259045"/>
    <xdr:sp macro="" textlink="">
      <xdr:nvSpPr>
        <xdr:cNvPr id="591" name="テキスト ボックス 590"/>
        <xdr:cNvSpPr txBox="1"/>
      </xdr:nvSpPr>
      <xdr:spPr>
        <a:xfrm>
          <a:off x="15214111" y="93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59024</xdr:rowOff>
    </xdr:from>
    <xdr:to>
      <xdr:col>76</xdr:col>
      <xdr:colOff>114300</xdr:colOff>
      <xdr:row>57</xdr:row>
      <xdr:rowOff>116611</xdr:rowOff>
    </xdr:to>
    <xdr:cxnSp macro="">
      <xdr:nvCxnSpPr>
        <xdr:cNvPr id="592" name="直線コネクタ 591"/>
        <xdr:cNvCxnSpPr/>
      </xdr:nvCxnSpPr>
      <xdr:spPr>
        <a:xfrm flipV="1">
          <a:off x="13703300" y="9831674"/>
          <a:ext cx="889000" cy="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154889</xdr:rowOff>
    </xdr:from>
    <xdr:to>
      <xdr:col>76</xdr:col>
      <xdr:colOff>165100</xdr:colOff>
      <xdr:row>56</xdr:row>
      <xdr:rowOff>85039</xdr:rowOff>
    </xdr:to>
    <xdr:sp macro="" textlink="">
      <xdr:nvSpPr>
        <xdr:cNvPr id="593" name="フローチャート: 判断 592"/>
        <xdr:cNvSpPr/>
      </xdr:nvSpPr>
      <xdr:spPr>
        <a:xfrm>
          <a:off x="14541500" y="958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101566</xdr:rowOff>
    </xdr:from>
    <xdr:ext cx="534377" cy="259045"/>
    <xdr:sp macro="" textlink="">
      <xdr:nvSpPr>
        <xdr:cNvPr id="594" name="テキスト ボックス 593"/>
        <xdr:cNvSpPr txBox="1"/>
      </xdr:nvSpPr>
      <xdr:spPr>
        <a:xfrm>
          <a:off x="14325111" y="93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114230</xdr:rowOff>
    </xdr:from>
    <xdr:to>
      <xdr:col>71</xdr:col>
      <xdr:colOff>177800</xdr:colOff>
      <xdr:row>57</xdr:row>
      <xdr:rowOff>116611</xdr:rowOff>
    </xdr:to>
    <xdr:cxnSp macro="">
      <xdr:nvCxnSpPr>
        <xdr:cNvPr id="595" name="直線コネクタ 594"/>
        <xdr:cNvCxnSpPr/>
      </xdr:nvCxnSpPr>
      <xdr:spPr>
        <a:xfrm>
          <a:off x="12814300" y="9886880"/>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6" name="フローチャート: 判断 595"/>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7" name="テキスト ボックス 596"/>
        <xdr:cNvSpPr txBox="1"/>
      </xdr:nvSpPr>
      <xdr:spPr>
        <a:xfrm>
          <a:off x="13436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8" name="フローチャート: 判断 597"/>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9" name="テキスト ボックス 598"/>
        <xdr:cNvSpPr txBox="1"/>
      </xdr:nvSpPr>
      <xdr:spPr>
        <a:xfrm>
          <a:off x="12547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42952</xdr:rowOff>
    </xdr:from>
    <xdr:to>
      <xdr:col>85</xdr:col>
      <xdr:colOff>177800</xdr:colOff>
      <xdr:row>55</xdr:row>
      <xdr:rowOff>144552</xdr:rowOff>
    </xdr:to>
    <xdr:sp macro="" textlink="">
      <xdr:nvSpPr>
        <xdr:cNvPr id="605" name="楕円 604"/>
        <xdr:cNvSpPr/>
      </xdr:nvSpPr>
      <xdr:spPr>
        <a:xfrm>
          <a:off x="16268700" y="94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21379</xdr:rowOff>
    </xdr:from>
    <xdr:ext cx="534377" cy="259045"/>
    <xdr:sp macro="" textlink="">
      <xdr:nvSpPr>
        <xdr:cNvPr id="606" name="教育費該当値テキスト"/>
        <xdr:cNvSpPr txBox="1"/>
      </xdr:nvSpPr>
      <xdr:spPr>
        <a:xfrm>
          <a:off x="16370300" y="94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6642</xdr:rowOff>
    </xdr:from>
    <xdr:to>
      <xdr:col>81</xdr:col>
      <xdr:colOff>101600</xdr:colOff>
      <xdr:row>57</xdr:row>
      <xdr:rowOff>108242</xdr:rowOff>
    </xdr:to>
    <xdr:sp macro="" textlink="">
      <xdr:nvSpPr>
        <xdr:cNvPr id="607" name="楕円 606"/>
        <xdr:cNvSpPr/>
      </xdr:nvSpPr>
      <xdr:spPr>
        <a:xfrm>
          <a:off x="15430500" y="97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99369</xdr:rowOff>
    </xdr:from>
    <xdr:ext cx="534377" cy="259045"/>
    <xdr:sp macro="" textlink="">
      <xdr:nvSpPr>
        <xdr:cNvPr id="608" name="テキスト ボックス 607"/>
        <xdr:cNvSpPr txBox="1"/>
      </xdr:nvSpPr>
      <xdr:spPr>
        <a:xfrm>
          <a:off x="15214111" y="98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8224</xdr:rowOff>
    </xdr:from>
    <xdr:to>
      <xdr:col>76</xdr:col>
      <xdr:colOff>165100</xdr:colOff>
      <xdr:row>57</xdr:row>
      <xdr:rowOff>109824</xdr:rowOff>
    </xdr:to>
    <xdr:sp macro="" textlink="">
      <xdr:nvSpPr>
        <xdr:cNvPr id="609" name="楕円 608"/>
        <xdr:cNvSpPr/>
      </xdr:nvSpPr>
      <xdr:spPr>
        <a:xfrm>
          <a:off x="14541500" y="97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100951</xdr:rowOff>
    </xdr:from>
    <xdr:ext cx="534377" cy="259045"/>
    <xdr:sp macro="" textlink="">
      <xdr:nvSpPr>
        <xdr:cNvPr id="610" name="テキスト ボックス 609"/>
        <xdr:cNvSpPr txBox="1"/>
      </xdr:nvSpPr>
      <xdr:spPr>
        <a:xfrm>
          <a:off x="14325111" y="98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65811</xdr:rowOff>
    </xdr:from>
    <xdr:to>
      <xdr:col>72</xdr:col>
      <xdr:colOff>38100</xdr:colOff>
      <xdr:row>57</xdr:row>
      <xdr:rowOff>167411</xdr:rowOff>
    </xdr:to>
    <xdr:sp macro="" textlink="">
      <xdr:nvSpPr>
        <xdr:cNvPr id="611" name="楕円 610"/>
        <xdr:cNvSpPr/>
      </xdr:nvSpPr>
      <xdr:spPr>
        <a:xfrm>
          <a:off x="13652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158538</xdr:rowOff>
    </xdr:from>
    <xdr:ext cx="534377" cy="259045"/>
    <xdr:sp macro="" textlink="">
      <xdr:nvSpPr>
        <xdr:cNvPr id="612" name="テキスト ボックス 611"/>
        <xdr:cNvSpPr txBox="1"/>
      </xdr:nvSpPr>
      <xdr:spPr>
        <a:xfrm>
          <a:off x="13436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63430</xdr:rowOff>
    </xdr:from>
    <xdr:to>
      <xdr:col>67</xdr:col>
      <xdr:colOff>101600</xdr:colOff>
      <xdr:row>57</xdr:row>
      <xdr:rowOff>165030</xdr:rowOff>
    </xdr:to>
    <xdr:sp macro="" textlink="">
      <xdr:nvSpPr>
        <xdr:cNvPr id="613" name="楕円 612"/>
        <xdr:cNvSpPr/>
      </xdr:nvSpPr>
      <xdr:spPr>
        <a:xfrm>
          <a:off x="12763500" y="98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156157</xdr:rowOff>
    </xdr:from>
    <xdr:ext cx="534377" cy="259045"/>
    <xdr:sp macro="" textlink="">
      <xdr:nvSpPr>
        <xdr:cNvPr id="614" name="テキスト ボックス 613"/>
        <xdr:cNvSpPr txBox="1"/>
      </xdr:nvSpPr>
      <xdr:spPr>
        <a:xfrm>
          <a:off x="12547111" y="99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6" name="直線コネクタ 635"/>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9" name="災害復旧費最大値テキスト"/>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40" name="直線コネクタ 639"/>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39024</xdr:rowOff>
    </xdr:from>
    <xdr:to>
      <xdr:col>85</xdr:col>
      <xdr:colOff>127000</xdr:colOff>
      <xdr:row>78</xdr:row>
      <xdr:rowOff>130648</xdr:rowOff>
    </xdr:to>
    <xdr:cxnSp macro="">
      <xdr:nvCxnSpPr>
        <xdr:cNvPr id="641" name="直線コネクタ 640"/>
        <xdr:cNvCxnSpPr/>
      </xdr:nvCxnSpPr>
      <xdr:spPr>
        <a:xfrm flipV="1">
          <a:off x="15481300" y="13412124"/>
          <a:ext cx="838200" cy="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2" name="災害復旧費平均値テキスト"/>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3" name="フローチャート: 判断 642"/>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130648</xdr:rowOff>
    </xdr:from>
    <xdr:to>
      <xdr:col>81</xdr:col>
      <xdr:colOff>50800</xdr:colOff>
      <xdr:row>78</xdr:row>
      <xdr:rowOff>136226</xdr:rowOff>
    </xdr:to>
    <xdr:cxnSp macro="">
      <xdr:nvCxnSpPr>
        <xdr:cNvPr id="644" name="直線コネクタ 643"/>
        <xdr:cNvCxnSpPr/>
      </xdr:nvCxnSpPr>
      <xdr:spPr>
        <a:xfrm flipV="1">
          <a:off x="14592300" y="13503748"/>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5" name="フローチャート: 判断 644"/>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6" name="テキスト ボックス 645"/>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136226</xdr:rowOff>
    </xdr:from>
    <xdr:to>
      <xdr:col>76</xdr:col>
      <xdr:colOff>114300</xdr:colOff>
      <xdr:row>78</xdr:row>
      <xdr:rowOff>137962</xdr:rowOff>
    </xdr:to>
    <xdr:cxnSp macro="">
      <xdr:nvCxnSpPr>
        <xdr:cNvPr id="647" name="直線コネクタ 646"/>
        <xdr:cNvCxnSpPr/>
      </xdr:nvCxnSpPr>
      <xdr:spPr>
        <a:xfrm flipV="1">
          <a:off x="13703300" y="13509326"/>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8" name="フローチャート: 判断 647"/>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9" name="テキスト ボックス 648"/>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137962</xdr:rowOff>
    </xdr:from>
    <xdr:to>
      <xdr:col>71</xdr:col>
      <xdr:colOff>177800</xdr:colOff>
      <xdr:row>78</xdr:row>
      <xdr:rowOff>138328</xdr:rowOff>
    </xdr:to>
    <xdr:cxnSp macro="">
      <xdr:nvCxnSpPr>
        <xdr:cNvPr id="650" name="直線コネクタ 649"/>
        <xdr:cNvCxnSpPr/>
      </xdr:nvCxnSpPr>
      <xdr:spPr>
        <a:xfrm flipV="1">
          <a:off x="12814300" y="1351106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1" name="フローチャート: 判断 650"/>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2" name="テキスト ボックス 651"/>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3" name="フローチャート: 判断 652"/>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4" name="テキスト ボックス 653"/>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159674</xdr:rowOff>
    </xdr:from>
    <xdr:to>
      <xdr:col>85</xdr:col>
      <xdr:colOff>177800</xdr:colOff>
      <xdr:row>78</xdr:row>
      <xdr:rowOff>89824</xdr:rowOff>
    </xdr:to>
    <xdr:sp macro="" textlink="">
      <xdr:nvSpPr>
        <xdr:cNvPr id="660" name="楕円 659"/>
        <xdr:cNvSpPr/>
      </xdr:nvSpPr>
      <xdr:spPr>
        <a:xfrm>
          <a:off x="16268700" y="133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74601</xdr:rowOff>
    </xdr:from>
    <xdr:ext cx="469744" cy="259045"/>
    <xdr:sp macro="" textlink="">
      <xdr:nvSpPr>
        <xdr:cNvPr id="661" name="災害復旧費該当値テキスト"/>
        <xdr:cNvSpPr txBox="1"/>
      </xdr:nvSpPr>
      <xdr:spPr>
        <a:xfrm>
          <a:off x="16370300" y="1327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79848</xdr:rowOff>
    </xdr:from>
    <xdr:to>
      <xdr:col>81</xdr:col>
      <xdr:colOff>101600</xdr:colOff>
      <xdr:row>79</xdr:row>
      <xdr:rowOff>9998</xdr:rowOff>
    </xdr:to>
    <xdr:sp macro="" textlink="">
      <xdr:nvSpPr>
        <xdr:cNvPr id="662" name="楕円 661"/>
        <xdr:cNvSpPr/>
      </xdr:nvSpPr>
      <xdr:spPr>
        <a:xfrm>
          <a:off x="15430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1125</xdr:rowOff>
    </xdr:from>
    <xdr:ext cx="313932" cy="259045"/>
    <xdr:sp macro="" textlink="">
      <xdr:nvSpPr>
        <xdr:cNvPr id="663" name="テキスト ボックス 662"/>
        <xdr:cNvSpPr txBox="1"/>
      </xdr:nvSpPr>
      <xdr:spPr>
        <a:xfrm>
          <a:off x="15324333" y="1354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85426</xdr:rowOff>
    </xdr:from>
    <xdr:to>
      <xdr:col>76</xdr:col>
      <xdr:colOff>165100</xdr:colOff>
      <xdr:row>79</xdr:row>
      <xdr:rowOff>15576</xdr:rowOff>
    </xdr:to>
    <xdr:sp macro="" textlink="">
      <xdr:nvSpPr>
        <xdr:cNvPr id="664" name="楕円 663"/>
        <xdr:cNvSpPr/>
      </xdr:nvSpPr>
      <xdr:spPr>
        <a:xfrm>
          <a:off x="14541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6703</xdr:rowOff>
    </xdr:from>
    <xdr:ext cx="313932" cy="259045"/>
    <xdr:sp macro="" textlink="">
      <xdr:nvSpPr>
        <xdr:cNvPr id="665" name="テキスト ボックス 664"/>
        <xdr:cNvSpPr txBox="1"/>
      </xdr:nvSpPr>
      <xdr:spPr>
        <a:xfrm>
          <a:off x="14435333" y="13551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87162</xdr:rowOff>
    </xdr:from>
    <xdr:to>
      <xdr:col>72</xdr:col>
      <xdr:colOff>38100</xdr:colOff>
      <xdr:row>79</xdr:row>
      <xdr:rowOff>17312</xdr:rowOff>
    </xdr:to>
    <xdr:sp macro="" textlink="">
      <xdr:nvSpPr>
        <xdr:cNvPr id="666" name="楕円 665"/>
        <xdr:cNvSpPr/>
      </xdr:nvSpPr>
      <xdr:spPr>
        <a:xfrm>
          <a:off x="13652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8439</xdr:rowOff>
    </xdr:from>
    <xdr:ext cx="313932" cy="259045"/>
    <xdr:sp macro="" textlink="">
      <xdr:nvSpPr>
        <xdr:cNvPr id="667" name="テキスト ボックス 666"/>
        <xdr:cNvSpPr txBox="1"/>
      </xdr:nvSpPr>
      <xdr:spPr>
        <a:xfrm>
          <a:off x="13546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87528</xdr:rowOff>
    </xdr:from>
    <xdr:to>
      <xdr:col>67</xdr:col>
      <xdr:colOff>101600</xdr:colOff>
      <xdr:row>79</xdr:row>
      <xdr:rowOff>17678</xdr:rowOff>
    </xdr:to>
    <xdr:sp macro="" textlink="">
      <xdr:nvSpPr>
        <xdr:cNvPr id="668" name="楕円 667"/>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8805</xdr:rowOff>
    </xdr:from>
    <xdr:ext cx="313932" cy="259045"/>
    <xdr:sp macro="" textlink="">
      <xdr:nvSpPr>
        <xdr:cNvPr id="669" name="テキスト ボックス 668"/>
        <xdr:cNvSpPr txBox="1"/>
      </xdr:nvSpPr>
      <xdr:spPr>
        <a:xfrm>
          <a:off x="12657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20410</xdr:rowOff>
    </xdr:from>
    <xdr:to>
      <xdr:col>85</xdr:col>
      <xdr:colOff>126364</xdr:colOff>
      <xdr:row>98</xdr:row>
      <xdr:rowOff>48603</xdr:rowOff>
    </xdr:to>
    <xdr:cxnSp macro="">
      <xdr:nvCxnSpPr>
        <xdr:cNvPr id="693" name="直線コネクタ 692"/>
        <xdr:cNvCxnSpPr/>
      </xdr:nvCxnSpPr>
      <xdr:spPr>
        <a:xfrm flipV="1">
          <a:off x="16317595" y="15793810"/>
          <a:ext cx="1269" cy="105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52430</xdr:rowOff>
    </xdr:from>
    <xdr:ext cx="469744" cy="259045"/>
    <xdr:sp macro="" textlink="">
      <xdr:nvSpPr>
        <xdr:cNvPr id="694" name="公債費最小値テキスト"/>
        <xdr:cNvSpPr txBox="1"/>
      </xdr:nvSpPr>
      <xdr:spPr>
        <a:xfrm>
          <a:off x="16370300" y="168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48603</xdr:rowOff>
    </xdr:from>
    <xdr:to>
      <xdr:col>86</xdr:col>
      <xdr:colOff>25400</xdr:colOff>
      <xdr:row>98</xdr:row>
      <xdr:rowOff>48603</xdr:rowOff>
    </xdr:to>
    <xdr:cxnSp macro="">
      <xdr:nvCxnSpPr>
        <xdr:cNvPr id="695" name="直線コネクタ 694"/>
        <xdr:cNvCxnSpPr/>
      </xdr:nvCxnSpPr>
      <xdr:spPr>
        <a:xfrm>
          <a:off x="16230600" y="1685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138537</xdr:rowOff>
    </xdr:from>
    <xdr:ext cx="534377" cy="259045"/>
    <xdr:sp macro="" textlink="">
      <xdr:nvSpPr>
        <xdr:cNvPr id="696" name="公債費最大値テキスト"/>
        <xdr:cNvSpPr txBox="1"/>
      </xdr:nvSpPr>
      <xdr:spPr>
        <a:xfrm>
          <a:off x="16370300" y="1556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20410</xdr:rowOff>
    </xdr:from>
    <xdr:to>
      <xdr:col>86</xdr:col>
      <xdr:colOff>25400</xdr:colOff>
      <xdr:row>92</xdr:row>
      <xdr:rowOff>20410</xdr:rowOff>
    </xdr:to>
    <xdr:cxnSp macro="">
      <xdr:nvCxnSpPr>
        <xdr:cNvPr id="697" name="直線コネクタ 696"/>
        <xdr:cNvCxnSpPr/>
      </xdr:nvCxnSpPr>
      <xdr:spPr>
        <a:xfrm>
          <a:off x="16230600" y="1579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113240</xdr:rowOff>
    </xdr:from>
    <xdr:to>
      <xdr:col>85</xdr:col>
      <xdr:colOff>127000</xdr:colOff>
      <xdr:row>92</xdr:row>
      <xdr:rowOff>114649</xdr:rowOff>
    </xdr:to>
    <xdr:cxnSp macro="">
      <xdr:nvCxnSpPr>
        <xdr:cNvPr id="698" name="直線コネクタ 697"/>
        <xdr:cNvCxnSpPr/>
      </xdr:nvCxnSpPr>
      <xdr:spPr>
        <a:xfrm flipV="1">
          <a:off x="15481300" y="15886640"/>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145166</xdr:rowOff>
    </xdr:from>
    <xdr:ext cx="534377" cy="259045"/>
    <xdr:sp macro="" textlink="">
      <xdr:nvSpPr>
        <xdr:cNvPr id="699" name="公債費平均値テキスト"/>
        <xdr:cNvSpPr txBox="1"/>
      </xdr:nvSpPr>
      <xdr:spPr>
        <a:xfrm>
          <a:off x="16370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166739</xdr:rowOff>
    </xdr:from>
    <xdr:to>
      <xdr:col>85</xdr:col>
      <xdr:colOff>177800</xdr:colOff>
      <xdr:row>95</xdr:row>
      <xdr:rowOff>96889</xdr:rowOff>
    </xdr:to>
    <xdr:sp macro="" textlink="">
      <xdr:nvSpPr>
        <xdr:cNvPr id="700" name="フローチャート: 判断 699"/>
        <xdr:cNvSpPr/>
      </xdr:nvSpPr>
      <xdr:spPr>
        <a:xfrm>
          <a:off x="16268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122707</xdr:rowOff>
    </xdr:from>
    <xdr:to>
      <xdr:col>81</xdr:col>
      <xdr:colOff>50800</xdr:colOff>
      <xdr:row>92</xdr:row>
      <xdr:rowOff>114649</xdr:rowOff>
    </xdr:to>
    <xdr:cxnSp macro="">
      <xdr:nvCxnSpPr>
        <xdr:cNvPr id="701" name="直線コネクタ 700"/>
        <xdr:cNvCxnSpPr/>
      </xdr:nvCxnSpPr>
      <xdr:spPr>
        <a:xfrm>
          <a:off x="14592300" y="15724657"/>
          <a:ext cx="889000" cy="1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160680</xdr:rowOff>
    </xdr:from>
    <xdr:to>
      <xdr:col>81</xdr:col>
      <xdr:colOff>101600</xdr:colOff>
      <xdr:row>95</xdr:row>
      <xdr:rowOff>90830</xdr:rowOff>
    </xdr:to>
    <xdr:sp macro="" textlink="">
      <xdr:nvSpPr>
        <xdr:cNvPr id="702" name="フローチャート: 判断 701"/>
        <xdr:cNvSpPr/>
      </xdr:nvSpPr>
      <xdr:spPr>
        <a:xfrm>
          <a:off x="154305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81957</xdr:rowOff>
    </xdr:from>
    <xdr:ext cx="534377" cy="259045"/>
    <xdr:sp macro="" textlink="">
      <xdr:nvSpPr>
        <xdr:cNvPr id="703" name="テキスト ボックス 702"/>
        <xdr:cNvSpPr txBox="1"/>
      </xdr:nvSpPr>
      <xdr:spPr>
        <a:xfrm>
          <a:off x="15214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122707</xdr:rowOff>
    </xdr:from>
    <xdr:to>
      <xdr:col>76</xdr:col>
      <xdr:colOff>114300</xdr:colOff>
      <xdr:row>93</xdr:row>
      <xdr:rowOff>26048</xdr:rowOff>
    </xdr:to>
    <xdr:cxnSp macro="">
      <xdr:nvCxnSpPr>
        <xdr:cNvPr id="704" name="直線コネクタ 703"/>
        <xdr:cNvCxnSpPr/>
      </xdr:nvCxnSpPr>
      <xdr:spPr>
        <a:xfrm flipV="1">
          <a:off x="13703300" y="15724657"/>
          <a:ext cx="8890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143935</xdr:rowOff>
    </xdr:from>
    <xdr:to>
      <xdr:col>76</xdr:col>
      <xdr:colOff>165100</xdr:colOff>
      <xdr:row>95</xdr:row>
      <xdr:rowOff>74085</xdr:rowOff>
    </xdr:to>
    <xdr:sp macro="" textlink="">
      <xdr:nvSpPr>
        <xdr:cNvPr id="705" name="フローチャート: 判断 704"/>
        <xdr:cNvSpPr/>
      </xdr:nvSpPr>
      <xdr:spPr>
        <a:xfrm>
          <a:off x="14541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65212</xdr:rowOff>
    </xdr:from>
    <xdr:ext cx="534377" cy="259045"/>
    <xdr:sp macro="" textlink="">
      <xdr:nvSpPr>
        <xdr:cNvPr id="706" name="テキスト ボックス 705"/>
        <xdr:cNvSpPr txBox="1"/>
      </xdr:nvSpPr>
      <xdr:spPr>
        <a:xfrm>
          <a:off x="14325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26048</xdr:rowOff>
    </xdr:from>
    <xdr:to>
      <xdr:col>71</xdr:col>
      <xdr:colOff>177800</xdr:colOff>
      <xdr:row>93</xdr:row>
      <xdr:rowOff>71634</xdr:rowOff>
    </xdr:to>
    <xdr:cxnSp macro="">
      <xdr:nvCxnSpPr>
        <xdr:cNvPr id="707" name="直線コネクタ 706"/>
        <xdr:cNvCxnSpPr/>
      </xdr:nvCxnSpPr>
      <xdr:spPr>
        <a:xfrm flipV="1">
          <a:off x="12814300" y="15970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169044</xdr:rowOff>
    </xdr:from>
    <xdr:to>
      <xdr:col>72</xdr:col>
      <xdr:colOff>38100</xdr:colOff>
      <xdr:row>95</xdr:row>
      <xdr:rowOff>99194</xdr:rowOff>
    </xdr:to>
    <xdr:sp macro="" textlink="">
      <xdr:nvSpPr>
        <xdr:cNvPr id="708" name="フローチャート: 判断 707"/>
        <xdr:cNvSpPr/>
      </xdr:nvSpPr>
      <xdr:spPr>
        <a:xfrm>
          <a:off x="13652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90321</xdr:rowOff>
    </xdr:from>
    <xdr:ext cx="534377" cy="259045"/>
    <xdr:sp macro="" textlink="">
      <xdr:nvSpPr>
        <xdr:cNvPr id="709" name="テキスト ボックス 708"/>
        <xdr:cNvSpPr txBox="1"/>
      </xdr:nvSpPr>
      <xdr:spPr>
        <a:xfrm>
          <a:off x="13436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148603</xdr:rowOff>
    </xdr:from>
    <xdr:to>
      <xdr:col>67</xdr:col>
      <xdr:colOff>101600</xdr:colOff>
      <xdr:row>95</xdr:row>
      <xdr:rowOff>78753</xdr:rowOff>
    </xdr:to>
    <xdr:sp macro="" textlink="">
      <xdr:nvSpPr>
        <xdr:cNvPr id="710" name="フローチャート: 判断 709"/>
        <xdr:cNvSpPr/>
      </xdr:nvSpPr>
      <xdr:spPr>
        <a:xfrm>
          <a:off x="12763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69880</xdr:rowOff>
    </xdr:from>
    <xdr:ext cx="534377" cy="259045"/>
    <xdr:sp macro="" textlink="">
      <xdr:nvSpPr>
        <xdr:cNvPr id="711" name="テキスト ボックス 710"/>
        <xdr:cNvSpPr txBox="1"/>
      </xdr:nvSpPr>
      <xdr:spPr>
        <a:xfrm>
          <a:off x="12547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62440</xdr:rowOff>
    </xdr:from>
    <xdr:to>
      <xdr:col>85</xdr:col>
      <xdr:colOff>177800</xdr:colOff>
      <xdr:row>92</xdr:row>
      <xdr:rowOff>164040</xdr:rowOff>
    </xdr:to>
    <xdr:sp macro="" textlink="">
      <xdr:nvSpPr>
        <xdr:cNvPr id="717" name="楕円 716"/>
        <xdr:cNvSpPr/>
      </xdr:nvSpPr>
      <xdr:spPr>
        <a:xfrm>
          <a:off x="16268700" y="158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148817</xdr:rowOff>
    </xdr:from>
    <xdr:ext cx="534377" cy="259045"/>
    <xdr:sp macro="" textlink="">
      <xdr:nvSpPr>
        <xdr:cNvPr id="718" name="公債費該当値テキスト"/>
        <xdr:cNvSpPr txBox="1"/>
      </xdr:nvSpPr>
      <xdr:spPr>
        <a:xfrm>
          <a:off x="16370300" y="157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63849</xdr:rowOff>
    </xdr:from>
    <xdr:to>
      <xdr:col>81</xdr:col>
      <xdr:colOff>101600</xdr:colOff>
      <xdr:row>92</xdr:row>
      <xdr:rowOff>165449</xdr:rowOff>
    </xdr:to>
    <xdr:sp macro="" textlink="">
      <xdr:nvSpPr>
        <xdr:cNvPr id="719" name="楕円 718"/>
        <xdr:cNvSpPr/>
      </xdr:nvSpPr>
      <xdr:spPr>
        <a:xfrm>
          <a:off x="15430500" y="158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10526</xdr:rowOff>
    </xdr:from>
    <xdr:ext cx="534377" cy="259045"/>
    <xdr:sp macro="" textlink="">
      <xdr:nvSpPr>
        <xdr:cNvPr id="720" name="テキスト ボックス 719"/>
        <xdr:cNvSpPr txBox="1"/>
      </xdr:nvSpPr>
      <xdr:spPr>
        <a:xfrm>
          <a:off x="15214111" y="156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71907</xdr:rowOff>
    </xdr:from>
    <xdr:to>
      <xdr:col>76</xdr:col>
      <xdr:colOff>165100</xdr:colOff>
      <xdr:row>92</xdr:row>
      <xdr:rowOff>2057</xdr:rowOff>
    </xdr:to>
    <xdr:sp macro="" textlink="">
      <xdr:nvSpPr>
        <xdr:cNvPr id="721" name="楕円 720"/>
        <xdr:cNvSpPr/>
      </xdr:nvSpPr>
      <xdr:spPr>
        <a:xfrm>
          <a:off x="14541500" y="15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18584</xdr:rowOff>
    </xdr:from>
    <xdr:ext cx="534377" cy="259045"/>
    <xdr:sp macro="" textlink="">
      <xdr:nvSpPr>
        <xdr:cNvPr id="722" name="テキスト ボックス 721"/>
        <xdr:cNvSpPr txBox="1"/>
      </xdr:nvSpPr>
      <xdr:spPr>
        <a:xfrm>
          <a:off x="14325111" y="154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146698</xdr:rowOff>
    </xdr:from>
    <xdr:to>
      <xdr:col>72</xdr:col>
      <xdr:colOff>38100</xdr:colOff>
      <xdr:row>93</xdr:row>
      <xdr:rowOff>76848</xdr:rowOff>
    </xdr:to>
    <xdr:sp macro="" textlink="">
      <xdr:nvSpPr>
        <xdr:cNvPr id="723" name="楕円 722"/>
        <xdr:cNvSpPr/>
      </xdr:nvSpPr>
      <xdr:spPr>
        <a:xfrm>
          <a:off x="13652500" y="15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93375</xdr:rowOff>
    </xdr:from>
    <xdr:ext cx="534377" cy="259045"/>
    <xdr:sp macro="" textlink="">
      <xdr:nvSpPr>
        <xdr:cNvPr id="724" name="テキスト ボックス 723"/>
        <xdr:cNvSpPr txBox="1"/>
      </xdr:nvSpPr>
      <xdr:spPr>
        <a:xfrm>
          <a:off x="13436111" y="156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20834</xdr:rowOff>
    </xdr:from>
    <xdr:to>
      <xdr:col>67</xdr:col>
      <xdr:colOff>101600</xdr:colOff>
      <xdr:row>93</xdr:row>
      <xdr:rowOff>122434</xdr:rowOff>
    </xdr:to>
    <xdr:sp macro="" textlink="">
      <xdr:nvSpPr>
        <xdr:cNvPr id="725" name="楕円 724"/>
        <xdr:cNvSpPr/>
      </xdr:nvSpPr>
      <xdr:spPr>
        <a:xfrm>
          <a:off x="12763500" y="159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138961</xdr:rowOff>
    </xdr:from>
    <xdr:ext cx="534377" cy="259045"/>
    <xdr:sp macro="" textlink="">
      <xdr:nvSpPr>
        <xdr:cNvPr id="726" name="テキスト ボックス 725"/>
        <xdr:cNvSpPr txBox="1"/>
      </xdr:nvSpPr>
      <xdr:spPr>
        <a:xfrm>
          <a:off x="12547111" y="15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2" name="テキスト ボックス 74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4" name="テキスト ボックス 74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8" name="直線コネクタ 747"/>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51" name="諸支出金最大値テキスト"/>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52" name="直線コネクタ 751"/>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4" name="諸支出金平均値テキスト"/>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5" name="フローチャート: 判断 754"/>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7" name="フローチャート: 判断 756"/>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8" name="テキスト ボックス 757"/>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60" name="フローチャート: 判断 759"/>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61" name="テキスト ボックス 760"/>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63" name="フローチャート: 判断 762"/>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4" name="テキスト ボックス 763"/>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5" name="フローチャート: 判断 764"/>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6" name="テキスト ボックス 765"/>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総務費については、新たに地域公共交通維持活性化基金を設置し、基金への積立を行ったことにより増加した。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民生費については、電力・ガス・食料品等価格高騰対策支援の実施や、令和５年７月豪雨、令和６年能登半島地震による災害救助により増加した。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災害復旧費については、公共土木施設や林道等の復旧のため増加した。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６年能登半島地震による復旧は今後も続くことから、土木費や災害復旧費は増加傾向となることが予想されるが、基金活用等により進めていく。また、各種事業については見直しを行うことで、事業の選択と集中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これまでの「財政健全化緊急プログラム」に基づく投資的経費の抑制や事務事業の見直しを行い歳出を抑えたことにより、黒字を維持している。しかし、令和５年度では令和６年能登半島地震等に係る災害復旧の臨時財政需要が発生しており、実質収支額は昨年に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財政調整基金は、取崩しを行わず、利息の積み立てのみを行ったことにより横ばいとなっている。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陸新幹線の開業に合わせた基盤整備や、学校の耐震化、合併特例債を活用した投資的事業を進めてきたことで元利償還金が増加傾向となっていたが、地方債の借換え等による公債費の平準化を図ったことにより、概ね</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億円前後で推移し、令和５年度には、約</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億円まで減少している。</a:t>
          </a:r>
        </a:p>
        <a:p>
          <a:r>
            <a:rPr kumimoji="1" lang="ja-JP" altLang="en-US" sz="1400">
              <a:latin typeface="ＭＳ ゴシック" pitchFamily="49" charset="-128"/>
              <a:ea typeface="ＭＳ ゴシック" pitchFamily="49" charset="-128"/>
            </a:rPr>
            <a:t>　令和６年度能登半島地震の災害復旧にかかる市債発行や利率が上昇傾向にあることなど、今後の増要因が見込まれるが、繰上償還の実施等により、元利償還金の低減及び実質公債費比率の抑制に努める。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大部分を占めている一般会計等にかかる地方債の現在高は、北陸新幹線開業に向けての基盤整備や学校耐震化、合併特例債を活用した投資的事業等を行ったことにより高い水準であるものの、市債発行額の抑制や繰上償還等に取り組んだことにより、年々減少している。</a:t>
          </a:r>
        </a:p>
        <a:p>
          <a:r>
            <a:rPr kumimoji="1" lang="ja-JP" altLang="en-US" sz="1400">
              <a:latin typeface="ＭＳ ゴシック" pitchFamily="49" charset="-128"/>
              <a:ea typeface="ＭＳ ゴシック" pitchFamily="49" charset="-128"/>
            </a:rPr>
            <a:t>　充当可能財源等のうち、基金については、今後の財政需要に備え基金積み立てを行ってきたが、令和６年能登半島地震の災害復旧費用等の財源として取崩しが見込まれる。</a:t>
          </a:r>
        </a:p>
        <a:p>
          <a:r>
            <a:rPr kumimoji="1" lang="ja-JP" altLang="en-US" sz="1400">
              <a:latin typeface="ＭＳ ゴシック" pitchFamily="49" charset="-128"/>
              <a:ea typeface="ＭＳ ゴシック" pitchFamily="49" charset="-128"/>
            </a:rPr>
            <a:t>　今後は繰上償還等により、市債残高の減少を図る等将来負担比率の低減に努める。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財政健全化緊急プログラム」に基づく財源確保や歳出抑制により、財政調整基金及び減債基金については増加傾向にある。令和５年度は決算上剰余金等を活用した公共施設等整備改修基金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億）等の取崩しを行った。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小学校、中学校、義務教育学校及び特別支援学校に配布している学習用端末の更新費用を想定し積み立てを開始し、令和５年度からは地域公共交通ネットワークの維持・確保のため、高岡市地域公共交通維持活性化基金を設置し、今後の財政需要に備え基金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令和６年能登半島地震の災害復旧費用等の財源のため、今後基金の取崩しを行うことが見込まれるが、計画的に基金の活用を行いながら、今後も財政状況を勘案しつつ収支改善及び基金残高の確保に努める。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将来の公共施設の整備又は改修に要する費用を見据え、市債の発行の抑制に活用するための財源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市民の連帯の強化又は地域振興を図るための事業の財源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寄附金を活用したまちづくりの推進に資するための事業の財源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市内の小学校、中学校、義務教育学校及び特別支援学校等の教育の振興を図るための事業の財源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越前国際交流基金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国際姉妹・友好都市との交流事業を促進し、広い国際的視野を有する市民の育成を図るための事業の財源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した基金積立による増（＋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学習用端末の更新費用に向けた、基金積立による増（＋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ふるさと応援基金の取崩額が積立額を上回ったことによる減（▲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基金の設置意向に沿った適切な事業執行に努める。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主な理由としては、これまで「財政健全化緊急プログラム」終了後も、事務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事業見直し等を行っていることから、財政調整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基金を取り崩さずに財政運営を行うことができ、利息の積み立てのみを行ったため。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引き続き、災害や社会情勢の変化等に対応するために、事務事業の見直し等を行い、必要な財源を確保しながら、決算見込みや一般財源の確保状況を踏まえつつ積み立てを行っていく。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５年度の基金残高は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億円となっており、前年度と比べ、約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主な理由としては、国の補正予算で追加交付された普通交付税のうち、翌年度以降の臨時財政対策債の償還に要する経費について減債基金への積立をおこなったことによるものである。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見込まれる学校再編等の大型投資等に伴う公債費の増などに備えるため、必要なタイミングでの償還の財源として活用する。引き続き事務事業の見直し等を行い、必要な財源を確保しながら、決算見込みや一般財源の確保状況を踏まえつつ積み立てや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77127126</v>
      </c>
      <c r="BO4" s="371"/>
      <c r="BP4" s="371"/>
      <c r="BQ4" s="371"/>
      <c r="BR4" s="371"/>
      <c r="BS4" s="371"/>
      <c r="BT4" s="371"/>
      <c r="BU4" s="372"/>
      <c r="BV4" s="370">
        <v>72995372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3.8</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74732580</v>
      </c>
      <c r="BO5" s="408"/>
      <c r="BP5" s="408"/>
      <c r="BQ5" s="408"/>
      <c r="BR5" s="408"/>
      <c r="BS5" s="408"/>
      <c r="BT5" s="408"/>
      <c r="BU5" s="409"/>
      <c r="BV5" s="407">
        <v>69923583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v>
      </c>
      <c r="CU5" s="405"/>
      <c r="CV5" s="405"/>
      <c r="CW5" s="405"/>
      <c r="CX5" s="405"/>
      <c r="CY5" s="405"/>
      <c r="CZ5" s="405"/>
      <c r="DA5" s="406"/>
      <c r="DB5" s="404">
        <v>85.1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2394546</v>
      </c>
      <c r="BO6" s="408"/>
      <c r="BP6" s="408"/>
      <c r="BQ6" s="408"/>
      <c r="BR6" s="408"/>
      <c r="BS6" s="408"/>
      <c r="BT6" s="408"/>
      <c r="BU6" s="409"/>
      <c r="BV6" s="407">
        <v>3071789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85.8</v>
      </c>
      <c r="CU6" s="445"/>
      <c r="CV6" s="445"/>
      <c r="CW6" s="445"/>
      <c r="CX6" s="445"/>
      <c r="CY6" s="445"/>
      <c r="CZ6" s="445"/>
      <c r="DA6" s="446"/>
      <c r="DB6" s="444">
        <v>87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867835</v>
      </c>
      <c r="BO7" s="408"/>
      <c r="BP7" s="408"/>
      <c r="BQ7" s="408"/>
      <c r="BR7" s="408"/>
      <c r="BS7" s="408"/>
      <c r="BT7" s="408"/>
      <c r="BU7" s="409"/>
      <c r="BV7" s="407">
        <v>998030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40526432</v>
      </c>
      <c r="CU7" s="408"/>
      <c r="CV7" s="408"/>
      <c r="CW7" s="408"/>
      <c r="CX7" s="408"/>
      <c r="CY7" s="408"/>
      <c r="CZ7" s="408"/>
      <c r="DA7" s="409"/>
      <c r="DB7" s="407">
        <v>40005245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1526711</v>
      </c>
      <c r="BO8" s="408"/>
      <c r="BP8" s="408"/>
      <c r="BQ8" s="408"/>
      <c r="BR8" s="408"/>
      <c r="BS8" s="408"/>
      <c r="BT8" s="408"/>
      <c r="BU8" s="409"/>
      <c r="BV8" s="407">
        <v>2073759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0.71</v>
      </c>
      <c r="CU8" s="448"/>
      <c r="CV8" s="448"/>
      <c r="CW8" s="448"/>
      <c r="CX8" s="448"/>
      <c r="CY8" s="448"/>
      <c r="CZ8" s="448"/>
      <c r="DA8" s="449"/>
      <c r="DB8" s="447">
        <v>0.73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166393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-547048</v>
      </c>
      <c r="BO9" s="408"/>
      <c r="BP9" s="408"/>
      <c r="BQ9" s="408"/>
      <c r="BR9" s="408"/>
      <c r="BS9" s="408"/>
      <c r="BT9" s="408"/>
      <c r="BU9" s="409"/>
      <c r="BV9" s="407">
        <v>1037136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19</v>
      </c>
      <c r="CU9" s="405"/>
      <c r="CV9" s="405"/>
      <c r="CW9" s="405"/>
      <c r="CX9" s="405"/>
      <c r="CY9" s="405"/>
      <c r="CZ9" s="405"/>
      <c r="DA9" s="406"/>
      <c r="DB9" s="404">
        <v>19.899999999999999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172125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980</v>
      </c>
      <c r="BO10" s="408"/>
      <c r="BP10" s="408"/>
      <c r="BQ10" s="408"/>
      <c r="BR10" s="408"/>
      <c r="BS10" s="408"/>
      <c r="BT10" s="408"/>
      <c r="BU10" s="409"/>
      <c r="BV10" s="407">
        <v>900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935984</v>
      </c>
      <c r="BO11" s="408"/>
      <c r="BP11" s="408"/>
      <c r="BQ11" s="408"/>
      <c r="BR11" s="408"/>
      <c r="BS11" s="408"/>
      <c r="BT11" s="408"/>
      <c r="BU11" s="409"/>
      <c r="BV11" s="407">
        <v>776247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164053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160031</v>
      </c>
      <c r="S13" s="492"/>
      <c r="T13" s="492"/>
      <c r="U13" s="492"/>
      <c r="V13" s="493"/>
      <c r="W13" s="423" t="s">
        <v>131</v>
      </c>
      <c r="X13" s="424"/>
      <c r="Y13" s="424"/>
      <c r="Z13" s="424"/>
      <c r="AA13" s="424"/>
      <c r="AB13" s="414"/>
      <c r="AC13" s="458">
        <v>1661</v>
      </c>
      <c r="AD13" s="459"/>
      <c r="AE13" s="459"/>
      <c r="AF13" s="459"/>
      <c r="AG13" s="501"/>
      <c r="AH13" s="458">
        <v>1868</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389916</v>
      </c>
      <c r="BO13" s="408"/>
      <c r="BP13" s="408"/>
      <c r="BQ13" s="408"/>
      <c r="BR13" s="408"/>
      <c r="BS13" s="408"/>
      <c r="BT13" s="408"/>
      <c r="BU13" s="409"/>
      <c r="BV13" s="407">
        <v>1814283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11.6</v>
      </c>
      <c r="CU13" s="405"/>
      <c r="CV13" s="405"/>
      <c r="CW13" s="405"/>
      <c r="CX13" s="405"/>
      <c r="CY13" s="405"/>
      <c r="CZ13" s="405"/>
      <c r="DA13" s="406"/>
      <c r="DB13" s="404">
        <v>12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165714</v>
      </c>
      <c r="S14" s="492"/>
      <c r="T14" s="492"/>
      <c r="U14" s="492"/>
      <c r="V14" s="493"/>
      <c r="W14" s="397"/>
      <c r="X14" s="398"/>
      <c r="Y14" s="398"/>
      <c r="Z14" s="398"/>
      <c r="AA14" s="398"/>
      <c r="AB14" s="387"/>
      <c r="AC14" s="494">
        <v>2</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100.6</v>
      </c>
      <c r="CU14" s="506"/>
      <c r="CV14" s="506"/>
      <c r="CW14" s="506"/>
      <c r="CX14" s="506"/>
      <c r="CY14" s="506"/>
      <c r="CZ14" s="506"/>
      <c r="DA14" s="507"/>
      <c r="DB14" s="505">
        <v>105.1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162061</v>
      </c>
      <c r="S15" s="492"/>
      <c r="T15" s="492"/>
      <c r="U15" s="492"/>
      <c r="V15" s="493"/>
      <c r="W15" s="423" t="s">
        <v>137</v>
      </c>
      <c r="X15" s="424"/>
      <c r="Y15" s="424"/>
      <c r="Z15" s="424"/>
      <c r="AA15" s="424"/>
      <c r="AB15" s="414"/>
      <c r="AC15" s="458">
        <v>26769</v>
      </c>
      <c r="AD15" s="459"/>
      <c r="AE15" s="459"/>
      <c r="AF15" s="459"/>
      <c r="AG15" s="501"/>
      <c r="AH15" s="458">
        <v>28097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24106766</v>
      </c>
      <c r="BO15" s="371"/>
      <c r="BP15" s="371"/>
      <c r="BQ15" s="371"/>
      <c r="BR15" s="371"/>
      <c r="BS15" s="371"/>
      <c r="BT15" s="371"/>
      <c r="BU15" s="372"/>
      <c r="BV15" s="370">
        <v>23395799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32.799999999999997</v>
      </c>
      <c r="AD16" s="495"/>
      <c r="AE16" s="495"/>
      <c r="AF16" s="495"/>
      <c r="AG16" s="496"/>
      <c r="AH16" s="494">
        <v>33.299999999999997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33751073</v>
      </c>
      <c r="BO16" s="408"/>
      <c r="BP16" s="408"/>
      <c r="BQ16" s="408"/>
      <c r="BR16" s="408"/>
      <c r="BS16" s="408"/>
      <c r="BT16" s="408"/>
      <c r="BU16" s="409"/>
      <c r="BV16" s="407">
        <v>32839028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53173</v>
      </c>
      <c r="AD17" s="459"/>
      <c r="AE17" s="459"/>
      <c r="AF17" s="459"/>
      <c r="AG17" s="501"/>
      <c r="AH17" s="458">
        <v>54505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30534366</v>
      </c>
      <c r="BO17" s="408"/>
      <c r="BP17" s="408"/>
      <c r="BQ17" s="408"/>
      <c r="BR17" s="408"/>
      <c r="BS17" s="408"/>
      <c r="BT17" s="408"/>
      <c r="BU17" s="409"/>
      <c r="BV17" s="407">
        <v>29628439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209.58</v>
      </c>
      <c r="M18" s="531"/>
      <c r="N18" s="531"/>
      <c r="O18" s="531"/>
      <c r="P18" s="531"/>
      <c r="Q18" s="531"/>
      <c r="R18" s="532"/>
      <c r="S18" s="532"/>
      <c r="T18" s="532"/>
      <c r="U18" s="532"/>
      <c r="V18" s="533"/>
      <c r="W18" s="425"/>
      <c r="X18" s="426"/>
      <c r="Y18" s="426"/>
      <c r="Z18" s="426"/>
      <c r="AA18" s="426"/>
      <c r="AB18" s="417"/>
      <c r="AC18" s="534">
        <v>65.2</v>
      </c>
      <c r="AD18" s="535"/>
      <c r="AE18" s="535"/>
      <c r="AF18" s="535"/>
      <c r="AG18" s="536"/>
      <c r="AH18" s="534">
        <v>64.5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36940163</v>
      </c>
      <c r="BO18" s="408"/>
      <c r="BP18" s="408"/>
      <c r="BQ18" s="408"/>
      <c r="BR18" s="408"/>
      <c r="BS18" s="408"/>
      <c r="BT18" s="408"/>
      <c r="BU18" s="409"/>
      <c r="BV18" s="407">
        <v>36557687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50519321</v>
      </c>
      <c r="BO19" s="408"/>
      <c r="BP19" s="408"/>
      <c r="BQ19" s="408"/>
      <c r="BR19" s="408"/>
      <c r="BS19" s="408"/>
      <c r="BT19" s="408"/>
      <c r="BU19" s="409"/>
      <c r="BV19" s="407">
        <v>48589435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65586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89179176</v>
      </c>
      <c r="BO22" s="371"/>
      <c r="BP22" s="371"/>
      <c r="BQ22" s="371"/>
      <c r="BR22" s="371"/>
      <c r="BS22" s="371"/>
      <c r="BT22" s="371"/>
      <c r="BU22" s="372"/>
      <c r="BV22" s="370">
        <v>93950386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39786940</v>
      </c>
      <c r="BO23" s="408"/>
      <c r="BP23" s="408"/>
      <c r="BQ23" s="408"/>
      <c r="BR23" s="408"/>
      <c r="BS23" s="408"/>
      <c r="BT23" s="408"/>
      <c r="BU23" s="409"/>
      <c r="BV23" s="407">
        <v>43610116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10000</v>
      </c>
      <c r="R24" s="459"/>
      <c r="S24" s="459"/>
      <c r="T24" s="459"/>
      <c r="U24" s="459"/>
      <c r="V24" s="501"/>
      <c r="W24" s="553"/>
      <c r="X24" s="554"/>
      <c r="Y24" s="555"/>
      <c r="Z24" s="457" t="s">
        <v>162</v>
      </c>
      <c r="AA24" s="437"/>
      <c r="AB24" s="437"/>
      <c r="AC24" s="437"/>
      <c r="AD24" s="437"/>
      <c r="AE24" s="437"/>
      <c r="AF24" s="437"/>
      <c r="AG24" s="438"/>
      <c r="AH24" s="458">
        <v>1150</v>
      </c>
      <c r="AI24" s="459"/>
      <c r="AJ24" s="459"/>
      <c r="AK24" s="459"/>
      <c r="AL24" s="501"/>
      <c r="AM24" s="458">
        <v>3440800</v>
      </c>
      <c r="AN24" s="459"/>
      <c r="AO24" s="459"/>
      <c r="AP24" s="459"/>
      <c r="AQ24" s="459"/>
      <c r="AR24" s="501"/>
      <c r="AS24" s="458">
        <v>2992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62711003</v>
      </c>
      <c r="BO24" s="408"/>
      <c r="BP24" s="408"/>
      <c r="BQ24" s="408"/>
      <c r="BR24" s="408"/>
      <c r="BS24" s="408"/>
      <c r="BT24" s="408"/>
      <c r="BU24" s="409"/>
      <c r="BV24" s="407">
        <v>65232402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8300</v>
      </c>
      <c r="R25" s="459"/>
      <c r="S25" s="459"/>
      <c r="T25" s="459"/>
      <c r="U25" s="459"/>
      <c r="V25" s="501"/>
      <c r="W25" s="553"/>
      <c r="X25" s="554"/>
      <c r="Y25" s="555"/>
      <c r="Z25" s="457" t="s">
        <v>165</v>
      </c>
      <c r="AA25" s="437"/>
      <c r="AB25" s="437"/>
      <c r="AC25" s="437"/>
      <c r="AD25" s="437"/>
      <c r="AE25" s="437"/>
      <c r="AF25" s="437"/>
      <c r="AG25" s="438"/>
      <c r="AH25" s="458">
        <v>215</v>
      </c>
      <c r="AI25" s="459"/>
      <c r="AJ25" s="459"/>
      <c r="AK25" s="459"/>
      <c r="AL25" s="501"/>
      <c r="AM25" s="458">
        <v>641130</v>
      </c>
      <c r="AN25" s="459"/>
      <c r="AO25" s="459"/>
      <c r="AP25" s="459"/>
      <c r="AQ25" s="459"/>
      <c r="AR25" s="501"/>
      <c r="AS25" s="458">
        <v>2982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8155621</v>
      </c>
      <c r="BO25" s="371"/>
      <c r="BP25" s="371"/>
      <c r="BQ25" s="371"/>
      <c r="BR25" s="371"/>
      <c r="BS25" s="371"/>
      <c r="BT25" s="371"/>
      <c r="BU25" s="372"/>
      <c r="BV25" s="370">
        <v>10205412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152</v>
      </c>
      <c r="AI26" s="459"/>
      <c r="AJ26" s="459"/>
      <c r="AK26" s="459"/>
      <c r="AL26" s="501"/>
      <c r="AM26" s="458">
        <v>474544</v>
      </c>
      <c r="AN26" s="459"/>
      <c r="AO26" s="459"/>
      <c r="AP26" s="459"/>
      <c r="AQ26" s="459"/>
      <c r="AR26" s="501"/>
      <c r="AS26" s="458">
        <v>3122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6450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16584</v>
      </c>
      <c r="AN27" s="459"/>
      <c r="AO27" s="459"/>
      <c r="AP27" s="459"/>
      <c r="AQ27" s="459"/>
      <c r="AR27" s="501"/>
      <c r="AS27" s="458">
        <v>4146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5800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2373885</v>
      </c>
      <c r="BO28" s="371"/>
      <c r="BP28" s="371"/>
      <c r="BQ28" s="371"/>
      <c r="BR28" s="371"/>
      <c r="BS28" s="371"/>
      <c r="BT28" s="371"/>
      <c r="BU28" s="372"/>
      <c r="BV28" s="370">
        <v>2372905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25</v>
      </c>
      <c r="M29" s="459"/>
      <c r="N29" s="459"/>
      <c r="O29" s="459"/>
      <c r="P29" s="501"/>
      <c r="Q29" s="458">
        <v>5450</v>
      </c>
      <c r="R29" s="459"/>
      <c r="S29" s="459"/>
      <c r="T29" s="459"/>
      <c r="U29" s="459"/>
      <c r="V29" s="501"/>
      <c r="W29" s="556"/>
      <c r="X29" s="557"/>
      <c r="Y29" s="558"/>
      <c r="Z29" s="457" t="s">
        <v>177</v>
      </c>
      <c r="AA29" s="437"/>
      <c r="AB29" s="437"/>
      <c r="AC29" s="437"/>
      <c r="AD29" s="437"/>
      <c r="AE29" s="437"/>
      <c r="AF29" s="437"/>
      <c r="AG29" s="438"/>
      <c r="AH29" s="458">
        <v>1154</v>
      </c>
      <c r="AI29" s="459"/>
      <c r="AJ29" s="459"/>
      <c r="AK29" s="459"/>
      <c r="AL29" s="501"/>
      <c r="AM29" s="458">
        <v>3457384</v>
      </c>
      <c r="AN29" s="459"/>
      <c r="AO29" s="459"/>
      <c r="AP29" s="459"/>
      <c r="AQ29" s="459"/>
      <c r="AR29" s="501"/>
      <c r="AS29" s="458">
        <v>2996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2160159</v>
      </c>
      <c r="BO29" s="408"/>
      <c r="BP29" s="408"/>
      <c r="BQ29" s="408"/>
      <c r="BR29" s="408"/>
      <c r="BS29" s="408"/>
      <c r="BT29" s="408"/>
      <c r="BU29" s="409"/>
      <c r="BV29" s="407">
        <v>1953162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5899665</v>
      </c>
      <c r="BO30" s="527"/>
      <c r="BP30" s="527"/>
      <c r="BQ30" s="527"/>
      <c r="BR30" s="527"/>
      <c r="BS30" s="527"/>
      <c r="BT30" s="527"/>
      <c r="BU30" s="528"/>
      <c r="BV30" s="526">
        <v>4452609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高岡市民病院事業会計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砺波地方衛生施設組合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高岡土地開発公社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荻布奨学金事業会計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駐車場事業会計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庄川水害予防組合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（公財）高岡市民文化振興事業団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富山県市町村総合事務組合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（公財）高岡市勤労者福祉サービスセンター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高岡地区広域圏事務組合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（株）ウェルカム福岡</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富山県市町村会館管理組合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（公財）高岡市体育協会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富山県後期高齢者医療広域連合（一般会計）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万葉線（株）</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富山県後期高齢者医療広域連合（後期高齢者医療事業会計）</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（公財）高岡地域地場産業センター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（株）えんじゅビル</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26</v>
      </c>
      <c r="CP42" s="597"/>
      <c r="CQ42" s="598" t="str">
        <f>IF('各会計、関係団体の財政状況及び健全化判断比率'!BS15="","",'各会計、関係団体の財政状況及び健全化判断比率'!BS15)</f>
        <v>オタヤ開発（株）</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27</v>
      </c>
      <c r="CP43" s="597"/>
      <c r="CQ43" s="598" t="str">
        <f>IF('各会計、関係団体の財政状況及び健全化判断比率'!BS16="","",'各会計、関係団体の財政状況及び健全化判断比率'!BS16)</f>
        <v>末広開発（株）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oHH20vKlLk6rsITaEoCUKsDUvNcur//MeaxhZhB3u39vebgVvCWwMKcuwOajioPFG4bAG0Zmo4eXMSMDGcxKQ==" saltValue="xE3abx0WJDMi3XmZGwW02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27230269</v>
      </c>
      <c r="S5" s="613"/>
      <c r="T5" s="613"/>
      <c r="U5" s="613"/>
      <c r="V5" s="613"/>
      <c r="W5" s="613"/>
      <c r="X5" s="613"/>
      <c r="Y5" s="614"/>
      <c r="Z5" s="615">
        <v>35.299999999999997</v>
      </c>
      <c r="AA5" s="615"/>
      <c r="AB5" s="615"/>
      <c r="AC5" s="615"/>
      <c r="AD5" s="616">
        <v>27230269</v>
      </c>
      <c r="AE5" s="616"/>
      <c r="AF5" s="616"/>
      <c r="AG5" s="616"/>
      <c r="AH5" s="616"/>
      <c r="AI5" s="616"/>
      <c r="AJ5" s="616"/>
      <c r="AK5" s="616"/>
      <c r="AL5" s="617">
        <v>63.2</v>
      </c>
      <c r="AM5" s="618"/>
      <c r="AN5" s="618"/>
      <c r="AO5" s="619"/>
      <c r="AP5" s="609" t="s">
        <v>216</v>
      </c>
      <c r="AQ5" s="610"/>
      <c r="AR5" s="610"/>
      <c r="AS5" s="610"/>
      <c r="AT5" s="610"/>
      <c r="AU5" s="610"/>
      <c r="AV5" s="610"/>
      <c r="AW5" s="610"/>
      <c r="AX5" s="610"/>
      <c r="AY5" s="610"/>
      <c r="AZ5" s="610"/>
      <c r="BA5" s="610"/>
      <c r="BB5" s="610"/>
      <c r="BC5" s="610"/>
      <c r="BD5" s="610"/>
      <c r="BE5" s="610"/>
      <c r="BF5" s="611"/>
      <c r="BG5" s="623">
        <v>27225548</v>
      </c>
      <c r="BH5" s="624"/>
      <c r="BI5" s="624"/>
      <c r="BJ5" s="624"/>
      <c r="BK5" s="624"/>
      <c r="BL5" s="624"/>
      <c r="BM5" s="624"/>
      <c r="BN5" s="625"/>
      <c r="BO5" s="626">
        <v>100</v>
      </c>
      <c r="BP5" s="626"/>
      <c r="BQ5" s="626"/>
      <c r="BR5" s="626"/>
      <c r="BS5" s="627">
        <v>2128214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601125</v>
      </c>
      <c r="S6" s="624"/>
      <c r="T6" s="624"/>
      <c r="U6" s="624"/>
      <c r="V6" s="624"/>
      <c r="W6" s="624"/>
      <c r="X6" s="624"/>
      <c r="Y6" s="625"/>
      <c r="Z6" s="626">
        <v>0.8</v>
      </c>
      <c r="AA6" s="626"/>
      <c r="AB6" s="626"/>
      <c r="AC6" s="626"/>
      <c r="AD6" s="627">
        <v>601125</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27225548</v>
      </c>
      <c r="BH6" s="624"/>
      <c r="BI6" s="624"/>
      <c r="BJ6" s="624"/>
      <c r="BK6" s="624"/>
      <c r="BL6" s="624"/>
      <c r="BM6" s="624"/>
      <c r="BN6" s="625"/>
      <c r="BO6" s="626">
        <v>100</v>
      </c>
      <c r="BP6" s="626"/>
      <c r="BQ6" s="626"/>
      <c r="BR6" s="626"/>
      <c r="BS6" s="627">
        <v>2128214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415350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414800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8757</v>
      </c>
      <c r="S7" s="624"/>
      <c r="T7" s="624"/>
      <c r="U7" s="624"/>
      <c r="V7" s="624"/>
      <c r="W7" s="624"/>
      <c r="X7" s="624"/>
      <c r="Y7" s="625"/>
      <c r="Z7" s="626">
        <v>0</v>
      </c>
      <c r="AA7" s="626"/>
      <c r="AB7" s="626"/>
      <c r="AC7" s="626"/>
      <c r="AD7" s="627">
        <v>8757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11211365</v>
      </c>
      <c r="BH7" s="624"/>
      <c r="BI7" s="624"/>
      <c r="BJ7" s="624"/>
      <c r="BK7" s="624"/>
      <c r="BL7" s="624"/>
      <c r="BM7" s="624"/>
      <c r="BN7" s="625"/>
      <c r="BO7" s="626">
        <v>41.2</v>
      </c>
      <c r="BP7" s="626"/>
      <c r="BQ7" s="626"/>
      <c r="BR7" s="626"/>
      <c r="BS7" s="627">
        <v>368280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8125978</v>
      </c>
      <c r="CS7" s="624"/>
      <c r="CT7" s="624"/>
      <c r="CU7" s="624"/>
      <c r="CV7" s="624"/>
      <c r="CW7" s="624"/>
      <c r="CX7" s="624"/>
      <c r="CY7" s="625"/>
      <c r="CZ7" s="626">
        <v>10.9</v>
      </c>
      <c r="DA7" s="626"/>
      <c r="DB7" s="626"/>
      <c r="DC7" s="626"/>
      <c r="DD7" s="632">
        <v>383085</v>
      </c>
      <c r="DE7" s="624"/>
      <c r="DF7" s="624"/>
      <c r="DG7" s="624"/>
      <c r="DH7" s="624"/>
      <c r="DI7" s="624"/>
      <c r="DJ7" s="624"/>
      <c r="DK7" s="624"/>
      <c r="DL7" s="624"/>
      <c r="DM7" s="624"/>
      <c r="DN7" s="624"/>
      <c r="DO7" s="624"/>
      <c r="DP7" s="625"/>
      <c r="DQ7" s="632">
        <v>6516453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164718</v>
      </c>
      <c r="S8" s="624"/>
      <c r="T8" s="624"/>
      <c r="U8" s="624"/>
      <c r="V8" s="624"/>
      <c r="W8" s="624"/>
      <c r="X8" s="624"/>
      <c r="Y8" s="625"/>
      <c r="Z8" s="626">
        <v>0.2</v>
      </c>
      <c r="AA8" s="626"/>
      <c r="AB8" s="626"/>
      <c r="AC8" s="626"/>
      <c r="AD8" s="627">
        <v>164718</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313610</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25488573</v>
      </c>
      <c r="CS8" s="624"/>
      <c r="CT8" s="624"/>
      <c r="CU8" s="624"/>
      <c r="CV8" s="624"/>
      <c r="CW8" s="624"/>
      <c r="CX8" s="624"/>
      <c r="CY8" s="625"/>
      <c r="CZ8" s="626">
        <v>34.1</v>
      </c>
      <c r="DA8" s="626"/>
      <c r="DB8" s="626"/>
      <c r="DC8" s="626"/>
      <c r="DD8" s="632">
        <v>513015</v>
      </c>
      <c r="DE8" s="624"/>
      <c r="DF8" s="624"/>
      <c r="DG8" s="624"/>
      <c r="DH8" s="624"/>
      <c r="DI8" s="624"/>
      <c r="DJ8" s="624"/>
      <c r="DK8" s="624"/>
      <c r="DL8" s="624"/>
      <c r="DM8" s="624"/>
      <c r="DN8" s="624"/>
      <c r="DO8" s="624"/>
      <c r="DP8" s="625"/>
      <c r="DQ8" s="632">
        <v>13454683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179843</v>
      </c>
      <c r="S9" s="624"/>
      <c r="T9" s="624"/>
      <c r="U9" s="624"/>
      <c r="V9" s="624"/>
      <c r="W9" s="624"/>
      <c r="X9" s="624"/>
      <c r="Y9" s="625"/>
      <c r="Z9" s="626">
        <v>0.2</v>
      </c>
      <c r="AA9" s="626"/>
      <c r="AB9" s="626"/>
      <c r="AC9" s="626"/>
      <c r="AD9" s="627">
        <v>179843</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8966950</v>
      </c>
      <c r="BH9" s="624"/>
      <c r="BI9" s="624"/>
      <c r="BJ9" s="624"/>
      <c r="BK9" s="624"/>
      <c r="BL9" s="624"/>
      <c r="BM9" s="624"/>
      <c r="BN9" s="625"/>
      <c r="BO9" s="626">
        <v>32.9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5978829</v>
      </c>
      <c r="CS9" s="624"/>
      <c r="CT9" s="624"/>
      <c r="CU9" s="624"/>
      <c r="CV9" s="624"/>
      <c r="CW9" s="624"/>
      <c r="CX9" s="624"/>
      <c r="CY9" s="625"/>
      <c r="CZ9" s="626">
        <v>8</v>
      </c>
      <c r="DA9" s="626"/>
      <c r="DB9" s="626"/>
      <c r="DC9" s="626"/>
      <c r="DD9" s="632">
        <v>130280</v>
      </c>
      <c r="DE9" s="624"/>
      <c r="DF9" s="624"/>
      <c r="DG9" s="624"/>
      <c r="DH9" s="624"/>
      <c r="DI9" s="624"/>
      <c r="DJ9" s="624"/>
      <c r="DK9" s="624"/>
      <c r="DL9" s="624"/>
      <c r="DM9" s="624"/>
      <c r="DN9" s="624"/>
      <c r="DO9" s="624"/>
      <c r="DP9" s="625"/>
      <c r="DQ9" s="632">
        <v>4505261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641411</v>
      </c>
      <c r="BH10" s="624"/>
      <c r="BI10" s="624"/>
      <c r="BJ10" s="624"/>
      <c r="BK10" s="624"/>
      <c r="BL10" s="624"/>
      <c r="BM10" s="624"/>
      <c r="BN10" s="625"/>
      <c r="BO10" s="626">
        <v>2.4</v>
      </c>
      <c r="BP10" s="626"/>
      <c r="BQ10" s="626"/>
      <c r="BR10" s="626"/>
      <c r="BS10" s="627">
        <v>1316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81753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60992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4349609</v>
      </c>
      <c r="S11" s="624"/>
      <c r="T11" s="624"/>
      <c r="U11" s="624"/>
      <c r="V11" s="624"/>
      <c r="W11" s="624"/>
      <c r="X11" s="624"/>
      <c r="Y11" s="625"/>
      <c r="Z11" s="628">
        <v>5.6</v>
      </c>
      <c r="AA11" s="629"/>
      <c r="AB11" s="629"/>
      <c r="AC11" s="635"/>
      <c r="AD11" s="632">
        <v>4349609</v>
      </c>
      <c r="AE11" s="624"/>
      <c r="AF11" s="624"/>
      <c r="AG11" s="624"/>
      <c r="AH11" s="624"/>
      <c r="AI11" s="624"/>
      <c r="AJ11" s="624"/>
      <c r="AK11" s="625"/>
      <c r="AL11" s="628">
        <v>10.1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1289394</v>
      </c>
      <c r="BH11" s="624"/>
      <c r="BI11" s="624"/>
      <c r="BJ11" s="624"/>
      <c r="BK11" s="624"/>
      <c r="BL11" s="624"/>
      <c r="BM11" s="624"/>
      <c r="BN11" s="625"/>
      <c r="BO11" s="626">
        <v>4.7</v>
      </c>
      <c r="BP11" s="626"/>
      <c r="BQ11" s="626"/>
      <c r="BR11" s="626"/>
      <c r="BS11" s="627">
        <v>366964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1057172</v>
      </c>
      <c r="CS11" s="624"/>
      <c r="CT11" s="624"/>
      <c r="CU11" s="624"/>
      <c r="CV11" s="624"/>
      <c r="CW11" s="624"/>
      <c r="CX11" s="624"/>
      <c r="CY11" s="625"/>
      <c r="CZ11" s="626">
        <v>1.4</v>
      </c>
      <c r="DA11" s="626"/>
      <c r="DB11" s="626"/>
      <c r="DC11" s="626"/>
      <c r="DD11" s="632">
        <v>357250</v>
      </c>
      <c r="DE11" s="624"/>
      <c r="DF11" s="624"/>
      <c r="DG11" s="624"/>
      <c r="DH11" s="624"/>
      <c r="DI11" s="624"/>
      <c r="DJ11" s="624"/>
      <c r="DK11" s="624"/>
      <c r="DL11" s="624"/>
      <c r="DM11" s="624"/>
      <c r="DN11" s="624"/>
      <c r="DO11" s="624"/>
      <c r="DP11" s="625"/>
      <c r="DQ11" s="632">
        <v>533595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11957</v>
      </c>
      <c r="S12" s="624"/>
      <c r="T12" s="624"/>
      <c r="U12" s="624"/>
      <c r="V12" s="624"/>
      <c r="W12" s="624"/>
      <c r="X12" s="624"/>
      <c r="Y12" s="625"/>
      <c r="Z12" s="626">
        <v>0</v>
      </c>
      <c r="AA12" s="626"/>
      <c r="AB12" s="626"/>
      <c r="AC12" s="626"/>
      <c r="AD12" s="627">
        <v>11957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14198465</v>
      </c>
      <c r="BH12" s="624"/>
      <c r="BI12" s="624"/>
      <c r="BJ12" s="624"/>
      <c r="BK12" s="624"/>
      <c r="BL12" s="624"/>
      <c r="BM12" s="624"/>
      <c r="BN12" s="625"/>
      <c r="BO12" s="626">
        <v>52.1</v>
      </c>
      <c r="BP12" s="626"/>
      <c r="BQ12" s="626"/>
      <c r="BR12" s="626"/>
      <c r="BS12" s="627">
        <v>1759934</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3784021</v>
      </c>
      <c r="CS12" s="624"/>
      <c r="CT12" s="624"/>
      <c r="CU12" s="624"/>
      <c r="CV12" s="624"/>
      <c r="CW12" s="624"/>
      <c r="CX12" s="624"/>
      <c r="CY12" s="625"/>
      <c r="CZ12" s="626">
        <v>5.0999999999999996</v>
      </c>
      <c r="DA12" s="626"/>
      <c r="DB12" s="626"/>
      <c r="DC12" s="626"/>
      <c r="DD12" s="632">
        <v>407893</v>
      </c>
      <c r="DE12" s="624"/>
      <c r="DF12" s="624"/>
      <c r="DG12" s="624"/>
      <c r="DH12" s="624"/>
      <c r="DI12" s="624"/>
      <c r="DJ12" s="624"/>
      <c r="DK12" s="624"/>
      <c r="DL12" s="624"/>
      <c r="DM12" s="624"/>
      <c r="DN12" s="624"/>
      <c r="DO12" s="624"/>
      <c r="DP12" s="625"/>
      <c r="DQ12" s="632">
        <v>1483920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14189904</v>
      </c>
      <c r="BH13" s="624"/>
      <c r="BI13" s="624"/>
      <c r="BJ13" s="624"/>
      <c r="BK13" s="624"/>
      <c r="BL13" s="624"/>
      <c r="BM13" s="624"/>
      <c r="BN13" s="625"/>
      <c r="BO13" s="626">
        <v>52.1</v>
      </c>
      <c r="BP13" s="626"/>
      <c r="BQ13" s="626"/>
      <c r="BR13" s="626"/>
      <c r="BS13" s="627">
        <v>1759934</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8212594</v>
      </c>
      <c r="CS13" s="624"/>
      <c r="CT13" s="624"/>
      <c r="CU13" s="624"/>
      <c r="CV13" s="624"/>
      <c r="CW13" s="624"/>
      <c r="CX13" s="624"/>
      <c r="CY13" s="625"/>
      <c r="CZ13" s="626">
        <v>11</v>
      </c>
      <c r="DA13" s="626"/>
      <c r="DB13" s="626"/>
      <c r="DC13" s="626"/>
      <c r="DD13" s="632">
        <v>3629549</v>
      </c>
      <c r="DE13" s="624"/>
      <c r="DF13" s="624"/>
      <c r="DG13" s="624"/>
      <c r="DH13" s="624"/>
      <c r="DI13" s="624"/>
      <c r="DJ13" s="624"/>
      <c r="DK13" s="624"/>
      <c r="DL13" s="624"/>
      <c r="DM13" s="624"/>
      <c r="DN13" s="624"/>
      <c r="DO13" s="624"/>
      <c r="DP13" s="625"/>
      <c r="DQ13" s="632">
        <v>4799550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6402</v>
      </c>
      <c r="S14" s="624"/>
      <c r="T14" s="624"/>
      <c r="U14" s="624"/>
      <c r="V14" s="624"/>
      <c r="W14" s="624"/>
      <c r="X14" s="624"/>
      <c r="Y14" s="625"/>
      <c r="Z14" s="626">
        <v>0</v>
      </c>
      <c r="AA14" s="626"/>
      <c r="AB14" s="626"/>
      <c r="AC14" s="626"/>
      <c r="AD14" s="627">
        <v>6402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589155</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2902402</v>
      </c>
      <c r="CS14" s="624"/>
      <c r="CT14" s="624"/>
      <c r="CU14" s="624"/>
      <c r="CV14" s="624"/>
      <c r="CW14" s="624"/>
      <c r="CX14" s="624"/>
      <c r="CY14" s="625"/>
      <c r="CZ14" s="626">
        <v>3.9</v>
      </c>
      <c r="DA14" s="626"/>
      <c r="DB14" s="626"/>
      <c r="DC14" s="626"/>
      <c r="DD14" s="632">
        <v>209792</v>
      </c>
      <c r="DE14" s="624"/>
      <c r="DF14" s="624"/>
      <c r="DG14" s="624"/>
      <c r="DH14" s="624"/>
      <c r="DI14" s="624"/>
      <c r="DJ14" s="624"/>
      <c r="DK14" s="624"/>
      <c r="DL14" s="624"/>
      <c r="DM14" s="624"/>
      <c r="DN14" s="624"/>
      <c r="DO14" s="624"/>
      <c r="DP14" s="625"/>
      <c r="DQ14" s="632">
        <v>2101936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1226279</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8762328</v>
      </c>
      <c r="CS15" s="624"/>
      <c r="CT15" s="624"/>
      <c r="CU15" s="624"/>
      <c r="CV15" s="624"/>
      <c r="CW15" s="624"/>
      <c r="CX15" s="624"/>
      <c r="CY15" s="625"/>
      <c r="CZ15" s="626">
        <v>11.7</v>
      </c>
      <c r="DA15" s="626"/>
      <c r="DB15" s="626"/>
      <c r="DC15" s="626"/>
      <c r="DD15" s="632">
        <v>3566714</v>
      </c>
      <c r="DE15" s="624"/>
      <c r="DF15" s="624"/>
      <c r="DG15" s="624"/>
      <c r="DH15" s="624"/>
      <c r="DI15" s="624"/>
      <c r="DJ15" s="624"/>
      <c r="DK15" s="624"/>
      <c r="DL15" s="624"/>
      <c r="DM15" s="624"/>
      <c r="DN15" s="624"/>
      <c r="DO15" s="624"/>
      <c r="DP15" s="625"/>
      <c r="DQ15" s="632">
        <v>4560562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67076</v>
      </c>
      <c r="S16" s="624"/>
      <c r="T16" s="624"/>
      <c r="U16" s="624"/>
      <c r="V16" s="624"/>
      <c r="W16" s="624"/>
      <c r="X16" s="624"/>
      <c r="Y16" s="625"/>
      <c r="Z16" s="626">
        <v>0.1</v>
      </c>
      <c r="AA16" s="626"/>
      <c r="AB16" s="626"/>
      <c r="AC16" s="626"/>
      <c r="AD16" s="627">
        <v>67076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284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180699</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107837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443637</v>
      </c>
      <c r="S17" s="624"/>
      <c r="T17" s="624"/>
      <c r="U17" s="624"/>
      <c r="V17" s="624"/>
      <c r="W17" s="624"/>
      <c r="X17" s="624"/>
      <c r="Y17" s="625"/>
      <c r="Z17" s="626">
        <v>0.6</v>
      </c>
      <c r="AA17" s="626"/>
      <c r="AB17" s="626"/>
      <c r="AC17" s="626"/>
      <c r="AD17" s="627">
        <v>443637</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9742881</v>
      </c>
      <c r="CS17" s="624"/>
      <c r="CT17" s="624"/>
      <c r="CU17" s="624"/>
      <c r="CV17" s="624"/>
      <c r="CW17" s="624"/>
      <c r="CX17" s="624"/>
      <c r="CY17" s="625"/>
      <c r="CZ17" s="626">
        <v>13</v>
      </c>
      <c r="DA17" s="626"/>
      <c r="DB17" s="626"/>
      <c r="DC17" s="626"/>
      <c r="DD17" s="632" t="s">
        <v>122</v>
      </c>
      <c r="DE17" s="624"/>
      <c r="DF17" s="624"/>
      <c r="DG17" s="624"/>
      <c r="DH17" s="624"/>
      <c r="DI17" s="624"/>
      <c r="DJ17" s="624"/>
      <c r="DK17" s="624"/>
      <c r="DL17" s="624"/>
      <c r="DM17" s="624"/>
      <c r="DN17" s="624"/>
      <c r="DO17" s="624"/>
      <c r="DP17" s="625"/>
      <c r="DQ17" s="632">
        <v>9585186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178357</v>
      </c>
      <c r="S18" s="624"/>
      <c r="T18" s="624"/>
      <c r="U18" s="624"/>
      <c r="V18" s="624"/>
      <c r="W18" s="624"/>
      <c r="X18" s="624"/>
      <c r="Y18" s="625"/>
      <c r="Z18" s="626">
        <v>0.2</v>
      </c>
      <c r="AA18" s="626"/>
      <c r="AB18" s="626"/>
      <c r="AC18" s="626"/>
      <c r="AD18" s="627">
        <v>178357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148306</v>
      </c>
      <c r="S19" s="624"/>
      <c r="T19" s="624"/>
      <c r="U19" s="624"/>
      <c r="V19" s="624"/>
      <c r="W19" s="624"/>
      <c r="X19" s="624"/>
      <c r="Y19" s="625"/>
      <c r="Z19" s="626">
        <v>0.2</v>
      </c>
      <c r="AA19" s="626"/>
      <c r="AB19" s="626"/>
      <c r="AC19" s="626"/>
      <c r="AD19" s="627">
        <v>148306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4721</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30051</v>
      </c>
      <c r="S20" s="624"/>
      <c r="T20" s="624"/>
      <c r="U20" s="624"/>
      <c r="V20" s="624"/>
      <c r="W20" s="624"/>
      <c r="X20" s="624"/>
      <c r="Y20" s="625"/>
      <c r="Z20" s="626">
        <v>0</v>
      </c>
      <c r="AA20" s="626"/>
      <c r="AB20" s="626"/>
      <c r="AC20" s="626"/>
      <c r="AD20" s="627">
        <v>30051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4721</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74732580</v>
      </c>
      <c r="CS20" s="624"/>
      <c r="CT20" s="624"/>
      <c r="CU20" s="624"/>
      <c r="CV20" s="624"/>
      <c r="CW20" s="624"/>
      <c r="CX20" s="624"/>
      <c r="CY20" s="625"/>
      <c r="CZ20" s="626">
        <v>100</v>
      </c>
      <c r="DA20" s="626"/>
      <c r="DB20" s="626"/>
      <c r="DC20" s="626"/>
      <c r="DD20" s="632">
        <v>9197578</v>
      </c>
      <c r="DE20" s="624"/>
      <c r="DF20" s="624"/>
      <c r="DG20" s="624"/>
      <c r="DH20" s="624"/>
      <c r="DI20" s="624"/>
      <c r="DJ20" s="624"/>
      <c r="DK20" s="624"/>
      <c r="DL20" s="624"/>
      <c r="DM20" s="624"/>
      <c r="DN20" s="624"/>
      <c r="DO20" s="624"/>
      <c r="DP20" s="625"/>
      <c r="DQ20" s="632">
        <v>48124775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11977745</v>
      </c>
      <c r="S21" s="624"/>
      <c r="T21" s="624"/>
      <c r="U21" s="624"/>
      <c r="V21" s="624"/>
      <c r="W21" s="624"/>
      <c r="X21" s="624"/>
      <c r="Y21" s="625"/>
      <c r="Z21" s="626">
        <v>15.5</v>
      </c>
      <c r="AA21" s="626"/>
      <c r="AB21" s="626"/>
      <c r="AC21" s="626"/>
      <c r="AD21" s="627">
        <v>9587039</v>
      </c>
      <c r="AE21" s="627"/>
      <c r="AF21" s="627"/>
      <c r="AG21" s="627"/>
      <c r="AH21" s="627"/>
      <c r="AI21" s="627"/>
      <c r="AJ21" s="627"/>
      <c r="AK21" s="627"/>
      <c r="AL21" s="628">
        <v>22.3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4721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9587039</v>
      </c>
      <c r="S22" s="624"/>
      <c r="T22" s="624"/>
      <c r="U22" s="624"/>
      <c r="V22" s="624"/>
      <c r="W22" s="624"/>
      <c r="X22" s="624"/>
      <c r="Y22" s="625"/>
      <c r="Z22" s="626">
        <v>12.4</v>
      </c>
      <c r="AA22" s="626"/>
      <c r="AB22" s="626"/>
      <c r="AC22" s="626"/>
      <c r="AD22" s="627">
        <v>9587039</v>
      </c>
      <c r="AE22" s="627"/>
      <c r="AF22" s="627"/>
      <c r="AG22" s="627"/>
      <c r="AH22" s="627"/>
      <c r="AI22" s="627"/>
      <c r="AJ22" s="627"/>
      <c r="AK22" s="627"/>
      <c r="AL22" s="628">
        <v>22.3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2390706</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35654820</v>
      </c>
      <c r="CS24" s="613"/>
      <c r="CT24" s="613"/>
      <c r="CU24" s="613"/>
      <c r="CV24" s="613"/>
      <c r="CW24" s="613"/>
      <c r="CX24" s="613"/>
      <c r="CY24" s="614"/>
      <c r="CZ24" s="617">
        <v>47.7</v>
      </c>
      <c r="DA24" s="618"/>
      <c r="DB24" s="618"/>
      <c r="DC24" s="634"/>
      <c r="DD24" s="658">
        <v>24496112</v>
      </c>
      <c r="DE24" s="613"/>
      <c r="DF24" s="613"/>
      <c r="DG24" s="613"/>
      <c r="DH24" s="613"/>
      <c r="DI24" s="613"/>
      <c r="DJ24" s="613"/>
      <c r="DK24" s="614"/>
      <c r="DL24" s="658">
        <v>21674824</v>
      </c>
      <c r="DM24" s="613"/>
      <c r="DN24" s="613"/>
      <c r="DO24" s="613"/>
      <c r="DP24" s="613"/>
      <c r="DQ24" s="613"/>
      <c r="DR24" s="613"/>
      <c r="DS24" s="613"/>
      <c r="DT24" s="613"/>
      <c r="DU24" s="613"/>
      <c r="DV24" s="614"/>
      <c r="DW24" s="617">
        <v>49.9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45219495</v>
      </c>
      <c r="S25" s="624"/>
      <c r="T25" s="624"/>
      <c r="U25" s="624"/>
      <c r="V25" s="624"/>
      <c r="W25" s="624"/>
      <c r="X25" s="624"/>
      <c r="Y25" s="625"/>
      <c r="Z25" s="626">
        <v>58.6</v>
      </c>
      <c r="AA25" s="626"/>
      <c r="AB25" s="626"/>
      <c r="AC25" s="626"/>
      <c r="AD25" s="627">
        <v>42828789</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10266823</v>
      </c>
      <c r="CS25" s="655"/>
      <c r="CT25" s="655"/>
      <c r="CU25" s="655"/>
      <c r="CV25" s="655"/>
      <c r="CW25" s="655"/>
      <c r="CX25" s="655"/>
      <c r="CY25" s="656"/>
      <c r="CZ25" s="628">
        <v>13.7</v>
      </c>
      <c r="DA25" s="653"/>
      <c r="DB25" s="653"/>
      <c r="DC25" s="657"/>
      <c r="DD25" s="632">
        <v>9311207</v>
      </c>
      <c r="DE25" s="655"/>
      <c r="DF25" s="655"/>
      <c r="DG25" s="655"/>
      <c r="DH25" s="655"/>
      <c r="DI25" s="655"/>
      <c r="DJ25" s="655"/>
      <c r="DK25" s="656"/>
      <c r="DL25" s="632">
        <v>8930387</v>
      </c>
      <c r="DM25" s="655"/>
      <c r="DN25" s="655"/>
      <c r="DO25" s="655"/>
      <c r="DP25" s="655"/>
      <c r="DQ25" s="655"/>
      <c r="DR25" s="655"/>
      <c r="DS25" s="655"/>
      <c r="DT25" s="655"/>
      <c r="DU25" s="655"/>
      <c r="DV25" s="656"/>
      <c r="DW25" s="628">
        <v>20.5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18163</v>
      </c>
      <c r="S26" s="624"/>
      <c r="T26" s="624"/>
      <c r="U26" s="624"/>
      <c r="V26" s="624"/>
      <c r="W26" s="624"/>
      <c r="X26" s="624"/>
      <c r="Y26" s="625"/>
      <c r="Z26" s="626">
        <v>0</v>
      </c>
      <c r="AA26" s="626"/>
      <c r="AB26" s="626"/>
      <c r="AC26" s="626"/>
      <c r="AD26" s="627">
        <v>18163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6684111</v>
      </c>
      <c r="CS26" s="624"/>
      <c r="CT26" s="624"/>
      <c r="CU26" s="624"/>
      <c r="CV26" s="624"/>
      <c r="CW26" s="624"/>
      <c r="CX26" s="624"/>
      <c r="CY26" s="625"/>
      <c r="CZ26" s="628">
        <v>8.9</v>
      </c>
      <c r="DA26" s="653"/>
      <c r="DB26" s="653"/>
      <c r="DC26" s="657"/>
      <c r="DD26" s="632">
        <v>5728495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894973</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27230269</v>
      </c>
      <c r="BH27" s="624"/>
      <c r="BI27" s="624"/>
      <c r="BJ27" s="624"/>
      <c r="BK27" s="624"/>
      <c r="BL27" s="624"/>
      <c r="BM27" s="624"/>
      <c r="BN27" s="625"/>
      <c r="BO27" s="626">
        <v>100</v>
      </c>
      <c r="BP27" s="626"/>
      <c r="BQ27" s="626"/>
      <c r="BR27" s="626"/>
      <c r="BS27" s="627">
        <v>2128214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15645116</v>
      </c>
      <c r="CS27" s="655"/>
      <c r="CT27" s="655"/>
      <c r="CU27" s="655"/>
      <c r="CV27" s="655"/>
      <c r="CW27" s="655"/>
      <c r="CX27" s="655"/>
      <c r="CY27" s="656"/>
      <c r="CZ27" s="628">
        <v>20.9</v>
      </c>
      <c r="DA27" s="653"/>
      <c r="DB27" s="653"/>
      <c r="DC27" s="657"/>
      <c r="DD27" s="632">
        <v>5599719</v>
      </c>
      <c r="DE27" s="655"/>
      <c r="DF27" s="655"/>
      <c r="DG27" s="655"/>
      <c r="DH27" s="655"/>
      <c r="DI27" s="655"/>
      <c r="DJ27" s="655"/>
      <c r="DK27" s="656"/>
      <c r="DL27" s="632">
        <v>4095235</v>
      </c>
      <c r="DM27" s="655"/>
      <c r="DN27" s="655"/>
      <c r="DO27" s="655"/>
      <c r="DP27" s="655"/>
      <c r="DQ27" s="655"/>
      <c r="DR27" s="655"/>
      <c r="DS27" s="655"/>
      <c r="DT27" s="655"/>
      <c r="DU27" s="655"/>
      <c r="DV27" s="656"/>
      <c r="DW27" s="628">
        <v>9.4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1136871</v>
      </c>
      <c r="S28" s="624"/>
      <c r="T28" s="624"/>
      <c r="U28" s="624"/>
      <c r="V28" s="624"/>
      <c r="W28" s="624"/>
      <c r="X28" s="624"/>
      <c r="Y28" s="625"/>
      <c r="Z28" s="626">
        <v>1.5</v>
      </c>
      <c r="AA28" s="626"/>
      <c r="AB28" s="626"/>
      <c r="AC28" s="626"/>
      <c r="AD28" s="627">
        <v>126830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9742881</v>
      </c>
      <c r="CS28" s="624"/>
      <c r="CT28" s="624"/>
      <c r="CU28" s="624"/>
      <c r="CV28" s="624"/>
      <c r="CW28" s="624"/>
      <c r="CX28" s="624"/>
      <c r="CY28" s="625"/>
      <c r="CZ28" s="628">
        <v>13</v>
      </c>
      <c r="DA28" s="653"/>
      <c r="DB28" s="653"/>
      <c r="DC28" s="657"/>
      <c r="DD28" s="632">
        <v>9585186</v>
      </c>
      <c r="DE28" s="624"/>
      <c r="DF28" s="624"/>
      <c r="DG28" s="624"/>
      <c r="DH28" s="624"/>
      <c r="DI28" s="624"/>
      <c r="DJ28" s="624"/>
      <c r="DK28" s="625"/>
      <c r="DL28" s="632">
        <v>8649202</v>
      </c>
      <c r="DM28" s="624"/>
      <c r="DN28" s="624"/>
      <c r="DO28" s="624"/>
      <c r="DP28" s="624"/>
      <c r="DQ28" s="624"/>
      <c r="DR28" s="624"/>
      <c r="DS28" s="624"/>
      <c r="DT28" s="624"/>
      <c r="DU28" s="624"/>
      <c r="DV28" s="625"/>
      <c r="DW28" s="628">
        <v>19.899999999999999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350465</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9742815</v>
      </c>
      <c r="CS29" s="655"/>
      <c r="CT29" s="655"/>
      <c r="CU29" s="655"/>
      <c r="CV29" s="655"/>
      <c r="CW29" s="655"/>
      <c r="CX29" s="655"/>
      <c r="CY29" s="656"/>
      <c r="CZ29" s="628">
        <v>13</v>
      </c>
      <c r="DA29" s="653"/>
      <c r="DB29" s="653"/>
      <c r="DC29" s="657"/>
      <c r="DD29" s="632">
        <v>9585120</v>
      </c>
      <c r="DE29" s="655"/>
      <c r="DF29" s="655"/>
      <c r="DG29" s="655"/>
      <c r="DH29" s="655"/>
      <c r="DI29" s="655"/>
      <c r="DJ29" s="655"/>
      <c r="DK29" s="656"/>
      <c r="DL29" s="632">
        <v>8649136</v>
      </c>
      <c r="DM29" s="655"/>
      <c r="DN29" s="655"/>
      <c r="DO29" s="655"/>
      <c r="DP29" s="655"/>
      <c r="DQ29" s="655"/>
      <c r="DR29" s="655"/>
      <c r="DS29" s="655"/>
      <c r="DT29" s="655"/>
      <c r="DU29" s="655"/>
      <c r="DV29" s="656"/>
      <c r="DW29" s="628">
        <v>19.899999999999999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12482805</v>
      </c>
      <c r="S30" s="624"/>
      <c r="T30" s="624"/>
      <c r="U30" s="624"/>
      <c r="V30" s="624"/>
      <c r="W30" s="624"/>
      <c r="X30" s="624"/>
      <c r="Y30" s="625"/>
      <c r="Z30" s="626">
        <v>16.2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9403710</v>
      </c>
      <c r="CS30" s="624"/>
      <c r="CT30" s="624"/>
      <c r="CU30" s="624"/>
      <c r="CV30" s="624"/>
      <c r="CW30" s="624"/>
      <c r="CX30" s="624"/>
      <c r="CY30" s="625"/>
      <c r="CZ30" s="628">
        <v>12.6</v>
      </c>
      <c r="DA30" s="653"/>
      <c r="DB30" s="653"/>
      <c r="DC30" s="657"/>
      <c r="DD30" s="632">
        <v>9258059</v>
      </c>
      <c r="DE30" s="624"/>
      <c r="DF30" s="624"/>
      <c r="DG30" s="624"/>
      <c r="DH30" s="624"/>
      <c r="DI30" s="624"/>
      <c r="DJ30" s="624"/>
      <c r="DK30" s="625"/>
      <c r="DL30" s="632">
        <v>8322075</v>
      </c>
      <c r="DM30" s="624"/>
      <c r="DN30" s="624"/>
      <c r="DO30" s="624"/>
      <c r="DP30" s="624"/>
      <c r="DQ30" s="624"/>
      <c r="DR30" s="624"/>
      <c r="DS30" s="624"/>
      <c r="DT30" s="624"/>
      <c r="DU30" s="624"/>
      <c r="DV30" s="625"/>
      <c r="DW30" s="628">
        <v>19.100000000000001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96.5</v>
      </c>
      <c r="BN31" s="667"/>
      <c r="BO31" s="667"/>
      <c r="BP31" s="667"/>
      <c r="BQ31" s="668"/>
      <c r="BR31" s="679">
        <v>98.9</v>
      </c>
      <c r="BS31" s="667"/>
      <c r="BT31" s="667"/>
      <c r="BU31" s="667"/>
      <c r="BV31" s="667"/>
      <c r="BW31" s="667"/>
      <c r="BX31" s="618">
        <v>96.2</v>
      </c>
      <c r="BY31" s="667"/>
      <c r="BZ31" s="667"/>
      <c r="CA31" s="667"/>
      <c r="CB31" s="668"/>
      <c r="CD31" s="661"/>
      <c r="CE31" s="662"/>
      <c r="CF31" s="620" t="s">
        <v>300</v>
      </c>
      <c r="CG31" s="621"/>
      <c r="CH31" s="621"/>
      <c r="CI31" s="621"/>
      <c r="CJ31" s="621"/>
      <c r="CK31" s="621"/>
      <c r="CL31" s="621"/>
      <c r="CM31" s="621"/>
      <c r="CN31" s="621"/>
      <c r="CO31" s="621"/>
      <c r="CP31" s="621"/>
      <c r="CQ31" s="622"/>
      <c r="CR31" s="623">
        <v>339105</v>
      </c>
      <c r="CS31" s="655"/>
      <c r="CT31" s="655"/>
      <c r="CU31" s="655"/>
      <c r="CV31" s="655"/>
      <c r="CW31" s="655"/>
      <c r="CX31" s="655"/>
      <c r="CY31" s="656"/>
      <c r="CZ31" s="628">
        <v>0.5</v>
      </c>
      <c r="DA31" s="653"/>
      <c r="DB31" s="653"/>
      <c r="DC31" s="657"/>
      <c r="DD31" s="632">
        <v>327061</v>
      </c>
      <c r="DE31" s="655"/>
      <c r="DF31" s="655"/>
      <c r="DG31" s="655"/>
      <c r="DH31" s="655"/>
      <c r="DI31" s="655"/>
      <c r="DJ31" s="655"/>
      <c r="DK31" s="656"/>
      <c r="DL31" s="632">
        <v>327061</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5064833</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96.8</v>
      </c>
      <c r="BN32" s="655"/>
      <c r="BO32" s="655"/>
      <c r="BP32" s="655"/>
      <c r="BQ32" s="678"/>
      <c r="BR32" s="680">
        <v>98.8</v>
      </c>
      <c r="BS32" s="655"/>
      <c r="BT32" s="655"/>
      <c r="BU32" s="655"/>
      <c r="BV32" s="655"/>
      <c r="BW32" s="655"/>
      <c r="BX32" s="629">
        <v>96.6</v>
      </c>
      <c r="BY32" s="655"/>
      <c r="BZ32" s="655"/>
      <c r="CA32" s="655"/>
      <c r="CB32" s="678"/>
      <c r="CD32" s="663"/>
      <c r="CE32" s="664"/>
      <c r="CF32" s="620" t="s">
        <v>304</v>
      </c>
      <c r="CG32" s="621"/>
      <c r="CH32" s="621"/>
      <c r="CI32" s="621"/>
      <c r="CJ32" s="621"/>
      <c r="CK32" s="621"/>
      <c r="CL32" s="621"/>
      <c r="CM32" s="621"/>
      <c r="CN32" s="621"/>
      <c r="CO32" s="621"/>
      <c r="CP32" s="621"/>
      <c r="CQ32" s="622"/>
      <c r="CR32" s="623">
        <v>66</v>
      </c>
      <c r="CS32" s="624"/>
      <c r="CT32" s="624"/>
      <c r="CU32" s="624"/>
      <c r="CV32" s="624"/>
      <c r="CW32" s="624"/>
      <c r="CX32" s="624"/>
      <c r="CY32" s="625"/>
      <c r="CZ32" s="628">
        <v>0</v>
      </c>
      <c r="DA32" s="653"/>
      <c r="DB32" s="653"/>
      <c r="DC32" s="657"/>
      <c r="DD32" s="632">
        <v>66</v>
      </c>
      <c r="DE32" s="624"/>
      <c r="DF32" s="624"/>
      <c r="DG32" s="624"/>
      <c r="DH32" s="624"/>
      <c r="DI32" s="624"/>
      <c r="DJ32" s="624"/>
      <c r="DK32" s="625"/>
      <c r="DL32" s="632">
        <v>66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86832</v>
      </c>
      <c r="S33" s="624"/>
      <c r="T33" s="624"/>
      <c r="U33" s="624"/>
      <c r="V33" s="624"/>
      <c r="W33" s="624"/>
      <c r="X33" s="624"/>
      <c r="Y33" s="625"/>
      <c r="Z33" s="626">
        <v>0.1</v>
      </c>
      <c r="AA33" s="626"/>
      <c r="AB33" s="626"/>
      <c r="AC33" s="626"/>
      <c r="AD33" s="627">
        <v>19135</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96.1</v>
      </c>
      <c r="BN33" s="682"/>
      <c r="BO33" s="682"/>
      <c r="BP33" s="682"/>
      <c r="BQ33" s="684"/>
      <c r="BR33" s="681">
        <v>99</v>
      </c>
      <c r="BS33" s="682"/>
      <c r="BT33" s="682"/>
      <c r="BU33" s="682"/>
      <c r="BV33" s="682"/>
      <c r="BW33" s="682"/>
      <c r="BX33" s="683">
        <v>95.7</v>
      </c>
      <c r="BY33" s="682"/>
      <c r="BZ33" s="682"/>
      <c r="CA33" s="682"/>
      <c r="CB33" s="684"/>
      <c r="CD33" s="620" t="s">
        <v>307</v>
      </c>
      <c r="CE33" s="621"/>
      <c r="CF33" s="621"/>
      <c r="CG33" s="621"/>
      <c r="CH33" s="621"/>
      <c r="CI33" s="621"/>
      <c r="CJ33" s="621"/>
      <c r="CK33" s="621"/>
      <c r="CL33" s="621"/>
      <c r="CM33" s="621"/>
      <c r="CN33" s="621"/>
      <c r="CO33" s="621"/>
      <c r="CP33" s="621"/>
      <c r="CQ33" s="622"/>
      <c r="CR33" s="623">
        <v>29699483</v>
      </c>
      <c r="CS33" s="655"/>
      <c r="CT33" s="655"/>
      <c r="CU33" s="655"/>
      <c r="CV33" s="655"/>
      <c r="CW33" s="655"/>
      <c r="CX33" s="655"/>
      <c r="CY33" s="656"/>
      <c r="CZ33" s="628">
        <v>39.700000000000003</v>
      </c>
      <c r="DA33" s="653"/>
      <c r="DB33" s="653"/>
      <c r="DC33" s="657"/>
      <c r="DD33" s="632">
        <v>21851703</v>
      </c>
      <c r="DE33" s="655"/>
      <c r="DF33" s="655"/>
      <c r="DG33" s="655"/>
      <c r="DH33" s="655"/>
      <c r="DI33" s="655"/>
      <c r="DJ33" s="655"/>
      <c r="DK33" s="656"/>
      <c r="DL33" s="632">
        <v>15265339</v>
      </c>
      <c r="DM33" s="655"/>
      <c r="DN33" s="655"/>
      <c r="DO33" s="655"/>
      <c r="DP33" s="655"/>
      <c r="DQ33" s="655"/>
      <c r="DR33" s="655"/>
      <c r="DS33" s="655"/>
      <c r="DT33" s="655"/>
      <c r="DU33" s="655"/>
      <c r="DV33" s="656"/>
      <c r="DW33" s="628">
        <v>35.1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723691</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8958036</v>
      </c>
      <c r="CS34" s="624"/>
      <c r="CT34" s="624"/>
      <c r="CU34" s="624"/>
      <c r="CV34" s="624"/>
      <c r="CW34" s="624"/>
      <c r="CX34" s="624"/>
      <c r="CY34" s="625"/>
      <c r="CZ34" s="628">
        <v>12</v>
      </c>
      <c r="DA34" s="653"/>
      <c r="DB34" s="653"/>
      <c r="DC34" s="657"/>
      <c r="DD34" s="632">
        <v>6670135</v>
      </c>
      <c r="DE34" s="624"/>
      <c r="DF34" s="624"/>
      <c r="DG34" s="624"/>
      <c r="DH34" s="624"/>
      <c r="DI34" s="624"/>
      <c r="DJ34" s="624"/>
      <c r="DK34" s="625"/>
      <c r="DL34" s="632">
        <v>6224335</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701642</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938431</v>
      </c>
      <c r="CS35" s="655"/>
      <c r="CT35" s="655"/>
      <c r="CU35" s="655"/>
      <c r="CV35" s="655"/>
      <c r="CW35" s="655"/>
      <c r="CX35" s="655"/>
      <c r="CY35" s="656"/>
      <c r="CZ35" s="628">
        <v>1.3</v>
      </c>
      <c r="DA35" s="653"/>
      <c r="DB35" s="653"/>
      <c r="DC35" s="657"/>
      <c r="DD35" s="632">
        <v>794180</v>
      </c>
      <c r="DE35" s="655"/>
      <c r="DF35" s="655"/>
      <c r="DG35" s="655"/>
      <c r="DH35" s="655"/>
      <c r="DI35" s="655"/>
      <c r="DJ35" s="655"/>
      <c r="DK35" s="656"/>
      <c r="DL35" s="632">
        <v>546093</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3071789</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10274793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414695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7804746</v>
      </c>
      <c r="CS36" s="624"/>
      <c r="CT36" s="624"/>
      <c r="CU36" s="624"/>
      <c r="CV36" s="624"/>
      <c r="CW36" s="624"/>
      <c r="CX36" s="624"/>
      <c r="CY36" s="625"/>
      <c r="CZ36" s="628">
        <v>10.4</v>
      </c>
      <c r="DA36" s="653"/>
      <c r="DB36" s="653"/>
      <c r="DC36" s="657"/>
      <c r="DD36" s="632">
        <v>6237931</v>
      </c>
      <c r="DE36" s="624"/>
      <c r="DF36" s="624"/>
      <c r="DG36" s="624"/>
      <c r="DH36" s="624"/>
      <c r="DI36" s="624"/>
      <c r="DJ36" s="624"/>
      <c r="DK36" s="625"/>
      <c r="DL36" s="632">
        <v>2928332</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2743067</v>
      </c>
      <c r="S37" s="624"/>
      <c r="T37" s="624"/>
      <c r="U37" s="624"/>
      <c r="V37" s="624"/>
      <c r="W37" s="624"/>
      <c r="X37" s="624"/>
      <c r="Y37" s="625"/>
      <c r="Z37" s="626">
        <v>3.6</v>
      </c>
      <c r="AA37" s="626"/>
      <c r="AB37" s="626"/>
      <c r="AC37" s="626"/>
      <c r="AD37" s="627">
        <v>73015</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2174867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321450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626561</v>
      </c>
      <c r="CS37" s="655"/>
      <c r="CT37" s="655"/>
      <c r="CU37" s="655"/>
      <c r="CV37" s="655"/>
      <c r="CW37" s="655"/>
      <c r="CX37" s="655"/>
      <c r="CY37" s="656"/>
      <c r="CZ37" s="628">
        <v>0.8</v>
      </c>
      <c r="DA37" s="653"/>
      <c r="DB37" s="653"/>
      <c r="DC37" s="657"/>
      <c r="DD37" s="632">
        <v>622323</v>
      </c>
      <c r="DE37" s="655"/>
      <c r="DF37" s="655"/>
      <c r="DG37" s="655"/>
      <c r="DH37" s="655"/>
      <c r="DI37" s="655"/>
      <c r="DJ37" s="655"/>
      <c r="DK37" s="656"/>
      <c r="DL37" s="632">
        <v>622323</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4632500</v>
      </c>
      <c r="S38" s="624"/>
      <c r="T38" s="624"/>
      <c r="U38" s="624"/>
      <c r="V38" s="624"/>
      <c r="W38" s="624"/>
      <c r="X38" s="624"/>
      <c r="Y38" s="625"/>
      <c r="Z38" s="626">
        <v>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1050344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18022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6905500</v>
      </c>
      <c r="CS38" s="624"/>
      <c r="CT38" s="624"/>
      <c r="CU38" s="624"/>
      <c r="CV38" s="624"/>
      <c r="CW38" s="624"/>
      <c r="CX38" s="624"/>
      <c r="CY38" s="625"/>
      <c r="CZ38" s="628">
        <v>9.1999999999999993</v>
      </c>
      <c r="DA38" s="653"/>
      <c r="DB38" s="653"/>
      <c r="DC38" s="657"/>
      <c r="DD38" s="632">
        <v>5689492</v>
      </c>
      <c r="DE38" s="624"/>
      <c r="DF38" s="624"/>
      <c r="DG38" s="624"/>
      <c r="DH38" s="624"/>
      <c r="DI38" s="624"/>
      <c r="DJ38" s="624"/>
      <c r="DK38" s="625"/>
      <c r="DL38" s="632">
        <v>5559663</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144082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25764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2356674</v>
      </c>
      <c r="CS39" s="655"/>
      <c r="CT39" s="655"/>
      <c r="CU39" s="655"/>
      <c r="CV39" s="655"/>
      <c r="CW39" s="655"/>
      <c r="CX39" s="655"/>
      <c r="CY39" s="656"/>
      <c r="CZ39" s="628">
        <v>3.2</v>
      </c>
      <c r="DA39" s="653"/>
      <c r="DB39" s="653"/>
      <c r="DC39" s="657"/>
      <c r="DD39" s="632">
        <v>1884583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405000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2736096</v>
      </c>
      <c r="CS40" s="624"/>
      <c r="CT40" s="624"/>
      <c r="CU40" s="624"/>
      <c r="CV40" s="624"/>
      <c r="CW40" s="624"/>
      <c r="CX40" s="624"/>
      <c r="CY40" s="625"/>
      <c r="CZ40" s="628">
        <v>3.7</v>
      </c>
      <c r="DA40" s="653"/>
      <c r="DB40" s="653"/>
      <c r="DC40" s="657"/>
      <c r="DD40" s="632">
        <v>575382</v>
      </c>
      <c r="DE40" s="624"/>
      <c r="DF40" s="624"/>
      <c r="DG40" s="624"/>
      <c r="DH40" s="624"/>
      <c r="DI40" s="624"/>
      <c r="DJ40" s="624"/>
      <c r="DK40" s="625"/>
      <c r="DL40" s="632">
        <v>6916</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77127126</v>
      </c>
      <c r="S41" s="696"/>
      <c r="T41" s="696"/>
      <c r="U41" s="696"/>
      <c r="V41" s="696"/>
      <c r="W41" s="696"/>
      <c r="X41" s="696"/>
      <c r="Y41" s="700"/>
      <c r="Z41" s="701">
        <v>100</v>
      </c>
      <c r="AA41" s="701"/>
      <c r="AB41" s="701"/>
      <c r="AC41" s="701"/>
      <c r="AD41" s="702">
        <v>43065932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1046197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5859303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9378277</v>
      </c>
      <c r="CS42" s="655"/>
      <c r="CT42" s="655"/>
      <c r="CU42" s="655"/>
      <c r="CV42" s="655"/>
      <c r="CW42" s="655"/>
      <c r="CX42" s="655"/>
      <c r="CY42" s="656"/>
      <c r="CZ42" s="628">
        <v>12.5</v>
      </c>
      <c r="DA42" s="653"/>
      <c r="DB42" s="653"/>
      <c r="DC42" s="657"/>
      <c r="DD42" s="632">
        <v>1776960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138669</v>
      </c>
      <c r="CS43" s="655"/>
      <c r="CT43" s="655"/>
      <c r="CU43" s="655"/>
      <c r="CV43" s="655"/>
      <c r="CW43" s="655"/>
      <c r="CX43" s="655"/>
      <c r="CY43" s="656"/>
      <c r="CZ43" s="628">
        <v>0.2</v>
      </c>
      <c r="DA43" s="653"/>
      <c r="DB43" s="653"/>
      <c r="DC43" s="657"/>
      <c r="DD43" s="632">
        <v>138669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9197578</v>
      </c>
      <c r="CS44" s="624"/>
      <c r="CT44" s="624"/>
      <c r="CU44" s="624"/>
      <c r="CV44" s="624"/>
      <c r="CW44" s="624"/>
      <c r="CX44" s="624"/>
      <c r="CY44" s="625"/>
      <c r="CZ44" s="628">
        <v>12.3</v>
      </c>
      <c r="DA44" s="629"/>
      <c r="DB44" s="629"/>
      <c r="DC44" s="635"/>
      <c r="DD44" s="632">
        <v>1669123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6247098</v>
      </c>
      <c r="CS45" s="655"/>
      <c r="CT45" s="655"/>
      <c r="CU45" s="655"/>
      <c r="CV45" s="655"/>
      <c r="CW45" s="655"/>
      <c r="CX45" s="655"/>
      <c r="CY45" s="656"/>
      <c r="CZ45" s="628">
        <v>8.4</v>
      </c>
      <c r="DA45" s="653"/>
      <c r="DB45" s="653"/>
      <c r="DC45" s="657"/>
      <c r="DD45" s="632">
        <v>386053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2658746</v>
      </c>
      <c r="CS46" s="624"/>
      <c r="CT46" s="624"/>
      <c r="CU46" s="624"/>
      <c r="CV46" s="624"/>
      <c r="CW46" s="624"/>
      <c r="CX46" s="624"/>
      <c r="CY46" s="625"/>
      <c r="CZ46" s="628">
        <v>3.6</v>
      </c>
      <c r="DA46" s="629"/>
      <c r="DB46" s="629"/>
      <c r="DC46" s="635"/>
      <c r="DD46" s="632">
        <v>1212936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180699</v>
      </c>
      <c r="CS47" s="655"/>
      <c r="CT47" s="655"/>
      <c r="CU47" s="655"/>
      <c r="CV47" s="655"/>
      <c r="CW47" s="655"/>
      <c r="CX47" s="655"/>
      <c r="CY47" s="656"/>
      <c r="CZ47" s="628">
        <v>0.2</v>
      </c>
      <c r="DA47" s="653"/>
      <c r="DB47" s="653"/>
      <c r="DC47" s="657"/>
      <c r="DD47" s="632">
        <v>107837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74732580</v>
      </c>
      <c r="CS49" s="682"/>
      <c r="CT49" s="682"/>
      <c r="CU49" s="682"/>
      <c r="CV49" s="682"/>
      <c r="CW49" s="682"/>
      <c r="CX49" s="682"/>
      <c r="CY49" s="711"/>
      <c r="CZ49" s="703">
        <v>100</v>
      </c>
      <c r="DA49" s="712"/>
      <c r="DB49" s="712"/>
      <c r="DC49" s="713"/>
      <c r="DD49" s="714">
        <v>48124775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kz9XUvDZuPE8vjjn+OCYyXvHxQH8SiBYClBeEWdQgFfx+nTuV2Fbw0Fe1UZKCz8Xmxy58aC3PuJCljTcgJ0w==" saltValue="LA5QkbA/Ju9zDc8LyXSP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79634</v>
      </c>
      <c r="R7" s="753"/>
      <c r="S7" s="753"/>
      <c r="T7" s="753"/>
      <c r="U7" s="753"/>
      <c r="V7" s="753">
        <v>77239</v>
      </c>
      <c r="W7" s="753"/>
      <c r="X7" s="753"/>
      <c r="Y7" s="753"/>
      <c r="Z7" s="753"/>
      <c r="AA7" s="753">
        <v>2395</v>
      </c>
      <c r="AB7" s="753"/>
      <c r="AC7" s="753"/>
      <c r="AD7" s="753"/>
      <c r="AE7" s="754"/>
      <c r="AF7" s="755">
        <v>1527</v>
      </c>
      <c r="AG7" s="756"/>
      <c r="AH7" s="756"/>
      <c r="AI7" s="756"/>
      <c r="AJ7" s="757"/>
      <c r="AK7" s="758">
        <v>701</v>
      </c>
      <c r="AL7" s="759"/>
      <c r="AM7" s="759"/>
      <c r="AN7" s="759"/>
      <c r="AO7" s="759"/>
      <c r="AP7" s="759">
        <v>89179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553</v>
      </c>
      <c r="BS7" s="746" t="s">
        <v>554</v>
      </c>
      <c r="BT7" s="747"/>
      <c r="BU7" s="747"/>
      <c r="BV7" s="747"/>
      <c r="BW7" s="747"/>
      <c r="BX7" s="747"/>
      <c r="BY7" s="747"/>
      <c r="BZ7" s="747"/>
      <c r="CA7" s="747"/>
      <c r="CB7" s="747"/>
      <c r="CC7" s="747"/>
      <c r="CD7" s="747"/>
      <c r="CE7" s="747"/>
      <c r="CF7" s="747"/>
      <c r="CG7" s="762"/>
      <c r="CH7" s="743">
        <v>-22</v>
      </c>
      <c r="CI7" s="744"/>
      <c r="CJ7" s="744"/>
      <c r="CK7" s="744"/>
      <c r="CL7" s="745"/>
      <c r="CM7" s="743">
        <v>-72</v>
      </c>
      <c r="CN7" s="744"/>
      <c r="CO7" s="744"/>
      <c r="CP7" s="744"/>
      <c r="CQ7" s="745"/>
      <c r="CR7" s="743">
        <v>5</v>
      </c>
      <c r="CS7" s="744"/>
      <c r="CT7" s="744"/>
      <c r="CU7" s="744"/>
      <c r="CV7" s="745"/>
      <c r="CW7" s="743">
        <v>0</v>
      </c>
      <c r="CX7" s="744"/>
      <c r="CY7" s="744"/>
      <c r="CZ7" s="744"/>
      <c r="DA7" s="745"/>
      <c r="DB7" s="743" t="s">
        <v>490</v>
      </c>
      <c r="DC7" s="744"/>
      <c r="DD7" s="744"/>
      <c r="DE7" s="744"/>
      <c r="DF7" s="745"/>
      <c r="DG7" s="743" t="s">
        <v>490</v>
      </c>
      <c r="DH7" s="744"/>
      <c r="DI7" s="744"/>
      <c r="DJ7" s="744"/>
      <c r="DK7" s="745"/>
      <c r="DL7" s="743">
        <v>1318</v>
      </c>
      <c r="DM7" s="744"/>
      <c r="DN7" s="744"/>
      <c r="DO7" s="744"/>
      <c r="DP7" s="745"/>
      <c r="DQ7" s="743" t="s">
        <v>490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490</v>
      </c>
      <c r="AB8" s="784"/>
      <c r="AC8" s="784"/>
      <c r="AD8" s="784"/>
      <c r="AE8" s="785"/>
      <c r="AF8" s="786" t="s">
        <v>122</v>
      </c>
      <c r="AG8" s="787"/>
      <c r="AH8" s="787"/>
      <c r="AI8" s="787"/>
      <c r="AJ8" s="788"/>
      <c r="AK8" s="769">
        <v>1</v>
      </c>
      <c r="AL8" s="770"/>
      <c r="AM8" s="770"/>
      <c r="AN8" s="770"/>
      <c r="AO8" s="770"/>
      <c r="AP8" s="770" t="s">
        <v>490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0</v>
      </c>
      <c r="CI8" s="777"/>
      <c r="CJ8" s="777"/>
      <c r="CK8" s="777"/>
      <c r="CL8" s="778"/>
      <c r="CM8" s="776">
        <v>32</v>
      </c>
      <c r="CN8" s="777"/>
      <c r="CO8" s="777"/>
      <c r="CP8" s="777"/>
      <c r="CQ8" s="778"/>
      <c r="CR8" s="776">
        <v>30</v>
      </c>
      <c r="CS8" s="777"/>
      <c r="CT8" s="777"/>
      <c r="CU8" s="777"/>
      <c r="CV8" s="778"/>
      <c r="CW8" s="776">
        <v>108</v>
      </c>
      <c r="CX8" s="777"/>
      <c r="CY8" s="777"/>
      <c r="CZ8" s="777"/>
      <c r="DA8" s="778"/>
      <c r="DB8" s="776" t="s">
        <v>490</v>
      </c>
      <c r="DC8" s="777"/>
      <c r="DD8" s="777"/>
      <c r="DE8" s="777"/>
      <c r="DF8" s="778"/>
      <c r="DG8" s="776" t="s">
        <v>490</v>
      </c>
      <c r="DH8" s="777"/>
      <c r="DI8" s="777"/>
      <c r="DJ8" s="777"/>
      <c r="DK8" s="778"/>
      <c r="DL8" s="776" t="s">
        <v>490</v>
      </c>
      <c r="DM8" s="777"/>
      <c r="DN8" s="777"/>
      <c r="DO8" s="777"/>
      <c r="DP8" s="778"/>
      <c r="DQ8" s="776" t="s">
        <v>490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1</v>
      </c>
      <c r="CI9" s="777"/>
      <c r="CJ9" s="777"/>
      <c r="CK9" s="777"/>
      <c r="CL9" s="778"/>
      <c r="CM9" s="776">
        <v>60</v>
      </c>
      <c r="CN9" s="777"/>
      <c r="CO9" s="777"/>
      <c r="CP9" s="777"/>
      <c r="CQ9" s="778"/>
      <c r="CR9" s="776">
        <v>20</v>
      </c>
      <c r="CS9" s="777"/>
      <c r="CT9" s="777"/>
      <c r="CU9" s="777"/>
      <c r="CV9" s="778"/>
      <c r="CW9" s="776">
        <v>15</v>
      </c>
      <c r="CX9" s="777"/>
      <c r="CY9" s="777"/>
      <c r="CZ9" s="777"/>
      <c r="DA9" s="778"/>
      <c r="DB9" s="776" t="s">
        <v>490</v>
      </c>
      <c r="DC9" s="777"/>
      <c r="DD9" s="777"/>
      <c r="DE9" s="777"/>
      <c r="DF9" s="778"/>
      <c r="DG9" s="776" t="s">
        <v>490</v>
      </c>
      <c r="DH9" s="777"/>
      <c r="DI9" s="777"/>
      <c r="DJ9" s="777"/>
      <c r="DK9" s="778"/>
      <c r="DL9" s="776" t="s">
        <v>490</v>
      </c>
      <c r="DM9" s="777"/>
      <c r="DN9" s="777"/>
      <c r="DO9" s="777"/>
      <c r="DP9" s="778"/>
      <c r="DQ9" s="776" t="s">
        <v>490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1</v>
      </c>
      <c r="CI10" s="777"/>
      <c r="CJ10" s="777"/>
      <c r="CK10" s="777"/>
      <c r="CL10" s="778"/>
      <c r="CM10" s="776">
        <v>27</v>
      </c>
      <c r="CN10" s="777"/>
      <c r="CO10" s="777"/>
      <c r="CP10" s="777"/>
      <c r="CQ10" s="778"/>
      <c r="CR10" s="776">
        <v>6</v>
      </c>
      <c r="CS10" s="777"/>
      <c r="CT10" s="777"/>
      <c r="CU10" s="777"/>
      <c r="CV10" s="778"/>
      <c r="CW10" s="776">
        <v>0</v>
      </c>
      <c r="CX10" s="777"/>
      <c r="CY10" s="777"/>
      <c r="CZ10" s="777"/>
      <c r="DA10" s="778"/>
      <c r="DB10" s="776" t="s">
        <v>490</v>
      </c>
      <c r="DC10" s="777"/>
      <c r="DD10" s="777"/>
      <c r="DE10" s="777"/>
      <c r="DF10" s="778"/>
      <c r="DG10" s="776" t="s">
        <v>490</v>
      </c>
      <c r="DH10" s="777"/>
      <c r="DI10" s="777"/>
      <c r="DJ10" s="777"/>
      <c r="DK10" s="778"/>
      <c r="DL10" s="776" t="s">
        <v>490</v>
      </c>
      <c r="DM10" s="777"/>
      <c r="DN10" s="777"/>
      <c r="DO10" s="777"/>
      <c r="DP10" s="778"/>
      <c r="DQ10" s="776" t="s">
        <v>490</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-5</v>
      </c>
      <c r="CI11" s="777"/>
      <c r="CJ11" s="777"/>
      <c r="CK11" s="777"/>
      <c r="CL11" s="778"/>
      <c r="CM11" s="776">
        <v>215</v>
      </c>
      <c r="CN11" s="777"/>
      <c r="CO11" s="777"/>
      <c r="CP11" s="777"/>
      <c r="CQ11" s="778"/>
      <c r="CR11" s="776">
        <v>70</v>
      </c>
      <c r="CS11" s="777"/>
      <c r="CT11" s="777"/>
      <c r="CU11" s="777"/>
      <c r="CV11" s="778"/>
      <c r="CW11" s="776">
        <v>77</v>
      </c>
      <c r="CX11" s="777"/>
      <c r="CY11" s="777"/>
      <c r="CZ11" s="777"/>
      <c r="DA11" s="778"/>
      <c r="DB11" s="776" t="s">
        <v>490</v>
      </c>
      <c r="DC11" s="777"/>
      <c r="DD11" s="777"/>
      <c r="DE11" s="777"/>
      <c r="DF11" s="778"/>
      <c r="DG11" s="776" t="s">
        <v>490</v>
      </c>
      <c r="DH11" s="777"/>
      <c r="DI11" s="777"/>
      <c r="DJ11" s="777"/>
      <c r="DK11" s="778"/>
      <c r="DL11" s="776" t="s">
        <v>490</v>
      </c>
      <c r="DM11" s="777"/>
      <c r="DN11" s="777"/>
      <c r="DO11" s="777"/>
      <c r="DP11" s="778"/>
      <c r="DQ11" s="776" t="s">
        <v>490</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559</v>
      </c>
      <c r="BT12" s="774"/>
      <c r="BU12" s="774"/>
      <c r="BV12" s="774"/>
      <c r="BW12" s="774"/>
      <c r="BX12" s="774"/>
      <c r="BY12" s="774"/>
      <c r="BZ12" s="774"/>
      <c r="CA12" s="774"/>
      <c r="CB12" s="774"/>
      <c r="CC12" s="774"/>
      <c r="CD12" s="774"/>
      <c r="CE12" s="774"/>
      <c r="CF12" s="774"/>
      <c r="CG12" s="775"/>
      <c r="CH12" s="776">
        <v>-178</v>
      </c>
      <c r="CI12" s="777"/>
      <c r="CJ12" s="777"/>
      <c r="CK12" s="777"/>
      <c r="CL12" s="778"/>
      <c r="CM12" s="776">
        <v>430</v>
      </c>
      <c r="CN12" s="777"/>
      <c r="CO12" s="777"/>
      <c r="CP12" s="777"/>
      <c r="CQ12" s="778"/>
      <c r="CR12" s="776">
        <v>150</v>
      </c>
      <c r="CS12" s="777"/>
      <c r="CT12" s="777"/>
      <c r="CU12" s="777"/>
      <c r="CV12" s="778"/>
      <c r="CW12" s="776">
        <v>352</v>
      </c>
      <c r="CX12" s="777"/>
      <c r="CY12" s="777"/>
      <c r="CZ12" s="777"/>
      <c r="DA12" s="778"/>
      <c r="DB12" s="776">
        <v>53</v>
      </c>
      <c r="DC12" s="777"/>
      <c r="DD12" s="777"/>
      <c r="DE12" s="777"/>
      <c r="DF12" s="778"/>
      <c r="DG12" s="776" t="s">
        <v>490</v>
      </c>
      <c r="DH12" s="777"/>
      <c r="DI12" s="777"/>
      <c r="DJ12" s="777"/>
      <c r="DK12" s="778"/>
      <c r="DL12" s="776" t="s">
        <v>490</v>
      </c>
      <c r="DM12" s="777"/>
      <c r="DN12" s="777"/>
      <c r="DO12" s="777"/>
      <c r="DP12" s="778"/>
      <c r="DQ12" s="776" t="s">
        <v>490</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560</v>
      </c>
      <c r="BT13" s="774"/>
      <c r="BU13" s="774"/>
      <c r="BV13" s="774"/>
      <c r="BW13" s="774"/>
      <c r="BX13" s="774"/>
      <c r="BY13" s="774"/>
      <c r="BZ13" s="774"/>
      <c r="CA13" s="774"/>
      <c r="CB13" s="774"/>
      <c r="CC13" s="774"/>
      <c r="CD13" s="774"/>
      <c r="CE13" s="774"/>
      <c r="CF13" s="774"/>
      <c r="CG13" s="775"/>
      <c r="CH13" s="776">
        <v>-1</v>
      </c>
      <c r="CI13" s="777"/>
      <c r="CJ13" s="777"/>
      <c r="CK13" s="777"/>
      <c r="CL13" s="778"/>
      <c r="CM13" s="776">
        <v>994</v>
      </c>
      <c r="CN13" s="777"/>
      <c r="CO13" s="777"/>
      <c r="CP13" s="777"/>
      <c r="CQ13" s="778"/>
      <c r="CR13" s="776">
        <v>5</v>
      </c>
      <c r="CS13" s="777"/>
      <c r="CT13" s="777"/>
      <c r="CU13" s="777"/>
      <c r="CV13" s="778"/>
      <c r="CW13" s="776">
        <v>72</v>
      </c>
      <c r="CX13" s="777"/>
      <c r="CY13" s="777"/>
      <c r="CZ13" s="777"/>
      <c r="DA13" s="778"/>
      <c r="DB13" s="776" t="s">
        <v>490</v>
      </c>
      <c r="DC13" s="777"/>
      <c r="DD13" s="777"/>
      <c r="DE13" s="777"/>
      <c r="DF13" s="778"/>
      <c r="DG13" s="776" t="s">
        <v>490</v>
      </c>
      <c r="DH13" s="777"/>
      <c r="DI13" s="777"/>
      <c r="DJ13" s="777"/>
      <c r="DK13" s="778"/>
      <c r="DL13" s="776" t="s">
        <v>490</v>
      </c>
      <c r="DM13" s="777"/>
      <c r="DN13" s="777"/>
      <c r="DO13" s="777"/>
      <c r="DP13" s="778"/>
      <c r="DQ13" s="776" t="s">
        <v>490</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561</v>
      </c>
      <c r="BT14" s="774"/>
      <c r="BU14" s="774"/>
      <c r="BV14" s="774"/>
      <c r="BW14" s="774"/>
      <c r="BX14" s="774"/>
      <c r="BY14" s="774"/>
      <c r="BZ14" s="774"/>
      <c r="CA14" s="774"/>
      <c r="CB14" s="774"/>
      <c r="CC14" s="774"/>
      <c r="CD14" s="774"/>
      <c r="CE14" s="774"/>
      <c r="CF14" s="774"/>
      <c r="CG14" s="775"/>
      <c r="CH14" s="776">
        <v>5</v>
      </c>
      <c r="CI14" s="777"/>
      <c r="CJ14" s="777"/>
      <c r="CK14" s="777"/>
      <c r="CL14" s="778"/>
      <c r="CM14" s="776">
        <v>119</v>
      </c>
      <c r="CN14" s="777"/>
      <c r="CO14" s="777"/>
      <c r="CP14" s="777"/>
      <c r="CQ14" s="778"/>
      <c r="CR14" s="776">
        <v>9</v>
      </c>
      <c r="CS14" s="777"/>
      <c r="CT14" s="777"/>
      <c r="CU14" s="777"/>
      <c r="CV14" s="778"/>
      <c r="CW14" s="776" t="s">
        <v>490</v>
      </c>
      <c r="CX14" s="777"/>
      <c r="CY14" s="777"/>
      <c r="CZ14" s="777"/>
      <c r="DA14" s="778"/>
      <c r="DB14" s="776">
        <v>1</v>
      </c>
      <c r="DC14" s="777"/>
      <c r="DD14" s="777"/>
      <c r="DE14" s="777"/>
      <c r="DF14" s="778"/>
      <c r="DG14" s="776" t="s">
        <v>490</v>
      </c>
      <c r="DH14" s="777"/>
      <c r="DI14" s="777"/>
      <c r="DJ14" s="777"/>
      <c r="DK14" s="778"/>
      <c r="DL14" s="776" t="s">
        <v>490</v>
      </c>
      <c r="DM14" s="777"/>
      <c r="DN14" s="777"/>
      <c r="DO14" s="777"/>
      <c r="DP14" s="778"/>
      <c r="DQ14" s="776" t="s">
        <v>490</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562</v>
      </c>
      <c r="BT15" s="774"/>
      <c r="BU15" s="774"/>
      <c r="BV15" s="774"/>
      <c r="BW15" s="774"/>
      <c r="BX15" s="774"/>
      <c r="BY15" s="774"/>
      <c r="BZ15" s="774"/>
      <c r="CA15" s="774"/>
      <c r="CB15" s="774"/>
      <c r="CC15" s="774"/>
      <c r="CD15" s="774"/>
      <c r="CE15" s="774"/>
      <c r="CF15" s="774"/>
      <c r="CG15" s="775"/>
      <c r="CH15" s="776">
        <v>2</v>
      </c>
      <c r="CI15" s="777"/>
      <c r="CJ15" s="777"/>
      <c r="CK15" s="777"/>
      <c r="CL15" s="778"/>
      <c r="CM15" s="776">
        <v>-2617</v>
      </c>
      <c r="CN15" s="777"/>
      <c r="CO15" s="777"/>
      <c r="CP15" s="777"/>
      <c r="CQ15" s="778"/>
      <c r="CR15" s="776">
        <v>60</v>
      </c>
      <c r="CS15" s="777"/>
      <c r="CT15" s="777"/>
      <c r="CU15" s="777"/>
      <c r="CV15" s="778"/>
      <c r="CW15" s="776">
        <v>2</v>
      </c>
      <c r="CX15" s="777"/>
      <c r="CY15" s="777"/>
      <c r="CZ15" s="777"/>
      <c r="DA15" s="778"/>
      <c r="DB15" s="776">
        <v>460</v>
      </c>
      <c r="DC15" s="777"/>
      <c r="DD15" s="777"/>
      <c r="DE15" s="777"/>
      <c r="DF15" s="778"/>
      <c r="DG15" s="776" t="s">
        <v>490</v>
      </c>
      <c r="DH15" s="777"/>
      <c r="DI15" s="777"/>
      <c r="DJ15" s="777"/>
      <c r="DK15" s="778"/>
      <c r="DL15" s="776" t="s">
        <v>490</v>
      </c>
      <c r="DM15" s="777"/>
      <c r="DN15" s="777"/>
      <c r="DO15" s="777"/>
      <c r="DP15" s="778"/>
      <c r="DQ15" s="776" t="s">
        <v>490</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563</v>
      </c>
      <c r="BT16" s="774"/>
      <c r="BU16" s="774"/>
      <c r="BV16" s="774"/>
      <c r="BW16" s="774"/>
      <c r="BX16" s="774"/>
      <c r="BY16" s="774"/>
      <c r="BZ16" s="774"/>
      <c r="CA16" s="774"/>
      <c r="CB16" s="774"/>
      <c r="CC16" s="774"/>
      <c r="CD16" s="774"/>
      <c r="CE16" s="774"/>
      <c r="CF16" s="774"/>
      <c r="CG16" s="775"/>
      <c r="CH16" s="776">
        <v>40</v>
      </c>
      <c r="CI16" s="777"/>
      <c r="CJ16" s="777"/>
      <c r="CK16" s="777"/>
      <c r="CL16" s="778"/>
      <c r="CM16" s="776">
        <v>1124</v>
      </c>
      <c r="CN16" s="777"/>
      <c r="CO16" s="777"/>
      <c r="CP16" s="777"/>
      <c r="CQ16" s="778"/>
      <c r="CR16" s="776">
        <v>51</v>
      </c>
      <c r="CS16" s="777"/>
      <c r="CT16" s="777"/>
      <c r="CU16" s="777"/>
      <c r="CV16" s="778"/>
      <c r="CW16" s="776">
        <v>40</v>
      </c>
      <c r="CX16" s="777"/>
      <c r="CY16" s="777"/>
      <c r="CZ16" s="777"/>
      <c r="DA16" s="778"/>
      <c r="DB16" s="776" t="s">
        <v>490</v>
      </c>
      <c r="DC16" s="777"/>
      <c r="DD16" s="777"/>
      <c r="DE16" s="777"/>
      <c r="DF16" s="778"/>
      <c r="DG16" s="776" t="s">
        <v>490</v>
      </c>
      <c r="DH16" s="777"/>
      <c r="DI16" s="777"/>
      <c r="DJ16" s="777"/>
      <c r="DK16" s="778"/>
      <c r="DL16" s="776" t="s">
        <v>490</v>
      </c>
      <c r="DM16" s="777"/>
      <c r="DN16" s="777"/>
      <c r="DO16" s="777"/>
      <c r="DP16" s="778"/>
      <c r="DQ16" s="776" t="s">
        <v>490</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564</v>
      </c>
      <c r="BT17" s="774"/>
      <c r="BU17" s="774"/>
      <c r="BV17" s="774"/>
      <c r="BW17" s="774"/>
      <c r="BX17" s="774"/>
      <c r="BY17" s="774"/>
      <c r="BZ17" s="774"/>
      <c r="CA17" s="774"/>
      <c r="CB17" s="774"/>
      <c r="CC17" s="774"/>
      <c r="CD17" s="774"/>
      <c r="CE17" s="774"/>
      <c r="CF17" s="774"/>
      <c r="CG17" s="775"/>
      <c r="CH17" s="776">
        <v>4</v>
      </c>
      <c r="CI17" s="777"/>
      <c r="CJ17" s="777"/>
      <c r="CK17" s="777"/>
      <c r="CL17" s="778"/>
      <c r="CM17" s="776">
        <v>818</v>
      </c>
      <c r="CN17" s="777"/>
      <c r="CO17" s="777"/>
      <c r="CP17" s="777"/>
      <c r="CQ17" s="778"/>
      <c r="CR17" s="776">
        <v>24</v>
      </c>
      <c r="CS17" s="777"/>
      <c r="CT17" s="777"/>
      <c r="CU17" s="777"/>
      <c r="CV17" s="778"/>
      <c r="CW17" s="776">
        <v>2</v>
      </c>
      <c r="CX17" s="777"/>
      <c r="CY17" s="777"/>
      <c r="CZ17" s="777"/>
      <c r="DA17" s="778"/>
      <c r="DB17" s="776" t="s">
        <v>490</v>
      </c>
      <c r="DC17" s="777"/>
      <c r="DD17" s="777"/>
      <c r="DE17" s="777"/>
      <c r="DF17" s="778"/>
      <c r="DG17" s="776" t="s">
        <v>490</v>
      </c>
      <c r="DH17" s="777"/>
      <c r="DI17" s="777"/>
      <c r="DJ17" s="777"/>
      <c r="DK17" s="778"/>
      <c r="DL17" s="776" t="s">
        <v>490</v>
      </c>
      <c r="DM17" s="777"/>
      <c r="DN17" s="777"/>
      <c r="DO17" s="777"/>
      <c r="DP17" s="778"/>
      <c r="DQ17" s="776" t="s">
        <v>490</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565</v>
      </c>
      <c r="BT18" s="774"/>
      <c r="BU18" s="774"/>
      <c r="BV18" s="774"/>
      <c r="BW18" s="774"/>
      <c r="BX18" s="774"/>
      <c r="BY18" s="774"/>
      <c r="BZ18" s="774"/>
      <c r="CA18" s="774"/>
      <c r="CB18" s="774"/>
      <c r="CC18" s="774"/>
      <c r="CD18" s="774"/>
      <c r="CE18" s="774"/>
      <c r="CF18" s="774"/>
      <c r="CG18" s="775"/>
      <c r="CH18" s="776">
        <v>-46</v>
      </c>
      <c r="CI18" s="777"/>
      <c r="CJ18" s="777"/>
      <c r="CK18" s="777"/>
      <c r="CL18" s="778"/>
      <c r="CM18" s="776">
        <v>1409</v>
      </c>
      <c r="CN18" s="777"/>
      <c r="CO18" s="777"/>
      <c r="CP18" s="777"/>
      <c r="CQ18" s="778"/>
      <c r="CR18" s="776">
        <v>10</v>
      </c>
      <c r="CS18" s="777"/>
      <c r="CT18" s="777"/>
      <c r="CU18" s="777"/>
      <c r="CV18" s="778"/>
      <c r="CW18" s="776">
        <v>6</v>
      </c>
      <c r="CX18" s="777"/>
      <c r="CY18" s="777"/>
      <c r="CZ18" s="777"/>
      <c r="DA18" s="778"/>
      <c r="DB18" s="776" t="s">
        <v>490</v>
      </c>
      <c r="DC18" s="777"/>
      <c r="DD18" s="777"/>
      <c r="DE18" s="777"/>
      <c r="DF18" s="778"/>
      <c r="DG18" s="776" t="s">
        <v>490</v>
      </c>
      <c r="DH18" s="777"/>
      <c r="DI18" s="777"/>
      <c r="DJ18" s="777"/>
      <c r="DK18" s="778"/>
      <c r="DL18" s="776" t="s">
        <v>490</v>
      </c>
      <c r="DM18" s="777"/>
      <c r="DN18" s="777"/>
      <c r="DO18" s="777"/>
      <c r="DP18" s="778"/>
      <c r="DQ18" s="776" t="s">
        <v>490</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566</v>
      </c>
      <c r="BT19" s="774"/>
      <c r="BU19" s="774"/>
      <c r="BV19" s="774"/>
      <c r="BW19" s="774"/>
      <c r="BX19" s="774"/>
      <c r="BY19" s="774"/>
      <c r="BZ19" s="774"/>
      <c r="CA19" s="774"/>
      <c r="CB19" s="774"/>
      <c r="CC19" s="774"/>
      <c r="CD19" s="774"/>
      <c r="CE19" s="774"/>
      <c r="CF19" s="774"/>
      <c r="CG19" s="775"/>
      <c r="CH19" s="776">
        <v>-5</v>
      </c>
      <c r="CI19" s="777"/>
      <c r="CJ19" s="777"/>
      <c r="CK19" s="777"/>
      <c r="CL19" s="778"/>
      <c r="CM19" s="776">
        <v>125</v>
      </c>
      <c r="CN19" s="777"/>
      <c r="CO19" s="777"/>
      <c r="CP19" s="777"/>
      <c r="CQ19" s="778"/>
      <c r="CR19" s="776">
        <v>5</v>
      </c>
      <c r="CS19" s="777"/>
      <c r="CT19" s="777"/>
      <c r="CU19" s="777"/>
      <c r="CV19" s="778"/>
      <c r="CW19" s="776">
        <v>1</v>
      </c>
      <c r="CX19" s="777"/>
      <c r="CY19" s="777"/>
      <c r="CZ19" s="777"/>
      <c r="DA19" s="778"/>
      <c r="DB19" s="776" t="s">
        <v>490</v>
      </c>
      <c r="DC19" s="777"/>
      <c r="DD19" s="777"/>
      <c r="DE19" s="777"/>
      <c r="DF19" s="778"/>
      <c r="DG19" s="776" t="s">
        <v>490</v>
      </c>
      <c r="DH19" s="777"/>
      <c r="DI19" s="777"/>
      <c r="DJ19" s="777"/>
      <c r="DK19" s="778"/>
      <c r="DL19" s="776" t="s">
        <v>490</v>
      </c>
      <c r="DM19" s="777"/>
      <c r="DN19" s="777"/>
      <c r="DO19" s="777"/>
      <c r="DP19" s="778"/>
      <c r="DQ19" s="776" t="s">
        <v>490</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79635</v>
      </c>
      <c r="R23" s="793"/>
      <c r="S23" s="793"/>
      <c r="T23" s="793"/>
      <c r="U23" s="793"/>
      <c r="V23" s="793">
        <v>77240</v>
      </c>
      <c r="W23" s="793"/>
      <c r="X23" s="793"/>
      <c r="Y23" s="793"/>
      <c r="Z23" s="793"/>
      <c r="AA23" s="793"/>
      <c r="AB23" s="793"/>
      <c r="AC23" s="793"/>
      <c r="AD23" s="793"/>
      <c r="AE23" s="794"/>
      <c r="AF23" s="795">
        <v>1527</v>
      </c>
      <c r="AG23" s="793"/>
      <c r="AH23" s="793"/>
      <c r="AI23" s="793"/>
      <c r="AJ23" s="796"/>
      <c r="AK23" s="797"/>
      <c r="AL23" s="798"/>
      <c r="AM23" s="798"/>
      <c r="AN23" s="798"/>
      <c r="AO23" s="798"/>
      <c r="AP23" s="793">
        <v>89179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14594</v>
      </c>
      <c r="R28" s="823"/>
      <c r="S28" s="823"/>
      <c r="T28" s="823"/>
      <c r="U28" s="823"/>
      <c r="V28" s="823">
        <v>14180</v>
      </c>
      <c r="W28" s="823"/>
      <c r="X28" s="823"/>
      <c r="Y28" s="823"/>
      <c r="Z28" s="823"/>
      <c r="AA28" s="823">
        <v>415</v>
      </c>
      <c r="AB28" s="823"/>
      <c r="AC28" s="823"/>
      <c r="AD28" s="823"/>
      <c r="AE28" s="824"/>
      <c r="AF28" s="825">
        <v>415</v>
      </c>
      <c r="AG28" s="823"/>
      <c r="AH28" s="823"/>
      <c r="AI28" s="823"/>
      <c r="AJ28" s="826"/>
      <c r="AK28" s="827">
        <v>227558</v>
      </c>
      <c r="AL28" s="828"/>
      <c r="AM28" s="828"/>
      <c r="AN28" s="828"/>
      <c r="AO28" s="828"/>
      <c r="AP28" s="828" t="s">
        <v>490</v>
      </c>
      <c r="AQ28" s="828"/>
      <c r="AR28" s="828"/>
      <c r="AS28" s="828"/>
      <c r="AT28" s="828"/>
      <c r="AU28" s="828" t="s">
        <v>490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279</v>
      </c>
      <c r="R29" s="784"/>
      <c r="S29" s="784"/>
      <c r="T29" s="784"/>
      <c r="U29" s="784"/>
      <c r="V29" s="784">
        <v>217</v>
      </c>
      <c r="W29" s="784"/>
      <c r="X29" s="784"/>
      <c r="Y29" s="784"/>
      <c r="Z29" s="784"/>
      <c r="AA29" s="784">
        <v>62</v>
      </c>
      <c r="AB29" s="784"/>
      <c r="AC29" s="784"/>
      <c r="AD29" s="784"/>
      <c r="AE29" s="785"/>
      <c r="AF29" s="786">
        <v>62</v>
      </c>
      <c r="AG29" s="787"/>
      <c r="AH29" s="787"/>
      <c r="AI29" s="787"/>
      <c r="AJ29" s="788"/>
      <c r="AK29" s="834" t="s">
        <v>490</v>
      </c>
      <c r="AL29" s="830"/>
      <c r="AM29" s="830"/>
      <c r="AN29" s="830"/>
      <c r="AO29" s="830"/>
      <c r="AP29" s="830">
        <v>87</v>
      </c>
      <c r="AQ29" s="830"/>
      <c r="AR29" s="830"/>
      <c r="AS29" s="830"/>
      <c r="AT29" s="830"/>
      <c r="AU29" s="830">
        <v>6</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2911</v>
      </c>
      <c r="R30" s="784"/>
      <c r="S30" s="784"/>
      <c r="T30" s="784"/>
      <c r="U30" s="784"/>
      <c r="V30" s="784">
        <v>2901</v>
      </c>
      <c r="W30" s="784"/>
      <c r="X30" s="784"/>
      <c r="Y30" s="784"/>
      <c r="Z30" s="784"/>
      <c r="AA30" s="784">
        <v>9</v>
      </c>
      <c r="AB30" s="784"/>
      <c r="AC30" s="784"/>
      <c r="AD30" s="784"/>
      <c r="AE30" s="785"/>
      <c r="AF30" s="786">
        <v>9</v>
      </c>
      <c r="AG30" s="787"/>
      <c r="AH30" s="787"/>
      <c r="AI30" s="787"/>
      <c r="AJ30" s="788"/>
      <c r="AK30" s="834">
        <v>17863</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19739</v>
      </c>
      <c r="R31" s="784"/>
      <c r="S31" s="784"/>
      <c r="T31" s="784"/>
      <c r="U31" s="784"/>
      <c r="V31" s="784">
        <v>19550</v>
      </c>
      <c r="W31" s="784"/>
      <c r="X31" s="784"/>
      <c r="Y31" s="784"/>
      <c r="Z31" s="784"/>
      <c r="AA31" s="784">
        <v>189</v>
      </c>
      <c r="AB31" s="784"/>
      <c r="AC31" s="784"/>
      <c r="AD31" s="784"/>
      <c r="AE31" s="785"/>
      <c r="AF31" s="786">
        <v>189</v>
      </c>
      <c r="AG31" s="787"/>
      <c r="AH31" s="787"/>
      <c r="AI31" s="787"/>
      <c r="AJ31" s="788"/>
      <c r="AK31" s="834">
        <v>2830</v>
      </c>
      <c r="AL31" s="830"/>
      <c r="AM31" s="830"/>
      <c r="AN31" s="830"/>
      <c r="AO31" s="830"/>
      <c r="AP31" s="830" t="s">
        <v>490</v>
      </c>
      <c r="AQ31" s="830"/>
      <c r="AR31" s="830"/>
      <c r="AS31" s="830"/>
      <c r="AT31" s="830"/>
      <c r="AU31" s="830" t="s">
        <v>490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8766</v>
      </c>
      <c r="R32" s="784"/>
      <c r="S32" s="784"/>
      <c r="T32" s="784"/>
      <c r="U32" s="784"/>
      <c r="V32" s="784">
        <v>9315</v>
      </c>
      <c r="W32" s="784"/>
      <c r="X32" s="784"/>
      <c r="Y32" s="784"/>
      <c r="Z32" s="784"/>
      <c r="AA32" s="784">
        <v>-549</v>
      </c>
      <c r="AB32" s="784"/>
      <c r="AC32" s="784"/>
      <c r="AD32" s="784"/>
      <c r="AE32" s="785"/>
      <c r="AF32" s="786">
        <v>1231</v>
      </c>
      <c r="AG32" s="787"/>
      <c r="AH32" s="787"/>
      <c r="AI32" s="787"/>
      <c r="AJ32" s="788"/>
      <c r="AK32" s="834">
        <v>996</v>
      </c>
      <c r="AL32" s="830"/>
      <c r="AM32" s="830"/>
      <c r="AN32" s="830"/>
      <c r="AO32" s="830"/>
      <c r="AP32" s="830">
        <v>7097</v>
      </c>
      <c r="AQ32" s="830"/>
      <c r="AR32" s="830"/>
      <c r="AS32" s="830"/>
      <c r="AT32" s="830"/>
      <c r="AU32" s="830">
        <v>4230</v>
      </c>
      <c r="AV32" s="830"/>
      <c r="AW32" s="830"/>
      <c r="AX32" s="830"/>
      <c r="AY32" s="830"/>
      <c r="AZ32" s="831" t="s">
        <v>490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3231</v>
      </c>
      <c r="R33" s="784"/>
      <c r="S33" s="784"/>
      <c r="T33" s="784"/>
      <c r="U33" s="784"/>
      <c r="V33" s="784">
        <v>2806</v>
      </c>
      <c r="W33" s="784"/>
      <c r="X33" s="784"/>
      <c r="Y33" s="784"/>
      <c r="Z33" s="784"/>
      <c r="AA33" s="784">
        <v>425</v>
      </c>
      <c r="AB33" s="784"/>
      <c r="AC33" s="784"/>
      <c r="AD33" s="784"/>
      <c r="AE33" s="785"/>
      <c r="AF33" s="786">
        <v>2536</v>
      </c>
      <c r="AG33" s="787"/>
      <c r="AH33" s="787"/>
      <c r="AI33" s="787"/>
      <c r="AJ33" s="788"/>
      <c r="AK33" s="834">
        <v>171</v>
      </c>
      <c r="AL33" s="830"/>
      <c r="AM33" s="830"/>
      <c r="AN33" s="830"/>
      <c r="AO33" s="830"/>
      <c r="AP33" s="830">
        <v>6344</v>
      </c>
      <c r="AQ33" s="830"/>
      <c r="AR33" s="830"/>
      <c r="AS33" s="830"/>
      <c r="AT33" s="830"/>
      <c r="AU33" s="830">
        <v>362</v>
      </c>
      <c r="AV33" s="830"/>
      <c r="AW33" s="830"/>
      <c r="AX33" s="830"/>
      <c r="AY33" s="830"/>
      <c r="AZ33" s="831" t="s">
        <v>490</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35</v>
      </c>
      <c r="R34" s="784"/>
      <c r="S34" s="784"/>
      <c r="T34" s="784"/>
      <c r="U34" s="784"/>
      <c r="V34" s="784">
        <v>36</v>
      </c>
      <c r="W34" s="784"/>
      <c r="X34" s="784"/>
      <c r="Y34" s="784"/>
      <c r="Z34" s="784"/>
      <c r="AA34" s="784">
        <v>0</v>
      </c>
      <c r="AB34" s="784"/>
      <c r="AC34" s="784"/>
      <c r="AD34" s="784"/>
      <c r="AE34" s="785"/>
      <c r="AF34" s="786">
        <v>420</v>
      </c>
      <c r="AG34" s="787"/>
      <c r="AH34" s="787"/>
      <c r="AI34" s="787"/>
      <c r="AJ34" s="788"/>
      <c r="AK34" s="834" t="s">
        <v>490</v>
      </c>
      <c r="AL34" s="830"/>
      <c r="AM34" s="830"/>
      <c r="AN34" s="830"/>
      <c r="AO34" s="830"/>
      <c r="AP34" s="830" t="s">
        <v>490</v>
      </c>
      <c r="AQ34" s="830"/>
      <c r="AR34" s="830"/>
      <c r="AS34" s="830"/>
      <c r="AT34" s="830"/>
      <c r="AU34" s="830" t="s">
        <v>490</v>
      </c>
      <c r="AV34" s="830"/>
      <c r="AW34" s="830"/>
      <c r="AX34" s="830"/>
      <c r="AY34" s="830"/>
      <c r="AZ34" s="831" t="s">
        <v>490</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5785</v>
      </c>
      <c r="R35" s="784"/>
      <c r="S35" s="784"/>
      <c r="T35" s="784"/>
      <c r="U35" s="784"/>
      <c r="V35" s="784">
        <v>5199</v>
      </c>
      <c r="W35" s="784"/>
      <c r="X35" s="784"/>
      <c r="Y35" s="784"/>
      <c r="Z35" s="784"/>
      <c r="AA35" s="784">
        <v>585</v>
      </c>
      <c r="AB35" s="784"/>
      <c r="AC35" s="784"/>
      <c r="AD35" s="784"/>
      <c r="AE35" s="785"/>
      <c r="AF35" s="786">
        <v>1293</v>
      </c>
      <c r="AG35" s="787"/>
      <c r="AH35" s="787"/>
      <c r="AI35" s="787"/>
      <c r="AJ35" s="788"/>
      <c r="AK35" s="834">
        <v>2175</v>
      </c>
      <c r="AL35" s="830"/>
      <c r="AM35" s="830"/>
      <c r="AN35" s="830"/>
      <c r="AO35" s="830"/>
      <c r="AP35" s="830">
        <v>40515</v>
      </c>
      <c r="AQ35" s="830"/>
      <c r="AR35" s="830"/>
      <c r="AS35" s="830"/>
      <c r="AT35" s="830"/>
      <c r="AU35" s="830">
        <v>16247</v>
      </c>
      <c r="AV35" s="830"/>
      <c r="AW35" s="830"/>
      <c r="AX35" s="830"/>
      <c r="AY35" s="830"/>
      <c r="AZ35" s="831" t="s">
        <v>490</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6155</v>
      </c>
      <c r="AG63" s="844"/>
      <c r="AH63" s="844"/>
      <c r="AI63" s="844"/>
      <c r="AJ63" s="845"/>
      <c r="AK63" s="846"/>
      <c r="AL63" s="841"/>
      <c r="AM63" s="841"/>
      <c r="AN63" s="841"/>
      <c r="AO63" s="841"/>
      <c r="AP63" s="844">
        <v>54044</v>
      </c>
      <c r="AQ63" s="844"/>
      <c r="AR63" s="844"/>
      <c r="AS63" s="844"/>
      <c r="AT63" s="844"/>
      <c r="AU63" s="844">
        <v>20844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567</v>
      </c>
      <c r="C68" s="870"/>
      <c r="D68" s="870"/>
      <c r="E68" s="870"/>
      <c r="F68" s="870"/>
      <c r="G68" s="870"/>
      <c r="H68" s="870"/>
      <c r="I68" s="870"/>
      <c r="J68" s="870"/>
      <c r="K68" s="870"/>
      <c r="L68" s="870"/>
      <c r="M68" s="870"/>
      <c r="N68" s="870"/>
      <c r="O68" s="870"/>
      <c r="P68" s="871"/>
      <c r="Q68" s="872">
        <v>256</v>
      </c>
      <c r="R68" s="866"/>
      <c r="S68" s="866"/>
      <c r="T68" s="866"/>
      <c r="U68" s="866"/>
      <c r="V68" s="866">
        <v>256</v>
      </c>
      <c r="W68" s="866"/>
      <c r="X68" s="866"/>
      <c r="Y68" s="866"/>
      <c r="Z68" s="866"/>
      <c r="AA68" s="866">
        <v>0</v>
      </c>
      <c r="AB68" s="866"/>
      <c r="AC68" s="866"/>
      <c r="AD68" s="866"/>
      <c r="AE68" s="866"/>
      <c r="AF68" s="866">
        <v>0</v>
      </c>
      <c r="AG68" s="866"/>
      <c r="AH68" s="866"/>
      <c r="AI68" s="866"/>
      <c r="AJ68" s="866"/>
      <c r="AK68" s="866" t="s">
        <v>490</v>
      </c>
      <c r="AL68" s="866"/>
      <c r="AM68" s="866"/>
      <c r="AN68" s="866"/>
      <c r="AO68" s="866"/>
      <c r="AP68" s="866">
        <v>510</v>
      </c>
      <c r="AQ68" s="866"/>
      <c r="AR68" s="866"/>
      <c r="AS68" s="866"/>
      <c r="AT68" s="866"/>
      <c r="AU68" s="866">
        <v>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568</v>
      </c>
      <c r="C69" s="874"/>
      <c r="D69" s="874"/>
      <c r="E69" s="874"/>
      <c r="F69" s="874"/>
      <c r="G69" s="874"/>
      <c r="H69" s="874"/>
      <c r="I69" s="874"/>
      <c r="J69" s="874"/>
      <c r="K69" s="874"/>
      <c r="L69" s="874"/>
      <c r="M69" s="874"/>
      <c r="N69" s="874"/>
      <c r="O69" s="874"/>
      <c r="P69" s="875"/>
      <c r="Q69" s="876">
        <v>5</v>
      </c>
      <c r="R69" s="830"/>
      <c r="S69" s="830"/>
      <c r="T69" s="830"/>
      <c r="U69" s="830"/>
      <c r="V69" s="830">
        <v>0</v>
      </c>
      <c r="W69" s="830"/>
      <c r="X69" s="830"/>
      <c r="Y69" s="830"/>
      <c r="Z69" s="830"/>
      <c r="AA69" s="830">
        <v>5</v>
      </c>
      <c r="AB69" s="830"/>
      <c r="AC69" s="830"/>
      <c r="AD69" s="830"/>
      <c r="AE69" s="830"/>
      <c r="AF69" s="830">
        <v>5</v>
      </c>
      <c r="AG69" s="830"/>
      <c r="AH69" s="830"/>
      <c r="AI69" s="830"/>
      <c r="AJ69" s="830"/>
      <c r="AK69" s="830" t="s">
        <v>490</v>
      </c>
      <c r="AL69" s="830"/>
      <c r="AM69" s="830"/>
      <c r="AN69" s="830"/>
      <c r="AO69" s="830"/>
      <c r="AP69" s="830" t="s">
        <v>490</v>
      </c>
      <c r="AQ69" s="830"/>
      <c r="AR69" s="830"/>
      <c r="AS69" s="830"/>
      <c r="AT69" s="830"/>
      <c r="AU69" s="830" t="s">
        <v>490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569</v>
      </c>
      <c r="C70" s="874"/>
      <c r="D70" s="874"/>
      <c r="E70" s="874"/>
      <c r="F70" s="874"/>
      <c r="G70" s="874"/>
      <c r="H70" s="874"/>
      <c r="I70" s="874"/>
      <c r="J70" s="874"/>
      <c r="K70" s="874"/>
      <c r="L70" s="874"/>
      <c r="M70" s="874"/>
      <c r="N70" s="874"/>
      <c r="O70" s="874"/>
      <c r="P70" s="875"/>
      <c r="Q70" s="876">
        <v>5183</v>
      </c>
      <c r="R70" s="830"/>
      <c r="S70" s="830"/>
      <c r="T70" s="830"/>
      <c r="U70" s="830"/>
      <c r="V70" s="830">
        <v>4250</v>
      </c>
      <c r="W70" s="830"/>
      <c r="X70" s="830"/>
      <c r="Y70" s="830"/>
      <c r="Z70" s="830"/>
      <c r="AA70" s="830">
        <v>933</v>
      </c>
      <c r="AB70" s="830"/>
      <c r="AC70" s="830"/>
      <c r="AD70" s="830"/>
      <c r="AE70" s="830"/>
      <c r="AF70" s="830">
        <v>933</v>
      </c>
      <c r="AG70" s="830"/>
      <c r="AH70" s="830"/>
      <c r="AI70" s="830"/>
      <c r="AJ70" s="830"/>
      <c r="AK70" s="830" t="s">
        <v>490</v>
      </c>
      <c r="AL70" s="830"/>
      <c r="AM70" s="830"/>
      <c r="AN70" s="830"/>
      <c r="AO70" s="830"/>
      <c r="AP70" s="830" t="s">
        <v>490</v>
      </c>
      <c r="AQ70" s="830"/>
      <c r="AR70" s="830"/>
      <c r="AS70" s="830"/>
      <c r="AT70" s="830"/>
      <c r="AU70" s="830" t="s">
        <v>490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573</v>
      </c>
      <c r="C71" s="874"/>
      <c r="D71" s="874"/>
      <c r="E71" s="874"/>
      <c r="F71" s="874"/>
      <c r="G71" s="874"/>
      <c r="H71" s="874"/>
      <c r="I71" s="874"/>
      <c r="J71" s="874"/>
      <c r="K71" s="874"/>
      <c r="L71" s="874"/>
      <c r="M71" s="874"/>
      <c r="N71" s="874"/>
      <c r="O71" s="874"/>
      <c r="P71" s="875"/>
      <c r="Q71" s="876">
        <v>1468</v>
      </c>
      <c r="R71" s="830"/>
      <c r="S71" s="830"/>
      <c r="T71" s="830"/>
      <c r="U71" s="830"/>
      <c r="V71" s="830">
        <v>1427</v>
      </c>
      <c r="W71" s="830"/>
      <c r="X71" s="830"/>
      <c r="Y71" s="830"/>
      <c r="Z71" s="830"/>
      <c r="AA71" s="830">
        <v>41</v>
      </c>
      <c r="AB71" s="830"/>
      <c r="AC71" s="830"/>
      <c r="AD71" s="830"/>
      <c r="AE71" s="830"/>
      <c r="AF71" s="830">
        <v>41</v>
      </c>
      <c r="AG71" s="830"/>
      <c r="AH71" s="830"/>
      <c r="AI71" s="830"/>
      <c r="AJ71" s="830"/>
      <c r="AK71" s="830" t="s">
        <v>490</v>
      </c>
      <c r="AL71" s="830"/>
      <c r="AM71" s="830"/>
      <c r="AN71" s="830"/>
      <c r="AO71" s="830"/>
      <c r="AP71" s="830">
        <v>927</v>
      </c>
      <c r="AQ71" s="830"/>
      <c r="AR71" s="830"/>
      <c r="AS71" s="830"/>
      <c r="AT71" s="830"/>
      <c r="AU71" s="830">
        <v>653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570</v>
      </c>
      <c r="C72" s="874"/>
      <c r="D72" s="874"/>
      <c r="E72" s="874"/>
      <c r="F72" s="874"/>
      <c r="G72" s="874"/>
      <c r="H72" s="874"/>
      <c r="I72" s="874"/>
      <c r="J72" s="874"/>
      <c r="K72" s="874"/>
      <c r="L72" s="874"/>
      <c r="M72" s="874"/>
      <c r="N72" s="874"/>
      <c r="O72" s="874"/>
      <c r="P72" s="875"/>
      <c r="Q72" s="876">
        <v>546</v>
      </c>
      <c r="R72" s="830"/>
      <c r="S72" s="830"/>
      <c r="T72" s="830"/>
      <c r="U72" s="830"/>
      <c r="V72" s="830">
        <v>480</v>
      </c>
      <c r="W72" s="830"/>
      <c r="X72" s="830"/>
      <c r="Y72" s="830"/>
      <c r="Z72" s="830"/>
      <c r="AA72" s="830">
        <v>65</v>
      </c>
      <c r="AB72" s="830"/>
      <c r="AC72" s="830"/>
      <c r="AD72" s="830"/>
      <c r="AE72" s="830"/>
      <c r="AF72" s="830">
        <v>65</v>
      </c>
      <c r="AG72" s="830"/>
      <c r="AH72" s="830"/>
      <c r="AI72" s="830"/>
      <c r="AJ72" s="830"/>
      <c r="AK72" s="830" t="s">
        <v>490</v>
      </c>
      <c r="AL72" s="830"/>
      <c r="AM72" s="830"/>
      <c r="AN72" s="830"/>
      <c r="AO72" s="830"/>
      <c r="AP72" s="830" t="s">
        <v>490</v>
      </c>
      <c r="AQ72" s="830"/>
      <c r="AR72" s="830"/>
      <c r="AS72" s="830"/>
      <c r="AT72" s="830"/>
      <c r="AU72" s="830" t="s">
        <v>490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571</v>
      </c>
      <c r="C73" s="874"/>
      <c r="D73" s="874"/>
      <c r="E73" s="874"/>
      <c r="F73" s="874"/>
      <c r="G73" s="874"/>
      <c r="H73" s="874"/>
      <c r="I73" s="874"/>
      <c r="J73" s="874"/>
      <c r="K73" s="874"/>
      <c r="L73" s="874"/>
      <c r="M73" s="874"/>
      <c r="N73" s="874"/>
      <c r="O73" s="874"/>
      <c r="P73" s="875"/>
      <c r="Q73" s="876">
        <v>156</v>
      </c>
      <c r="R73" s="830"/>
      <c r="S73" s="830"/>
      <c r="T73" s="830"/>
      <c r="U73" s="830"/>
      <c r="V73" s="830">
        <v>154</v>
      </c>
      <c r="W73" s="830"/>
      <c r="X73" s="830"/>
      <c r="Y73" s="830"/>
      <c r="Z73" s="830"/>
      <c r="AA73" s="830">
        <v>2</v>
      </c>
      <c r="AB73" s="830"/>
      <c r="AC73" s="830"/>
      <c r="AD73" s="830"/>
      <c r="AE73" s="830"/>
      <c r="AF73" s="830">
        <v>2</v>
      </c>
      <c r="AG73" s="830"/>
      <c r="AH73" s="830"/>
      <c r="AI73" s="830"/>
      <c r="AJ73" s="830"/>
      <c r="AK73" s="830" t="s">
        <v>490</v>
      </c>
      <c r="AL73" s="830"/>
      <c r="AM73" s="830"/>
      <c r="AN73" s="830"/>
      <c r="AO73" s="830"/>
      <c r="AP73" s="830" t="s">
        <v>490</v>
      </c>
      <c r="AQ73" s="830"/>
      <c r="AR73" s="830"/>
      <c r="AS73" s="830"/>
      <c r="AT73" s="830"/>
      <c r="AU73" s="830" t="s">
        <v>490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574</v>
      </c>
      <c r="C74" s="874"/>
      <c r="D74" s="874"/>
      <c r="E74" s="874"/>
      <c r="F74" s="874"/>
      <c r="G74" s="874"/>
      <c r="H74" s="874"/>
      <c r="I74" s="874"/>
      <c r="J74" s="874"/>
      <c r="K74" s="874"/>
      <c r="L74" s="874"/>
      <c r="M74" s="874"/>
      <c r="N74" s="874"/>
      <c r="O74" s="874"/>
      <c r="P74" s="875"/>
      <c r="Q74" s="876">
        <v>175599</v>
      </c>
      <c r="R74" s="830"/>
      <c r="S74" s="830"/>
      <c r="T74" s="830"/>
      <c r="U74" s="830"/>
      <c r="V74" s="830">
        <v>175599</v>
      </c>
      <c r="W74" s="830"/>
      <c r="X74" s="830"/>
      <c r="Y74" s="830"/>
      <c r="Z74" s="830"/>
      <c r="AA74" s="830" t="s">
        <v>572</v>
      </c>
      <c r="AB74" s="830"/>
      <c r="AC74" s="830"/>
      <c r="AD74" s="830"/>
      <c r="AE74" s="830"/>
      <c r="AF74" s="830" t="s">
        <v>572</v>
      </c>
      <c r="AG74" s="830"/>
      <c r="AH74" s="830"/>
      <c r="AI74" s="830"/>
      <c r="AJ74" s="830"/>
      <c r="AK74" s="830">
        <v>2065</v>
      </c>
      <c r="AL74" s="830"/>
      <c r="AM74" s="830"/>
      <c r="AN74" s="830"/>
      <c r="AO74" s="830"/>
      <c r="AP74" s="830" t="s">
        <v>490</v>
      </c>
      <c r="AQ74" s="830"/>
      <c r="AR74" s="830"/>
      <c r="AS74" s="830"/>
      <c r="AT74" s="830"/>
      <c r="AU74" s="830" t="s">
        <v>490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9311696</v>
      </c>
      <c r="AB110" s="900"/>
      <c r="AC110" s="900"/>
      <c r="AD110" s="900"/>
      <c r="AE110" s="901"/>
      <c r="AF110" s="902">
        <v>9053097</v>
      </c>
      <c r="AG110" s="900"/>
      <c r="AH110" s="900"/>
      <c r="AI110" s="900"/>
      <c r="AJ110" s="901"/>
      <c r="AK110" s="902">
        <v>8806831</v>
      </c>
      <c r="AL110" s="900"/>
      <c r="AM110" s="900"/>
      <c r="AN110" s="900"/>
      <c r="AO110" s="901"/>
      <c r="AP110" s="903">
        <v>26.1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100677050</v>
      </c>
      <c r="BR110" s="931"/>
      <c r="BS110" s="931"/>
      <c r="BT110" s="931"/>
      <c r="BU110" s="931"/>
      <c r="BV110" s="931">
        <v>93950386</v>
      </c>
      <c r="BW110" s="931"/>
      <c r="BX110" s="931"/>
      <c r="BY110" s="931"/>
      <c r="BZ110" s="931"/>
      <c r="CA110" s="931">
        <v>89179176</v>
      </c>
      <c r="CB110" s="931"/>
      <c r="CC110" s="931"/>
      <c r="CD110" s="931"/>
      <c r="CE110" s="931"/>
      <c r="CF110" s="944">
        <v>264.60000000000002</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1706685</v>
      </c>
      <c r="BR111" s="926"/>
      <c r="BS111" s="926"/>
      <c r="BT111" s="926"/>
      <c r="BU111" s="926"/>
      <c r="BV111" s="926">
        <v>1618927</v>
      </c>
      <c r="BW111" s="926"/>
      <c r="BX111" s="926"/>
      <c r="BY111" s="926"/>
      <c r="BZ111" s="926"/>
      <c r="CA111" s="926">
        <v>1587160</v>
      </c>
      <c r="CB111" s="926"/>
      <c r="CC111" s="926"/>
      <c r="CD111" s="926"/>
      <c r="CE111" s="926"/>
      <c r="CF111" s="920">
        <v>4.7</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19211833</v>
      </c>
      <c r="BR112" s="926"/>
      <c r="BS112" s="926"/>
      <c r="BT112" s="926"/>
      <c r="BU112" s="926"/>
      <c r="BV112" s="926">
        <v>18307040</v>
      </c>
      <c r="BW112" s="926"/>
      <c r="BX112" s="926"/>
      <c r="BY112" s="926"/>
      <c r="BZ112" s="926"/>
      <c r="CA112" s="926">
        <v>20844045</v>
      </c>
      <c r="CB112" s="926"/>
      <c r="CC112" s="926"/>
      <c r="CD112" s="926"/>
      <c r="CE112" s="926"/>
      <c r="CF112" s="920">
        <v>61.9</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1647715</v>
      </c>
      <c r="AB113" s="938"/>
      <c r="AC113" s="938"/>
      <c r="AD113" s="938"/>
      <c r="AE113" s="939"/>
      <c r="AF113" s="940">
        <v>1595619</v>
      </c>
      <c r="AG113" s="938"/>
      <c r="AH113" s="938"/>
      <c r="AI113" s="938"/>
      <c r="AJ113" s="939"/>
      <c r="AK113" s="940">
        <v>1621086</v>
      </c>
      <c r="AL113" s="938"/>
      <c r="AM113" s="938"/>
      <c r="AN113" s="938"/>
      <c r="AO113" s="939"/>
      <c r="AP113" s="941">
        <v>4.8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1082682</v>
      </c>
      <c r="BR113" s="926"/>
      <c r="BS113" s="926"/>
      <c r="BT113" s="926"/>
      <c r="BU113" s="926"/>
      <c r="BV113" s="926">
        <v>885664</v>
      </c>
      <c r="BW113" s="926"/>
      <c r="BX113" s="926"/>
      <c r="BY113" s="926"/>
      <c r="BZ113" s="926"/>
      <c r="CA113" s="926">
        <v>700799</v>
      </c>
      <c r="CB113" s="926"/>
      <c r="CC113" s="926"/>
      <c r="CD113" s="926"/>
      <c r="CE113" s="926"/>
      <c r="CF113" s="920">
        <v>2.1</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207012</v>
      </c>
      <c r="AB114" s="959"/>
      <c r="AC114" s="959"/>
      <c r="AD114" s="959"/>
      <c r="AE114" s="960"/>
      <c r="AF114" s="961">
        <v>204953</v>
      </c>
      <c r="AG114" s="959"/>
      <c r="AH114" s="959"/>
      <c r="AI114" s="959"/>
      <c r="AJ114" s="960"/>
      <c r="AK114" s="961">
        <v>191028</v>
      </c>
      <c r="AL114" s="959"/>
      <c r="AM114" s="959"/>
      <c r="AN114" s="959"/>
      <c r="AO114" s="960"/>
      <c r="AP114" s="962">
        <v>0.6</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7236800</v>
      </c>
      <c r="BR114" s="926"/>
      <c r="BS114" s="926"/>
      <c r="BT114" s="926"/>
      <c r="BU114" s="926"/>
      <c r="BV114" s="926">
        <v>6691667</v>
      </c>
      <c r="BW114" s="926"/>
      <c r="BX114" s="926"/>
      <c r="BY114" s="926"/>
      <c r="BZ114" s="926"/>
      <c r="CA114" s="926">
        <v>6396391</v>
      </c>
      <c r="CB114" s="926"/>
      <c r="CC114" s="926"/>
      <c r="CD114" s="926"/>
      <c r="CE114" s="926"/>
      <c r="CF114" s="920">
        <v>19</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146812</v>
      </c>
      <c r="AB115" s="938"/>
      <c r="AC115" s="938"/>
      <c r="AD115" s="938"/>
      <c r="AE115" s="939"/>
      <c r="AF115" s="940">
        <v>100712</v>
      </c>
      <c r="AG115" s="938"/>
      <c r="AH115" s="938"/>
      <c r="AI115" s="938"/>
      <c r="AJ115" s="939"/>
      <c r="AK115" s="940">
        <v>41050</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1318419</v>
      </c>
      <c r="DH115" s="959"/>
      <c r="DI115" s="959"/>
      <c r="DJ115" s="959"/>
      <c r="DK115" s="960"/>
      <c r="DL115" s="961">
        <v>1318419</v>
      </c>
      <c r="DM115" s="959"/>
      <c r="DN115" s="959"/>
      <c r="DO115" s="959"/>
      <c r="DP115" s="960"/>
      <c r="DQ115" s="961">
        <v>1318419</v>
      </c>
      <c r="DR115" s="959"/>
      <c r="DS115" s="959"/>
      <c r="DT115" s="959"/>
      <c r="DU115" s="960"/>
      <c r="DV115" s="962">
        <v>3.9</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133766</v>
      </c>
      <c r="DH116" s="959"/>
      <c r="DI116" s="959"/>
      <c r="DJ116" s="959"/>
      <c r="DK116" s="960"/>
      <c r="DL116" s="961">
        <v>66229</v>
      </c>
      <c r="DM116" s="959"/>
      <c r="DN116" s="959"/>
      <c r="DO116" s="959"/>
      <c r="DP116" s="960"/>
      <c r="DQ116" s="961">
        <v>54902</v>
      </c>
      <c r="DR116" s="959"/>
      <c r="DS116" s="959"/>
      <c r="DT116" s="959"/>
      <c r="DU116" s="960"/>
      <c r="DV116" s="962">
        <v>0.2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11313235</v>
      </c>
      <c r="AB117" s="979"/>
      <c r="AC117" s="979"/>
      <c r="AD117" s="979"/>
      <c r="AE117" s="980"/>
      <c r="AF117" s="981">
        <v>10954381</v>
      </c>
      <c r="AG117" s="979"/>
      <c r="AH117" s="979"/>
      <c r="AI117" s="979"/>
      <c r="AJ117" s="980"/>
      <c r="AK117" s="981">
        <v>10659995</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129915050</v>
      </c>
      <c r="BR119" s="1000"/>
      <c r="BS119" s="1000"/>
      <c r="BT119" s="1000"/>
      <c r="BU119" s="1000"/>
      <c r="BV119" s="1000">
        <v>121453684</v>
      </c>
      <c r="BW119" s="1000"/>
      <c r="BX119" s="1000"/>
      <c r="BY119" s="1000"/>
      <c r="BZ119" s="1000"/>
      <c r="CA119" s="1000">
        <v>118707571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254500</v>
      </c>
      <c r="DH119" s="986"/>
      <c r="DI119" s="986"/>
      <c r="DJ119" s="986"/>
      <c r="DK119" s="987"/>
      <c r="DL119" s="985">
        <v>234279</v>
      </c>
      <c r="DM119" s="986"/>
      <c r="DN119" s="986"/>
      <c r="DO119" s="986"/>
      <c r="DP119" s="987"/>
      <c r="DQ119" s="985">
        <v>213839</v>
      </c>
      <c r="DR119" s="986"/>
      <c r="DS119" s="986"/>
      <c r="DT119" s="986"/>
      <c r="DU119" s="987"/>
      <c r="DV119" s="988">
        <v>0.6</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8643196</v>
      </c>
      <c r="BR120" s="931"/>
      <c r="BS120" s="931"/>
      <c r="BT120" s="931"/>
      <c r="BU120" s="931"/>
      <c r="BV120" s="931">
        <v>10191965</v>
      </c>
      <c r="BW120" s="931"/>
      <c r="BX120" s="931"/>
      <c r="BY120" s="931"/>
      <c r="BZ120" s="931"/>
      <c r="CA120" s="931">
        <v>12416382</v>
      </c>
      <c r="CB120" s="931"/>
      <c r="CC120" s="931"/>
      <c r="CD120" s="931"/>
      <c r="CE120" s="931"/>
      <c r="CF120" s="944">
        <v>36.799999999999997</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17145258</v>
      </c>
      <c r="DH120" s="931"/>
      <c r="DI120" s="931"/>
      <c r="DJ120" s="931"/>
      <c r="DK120" s="931"/>
      <c r="DL120" s="931">
        <v>16490030</v>
      </c>
      <c r="DM120" s="931"/>
      <c r="DN120" s="931"/>
      <c r="DO120" s="931"/>
      <c r="DP120" s="931"/>
      <c r="DQ120" s="931">
        <v>16246610</v>
      </c>
      <c r="DR120" s="931"/>
      <c r="DS120" s="931"/>
      <c r="DT120" s="931"/>
      <c r="DU120" s="931"/>
      <c r="DV120" s="932">
        <v>48.2</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1693310</v>
      </c>
      <c r="BR121" s="926"/>
      <c r="BS121" s="926"/>
      <c r="BT121" s="926"/>
      <c r="BU121" s="926"/>
      <c r="BV121" s="926">
        <v>1423691</v>
      </c>
      <c r="BW121" s="926"/>
      <c r="BX121" s="926"/>
      <c r="BY121" s="926"/>
      <c r="BZ121" s="926"/>
      <c r="CA121" s="926">
        <v>1198044</v>
      </c>
      <c r="CB121" s="926"/>
      <c r="CC121" s="926"/>
      <c r="CD121" s="926"/>
      <c r="CE121" s="926"/>
      <c r="CF121" s="920">
        <v>3.6</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1663943</v>
      </c>
      <c r="DH121" s="926"/>
      <c r="DI121" s="926"/>
      <c r="DJ121" s="926"/>
      <c r="DK121" s="926"/>
      <c r="DL121" s="926">
        <v>1399083</v>
      </c>
      <c r="DM121" s="926"/>
      <c r="DN121" s="926"/>
      <c r="DO121" s="926"/>
      <c r="DP121" s="926"/>
      <c r="DQ121" s="926">
        <v>4229658</v>
      </c>
      <c r="DR121" s="926"/>
      <c r="DS121" s="926"/>
      <c r="DT121" s="926"/>
      <c r="DU121" s="926"/>
      <c r="DV121" s="927">
        <v>12.6</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79013711</v>
      </c>
      <c r="BR122" s="1000"/>
      <c r="BS122" s="1000"/>
      <c r="BT122" s="1000"/>
      <c r="BU122" s="1000"/>
      <c r="BV122" s="1000">
        <v>75090424</v>
      </c>
      <c r="BW122" s="1000"/>
      <c r="BX122" s="1000"/>
      <c r="BY122" s="1000"/>
      <c r="BZ122" s="1000"/>
      <c r="CA122" s="1000">
        <v>71185172</v>
      </c>
      <c r="CB122" s="1000"/>
      <c r="CC122" s="1000"/>
      <c r="CD122" s="1000"/>
      <c r="CE122" s="1000"/>
      <c r="CF122" s="1017">
        <v>211.2</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364152</v>
      </c>
      <c r="DH122" s="926"/>
      <c r="DI122" s="926"/>
      <c r="DJ122" s="926"/>
      <c r="DK122" s="926"/>
      <c r="DL122" s="926">
        <v>393235</v>
      </c>
      <c r="DM122" s="926"/>
      <c r="DN122" s="926"/>
      <c r="DO122" s="926"/>
      <c r="DP122" s="926"/>
      <c r="DQ122" s="926">
        <v>361619</v>
      </c>
      <c r="DR122" s="926"/>
      <c r="DS122" s="926"/>
      <c r="DT122" s="926"/>
      <c r="DU122" s="926"/>
      <c r="DV122" s="927">
        <v>1.1000000000000001</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78818</v>
      </c>
      <c r="AB123" s="959"/>
      <c r="AC123" s="959"/>
      <c r="AD123" s="959"/>
      <c r="AE123" s="960"/>
      <c r="AF123" s="961">
        <v>67706</v>
      </c>
      <c r="AG123" s="959"/>
      <c r="AH123" s="959"/>
      <c r="AI123" s="959"/>
      <c r="AJ123" s="960"/>
      <c r="AK123" s="961">
        <v>18965</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89350217</v>
      </c>
      <c r="BR123" s="1064"/>
      <c r="BS123" s="1064"/>
      <c r="BT123" s="1064"/>
      <c r="BU123" s="1064"/>
      <c r="BV123" s="1064">
        <v>86706080</v>
      </c>
      <c r="BW123" s="1064"/>
      <c r="BX123" s="1064"/>
      <c r="BY123" s="1064"/>
      <c r="BZ123" s="1064"/>
      <c r="CA123" s="1064">
        <v>84799598</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v>38480</v>
      </c>
      <c r="DH123" s="959"/>
      <c r="DI123" s="959"/>
      <c r="DJ123" s="959"/>
      <c r="DK123" s="960"/>
      <c r="DL123" s="961">
        <v>24692</v>
      </c>
      <c r="DM123" s="959"/>
      <c r="DN123" s="959"/>
      <c r="DO123" s="959"/>
      <c r="DP123" s="960"/>
      <c r="DQ123" s="961">
        <v>6158</v>
      </c>
      <c r="DR123" s="959"/>
      <c r="DS123" s="959"/>
      <c r="DT123" s="959"/>
      <c r="DU123" s="960"/>
      <c r="DV123" s="962">
        <v>0</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120.7</v>
      </c>
      <c r="BR124" s="1027"/>
      <c r="BS124" s="1027"/>
      <c r="BT124" s="1027"/>
      <c r="BU124" s="1027"/>
      <c r="BV124" s="1027">
        <v>105.1</v>
      </c>
      <c r="BW124" s="1027"/>
      <c r="BX124" s="1027"/>
      <c r="BY124" s="1027"/>
      <c r="BZ124" s="1027"/>
      <c r="CA124" s="1027">
        <v>100.6</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44224</v>
      </c>
      <c r="AB126" s="959"/>
      <c r="AC126" s="959"/>
      <c r="AD126" s="959"/>
      <c r="AE126" s="960"/>
      <c r="AF126" s="961">
        <v>9235</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23770</v>
      </c>
      <c r="AB127" s="959"/>
      <c r="AC127" s="959"/>
      <c r="AD127" s="959"/>
      <c r="AE127" s="960"/>
      <c r="AF127" s="961">
        <v>23771</v>
      </c>
      <c r="AG127" s="959"/>
      <c r="AH127" s="959"/>
      <c r="AI127" s="959"/>
      <c r="AJ127" s="960"/>
      <c r="AK127" s="961">
        <v>22085</v>
      </c>
      <c r="AL127" s="959"/>
      <c r="AM127" s="959"/>
      <c r="AN127" s="959"/>
      <c r="AO127" s="960"/>
      <c r="AP127" s="962">
        <v>0.1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177552</v>
      </c>
      <c r="AB128" s="1046"/>
      <c r="AC128" s="1046"/>
      <c r="AD128" s="1046"/>
      <c r="AE128" s="1047"/>
      <c r="AF128" s="1048">
        <v>162990</v>
      </c>
      <c r="AG128" s="1046"/>
      <c r="AH128" s="1046"/>
      <c r="AI128" s="1046"/>
      <c r="AJ128" s="1047"/>
      <c r="AK128" s="1048">
        <v>157695</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11.44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40587207</v>
      </c>
      <c r="AB129" s="959"/>
      <c r="AC129" s="959"/>
      <c r="AD129" s="959"/>
      <c r="AE129" s="960"/>
      <c r="AF129" s="961">
        <v>40005245</v>
      </c>
      <c r="AG129" s="959"/>
      <c r="AH129" s="959"/>
      <c r="AI129" s="959"/>
      <c r="AJ129" s="960"/>
      <c r="AK129" s="961">
        <v>40526432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16.440000000000001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6992801</v>
      </c>
      <c r="AB130" s="959"/>
      <c r="AC130" s="959"/>
      <c r="AD130" s="959"/>
      <c r="AE130" s="960"/>
      <c r="AF130" s="961">
        <v>6953557</v>
      </c>
      <c r="AG130" s="959"/>
      <c r="AH130" s="959"/>
      <c r="AI130" s="959"/>
      <c r="AJ130" s="960"/>
      <c r="AK130" s="961">
        <v>6826099</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33594406</v>
      </c>
      <c r="AB131" s="986"/>
      <c r="AC131" s="986"/>
      <c r="AD131" s="986"/>
      <c r="AE131" s="987"/>
      <c r="AF131" s="985">
        <v>33051688</v>
      </c>
      <c r="AG131" s="986"/>
      <c r="AH131" s="986"/>
      <c r="AI131" s="986"/>
      <c r="AJ131" s="987"/>
      <c r="AK131" s="985">
        <v>33700333</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100.6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12.33205909</v>
      </c>
      <c r="AB132" s="1097"/>
      <c r="AC132" s="1097"/>
      <c r="AD132" s="1097"/>
      <c r="AE132" s="1098"/>
      <c r="AF132" s="1099">
        <v>11.6116127</v>
      </c>
      <c r="AG132" s="1097"/>
      <c r="AH132" s="1097"/>
      <c r="AI132" s="1097"/>
      <c r="AJ132" s="1098"/>
      <c r="AK132" s="1099">
        <v>10.90850052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12.2</v>
      </c>
      <c r="AB133" s="1080"/>
      <c r="AC133" s="1080"/>
      <c r="AD133" s="1080"/>
      <c r="AE133" s="1081"/>
      <c r="AF133" s="1079">
        <v>12</v>
      </c>
      <c r="AG133" s="1080"/>
      <c r="AH133" s="1080"/>
      <c r="AI133" s="1080"/>
      <c r="AJ133" s="1081"/>
      <c r="AK133" s="1079">
        <v>11.6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PejdKvMDEqNvDlqIZwTMs1wTpTV7HmQJrWWCry9lIL966nfzDdFLrtvhjBLfYIyFipyzZ16yVBtHWEU29ThSw==" saltValue="V7YV+ca2uYGXn7GNXOsd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B2" sqref="B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nPjtLbU/ErUzgcIi8Mu6u3tNQoBqDFM9PucHIKC7KDdP33I+vqoESqIzsDInBKc8+u6AQEU2Qd4wIrPiALCyQ==" saltValue="LXpMxzrprFaLfMfpXSaC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4zUbAE9Otf3ccZEI4vO3zX1JM5gXXRpuk5HNXDFGZAu8uM6okh1cx5XyLS3a8h7ojF9ZaZuL6QUuQI3f8sQZQ==" saltValue="Yi/ql+XSTqgR3t3xK37NQ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election activeCell="AL59" sqref="AL5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10266823</v>
      </c>
      <c r="AP9" s="281">
        <v>62582</v>
      </c>
      <c r="AQ9" s="282">
        <v>70342</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59532</v>
      </c>
      <c r="AP10" s="284">
        <v>363</v>
      </c>
      <c r="AQ10" s="285">
        <v>2808</v>
      </c>
      <c r="AR10" s="286">
        <v>-87.1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133518</v>
      </c>
      <c r="AP11" s="284">
        <v>814</v>
      </c>
      <c r="AQ11" s="285">
        <v>515</v>
      </c>
      <c r="AR11" s="286">
        <v>58.1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16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325852</v>
      </c>
      <c r="AP13" s="284">
        <v>1986</v>
      </c>
      <c r="AQ13" s="285">
        <v>2090</v>
      </c>
      <c r="AR13" s="286">
        <v>-5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138669</v>
      </c>
      <c r="AP14" s="284">
        <v>845</v>
      </c>
      <c r="AQ14" s="285">
        <v>1621</v>
      </c>
      <c r="AR14" s="286">
        <v>-47.9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-1038872</v>
      </c>
      <c r="AP15" s="284">
        <v>-6333</v>
      </c>
      <c r="AQ15" s="285">
        <v>-2861</v>
      </c>
      <c r="AR15" s="286">
        <v>121.4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9885522</v>
      </c>
      <c r="AP16" s="284">
        <v>60258</v>
      </c>
      <c r="AQ16" s="285">
        <v>74531</v>
      </c>
      <c r="AR16" s="286">
        <v>-19.2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7.03</v>
      </c>
      <c r="AP21" s="298">
        <v>7.12</v>
      </c>
      <c r="AQ21" s="299">
        <v>-0.09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99.7</v>
      </c>
      <c r="AP22" s="303">
        <v>99</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8806831</v>
      </c>
      <c r="AP32" s="312">
        <v>53683</v>
      </c>
      <c r="AQ32" s="313">
        <v>35560</v>
      </c>
      <c r="AR32" s="314">
        <v>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1621086</v>
      </c>
      <c r="AP35" s="312">
        <v>9881</v>
      </c>
      <c r="AQ35" s="313">
        <v>9717</v>
      </c>
      <c r="AR35" s="314">
        <v>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191028</v>
      </c>
      <c r="AP36" s="312">
        <v>1164</v>
      </c>
      <c r="AQ36" s="313">
        <v>703</v>
      </c>
      <c r="AR36" s="314">
        <v>65.599999999999994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41050</v>
      </c>
      <c r="AP37" s="312">
        <v>250</v>
      </c>
      <c r="AQ37" s="313">
        <v>638</v>
      </c>
      <c r="AR37" s="314">
        <v>-60.8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-157695</v>
      </c>
      <c r="AP39" s="312">
        <v>-961</v>
      </c>
      <c r="AQ39" s="313">
        <v>-5627</v>
      </c>
      <c r="AR39" s="314">
        <v>-82.9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-6826099</v>
      </c>
      <c r="AP40" s="312">
        <v>-41609</v>
      </c>
      <c r="AQ40" s="313">
        <v>-31921</v>
      </c>
      <c r="AR40" s="314">
        <v>30.3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3676201</v>
      </c>
      <c r="AP41" s="312">
        <v>22409</v>
      </c>
      <c r="AQ41" s="313">
        <v>9069</v>
      </c>
      <c r="AR41" s="314">
        <v>147.1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6800948</v>
      </c>
      <c r="AN51" s="334">
        <v>39890</v>
      </c>
      <c r="AO51" s="335">
        <v>-20.5</v>
      </c>
      <c r="AP51" s="336">
        <v>56662</v>
      </c>
      <c r="AQ51" s="337">
        <v>17.899999999999999</v>
      </c>
      <c r="AR51" s="338">
        <v>-38.4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2659097</v>
      </c>
      <c r="AN52" s="342">
        <v>15597</v>
      </c>
      <c r="AO52" s="343">
        <v>-20.5</v>
      </c>
      <c r="AP52" s="344">
        <v>34709</v>
      </c>
      <c r="AQ52" s="345">
        <v>14.3</v>
      </c>
      <c r="AR52" s="346">
        <v>-34.799999999999997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6989099</v>
      </c>
      <c r="AN53" s="334">
        <v>41366</v>
      </c>
      <c r="AO53" s="335">
        <v>3.7</v>
      </c>
      <c r="AP53" s="336">
        <v>60285</v>
      </c>
      <c r="AQ53" s="337">
        <v>6.4</v>
      </c>
      <c r="AR53" s="338">
        <v>-2.7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2712642</v>
      </c>
      <c r="AN54" s="342">
        <v>16055</v>
      </c>
      <c r="AO54" s="343">
        <v>2.9</v>
      </c>
      <c r="AP54" s="344">
        <v>36445</v>
      </c>
      <c r="AQ54" s="345">
        <v>5</v>
      </c>
      <c r="AR54" s="346">
        <v>-2.1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6457560</v>
      </c>
      <c r="AN55" s="334">
        <v>38618</v>
      </c>
      <c r="AO55" s="335">
        <v>-6.6</v>
      </c>
      <c r="AP55" s="336">
        <v>52714</v>
      </c>
      <c r="AQ55" s="337">
        <v>-12.6</v>
      </c>
      <c r="AR55" s="338">
        <v>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1950911</v>
      </c>
      <c r="AN56" s="342">
        <v>11667</v>
      </c>
      <c r="AO56" s="343">
        <v>-27.3</v>
      </c>
      <c r="AP56" s="344">
        <v>29032</v>
      </c>
      <c r="AQ56" s="345">
        <v>-20.3</v>
      </c>
      <c r="AR56" s="346">
        <v>-7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6010041</v>
      </c>
      <c r="AN57" s="334">
        <v>36268</v>
      </c>
      <c r="AO57" s="335">
        <v>-6.1</v>
      </c>
      <c r="AP57" s="336">
        <v>46001</v>
      </c>
      <c r="AQ57" s="337">
        <v>-12.7</v>
      </c>
      <c r="AR57" s="338">
        <v>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2079343</v>
      </c>
      <c r="AN58" s="342">
        <v>12548</v>
      </c>
      <c r="AO58" s="343">
        <v>7.6</v>
      </c>
      <c r="AP58" s="344">
        <v>27974</v>
      </c>
      <c r="AQ58" s="345">
        <v>-3.6</v>
      </c>
      <c r="AR58" s="346">
        <v>11.2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9197578</v>
      </c>
      <c r="AN59" s="334">
        <v>56065</v>
      </c>
      <c r="AO59" s="335">
        <v>54.6</v>
      </c>
      <c r="AP59" s="336">
        <v>52878</v>
      </c>
      <c r="AQ59" s="337">
        <v>14.9</v>
      </c>
      <c r="AR59" s="338">
        <v>39.700000000000003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2658746</v>
      </c>
      <c r="AN60" s="342">
        <v>16207</v>
      </c>
      <c r="AO60" s="343">
        <v>29.2</v>
      </c>
      <c r="AP60" s="344">
        <v>32136</v>
      </c>
      <c r="AQ60" s="345">
        <v>14.9</v>
      </c>
      <c r="AR60" s="346">
        <v>14.3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7091045</v>
      </c>
      <c r="AN61" s="349">
        <v>42441</v>
      </c>
      <c r="AO61" s="350">
        <v>5</v>
      </c>
      <c r="AP61" s="351">
        <v>53708</v>
      </c>
      <c r="AQ61" s="352">
        <v>2.8</v>
      </c>
      <c r="AR61" s="338">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2412148</v>
      </c>
      <c r="AN62" s="342">
        <v>14415</v>
      </c>
      <c r="AO62" s="343">
        <v>-1.6</v>
      </c>
      <c r="AP62" s="344">
        <v>32059</v>
      </c>
      <c r="AQ62" s="345">
        <v>2.1</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rHDBU8mPBoCkWYMkPtDuY8qyXZ1TAPYWj4Kg8X4W1WGcZykpmh7WZX7vqLrmH2VgZXEuPQaRUma4UGm1JWMtg==" saltValue="zflkeDqJNqAXRMjdC/hV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f7F8MUjgaf+LM1d+XEHsrLHXObr7jaJe/YVcu315aiCQRkMOLMwaAHiXMorVWqElUxceqZ2yk4Fpw3Xnkofayg==" saltValue="mTFCJda8FQom/8OS37rhl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HbTbv86883KCGVPcT8BtLZ7O/6Cid2X+h6NaaLT1xZFT5nrEszD5Kr6YK8w8e4mMy9SKK+B3jv6AFYxv62je3A==" saltValue="lwT/yei3qGzqyb1P0HOE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3.57</v>
      </c>
      <c r="G47" s="12">
        <v>5.03</v>
      </c>
      <c r="H47" s="12">
        <v>5.84</v>
      </c>
      <c r="I47" s="12">
        <v>5.93</v>
      </c>
      <c r="J47" s="13">
        <v>5.86</v>
      </c>
    </row>
    <row r="48" spans="2:10" ht="57.75" customHeight="1" x14ac:dyDescent="0.15">
      <c r="B48" s="14"/>
      <c r="C48" s="1141" t="s">
        <v>4</v>
      </c>
      <c r="D48" s="1141"/>
      <c r="E48" s="1142"/>
      <c r="F48" s="15">
        <v>5.93</v>
      </c>
      <c r="G48" s="16">
        <v>6.19</v>
      </c>
      <c r="H48" s="16">
        <v>2.5499999999999998</v>
      </c>
      <c r="I48" s="16">
        <v>5.18</v>
      </c>
      <c r="J48" s="17">
        <v>3.77</v>
      </c>
    </row>
    <row r="49" spans="2:10" ht="57.75" customHeight="1" thickBot="1" x14ac:dyDescent="0.2">
      <c r="B49" s="18"/>
      <c r="C49" s="1143" t="s">
        <v>5</v>
      </c>
      <c r="D49" s="1143"/>
      <c r="E49" s="1144"/>
      <c r="F49" s="19">
        <v>2.14</v>
      </c>
      <c r="G49" s="20">
        <v>2.38</v>
      </c>
      <c r="H49" s="20">
        <v>2.6</v>
      </c>
      <c r="I49" s="20">
        <v>4.54</v>
      </c>
      <c r="J49" s="21">
        <v>0.96</v>
      </c>
    </row>
    <row r="50" spans="2:10" x14ac:dyDescent="0.15"/>
  </sheetData>
  <sheetProtection algorithmName="SHA-512" hashValue="9d4UgzgJEUMXcuOGSexiiN4SOHUWPU7SMWltrmp8pbZw2Y+2WF8IQ+mtc0/OJIyAXMfLyDL9kKedLPm7196Ayw==" saltValue="+rXAkRk7fm+ues0FCz2R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v>5.5</v>
      </c>
      <c r="G34" s="33">
        <v>5.17</v>
      </c>
      <c r="H34" s="33">
        <v>5.23</v>
      </c>
      <c r="I34" s="33">
        <v>5.84</v>
      </c>
      <c r="J34" s="34">
        <v>6.25</v>
      </c>
      <c r="K34" s="22"/>
      <c r="L34" s="22"/>
      <c r="M34" s="22"/>
      <c r="N34" s="22"/>
      <c r="O34" s="22"/>
      <c r="P34" s="22"/>
    </row>
    <row r="35" spans="1:16" ht="39" customHeight="1" x14ac:dyDescent="0.15">
      <c r="A35" s="22"/>
      <c r="B35" s="35"/>
      <c r="C35" s="1145" t="s">
        <v>534</v>
      </c>
      <c r="D35" s="1146"/>
      <c r="E35" s="1147"/>
      <c r="F35" s="36">
        <v>5.93</v>
      </c>
      <c r="G35" s="37">
        <v>6.18</v>
      </c>
      <c r="H35" s="37">
        <v>2.5499999999999998</v>
      </c>
      <c r="I35" s="37">
        <v>5.18</v>
      </c>
      <c r="J35" s="38">
        <v>3.76</v>
      </c>
      <c r="K35" s="22"/>
      <c r="L35" s="22"/>
      <c r="M35" s="22"/>
      <c r="N35" s="22"/>
      <c r="O35" s="22"/>
      <c r="P35" s="22"/>
    </row>
    <row r="36" spans="1:16" ht="39" customHeight="1" x14ac:dyDescent="0.15">
      <c r="A36" s="22"/>
      <c r="B36" s="35"/>
      <c r="C36" s="1145" t="s">
        <v>535</v>
      </c>
      <c r="D36" s="1146"/>
      <c r="E36" s="1147"/>
      <c r="F36" s="36">
        <v>3.12</v>
      </c>
      <c r="G36" s="37">
        <v>2.86</v>
      </c>
      <c r="H36" s="37">
        <v>2.97</v>
      </c>
      <c r="I36" s="37">
        <v>3.24</v>
      </c>
      <c r="J36" s="38">
        <v>3.19</v>
      </c>
      <c r="K36" s="22"/>
      <c r="L36" s="22"/>
      <c r="M36" s="22"/>
      <c r="N36" s="22"/>
      <c r="O36" s="22"/>
      <c r="P36" s="22"/>
    </row>
    <row r="37" spans="1:16" ht="39" customHeight="1" x14ac:dyDescent="0.15">
      <c r="A37" s="22"/>
      <c r="B37" s="35"/>
      <c r="C37" s="1145" t="s">
        <v>536</v>
      </c>
      <c r="D37" s="1146"/>
      <c r="E37" s="1147"/>
      <c r="F37" s="36">
        <v>2.46</v>
      </c>
      <c r="G37" s="37">
        <v>3.51</v>
      </c>
      <c r="H37" s="37">
        <v>5.45</v>
      </c>
      <c r="I37" s="37">
        <v>5.47</v>
      </c>
      <c r="J37" s="38">
        <v>3.03</v>
      </c>
      <c r="K37" s="22"/>
      <c r="L37" s="22"/>
      <c r="M37" s="22"/>
      <c r="N37" s="22"/>
      <c r="O37" s="22"/>
      <c r="P37" s="22"/>
    </row>
    <row r="38" spans="1:16" ht="39" customHeight="1" x14ac:dyDescent="0.15">
      <c r="A38" s="22"/>
      <c r="B38" s="35"/>
      <c r="C38" s="1145" t="s">
        <v>537</v>
      </c>
      <c r="D38" s="1146"/>
      <c r="E38" s="1147"/>
      <c r="F38" s="36">
        <v>1.0900000000000001</v>
      </c>
      <c r="G38" s="37">
        <v>1.05</v>
      </c>
      <c r="H38" s="37">
        <v>1.02</v>
      </c>
      <c r="I38" s="37">
        <v>1.03</v>
      </c>
      <c r="J38" s="38">
        <v>1.03</v>
      </c>
      <c r="K38" s="22"/>
      <c r="L38" s="22"/>
      <c r="M38" s="22"/>
      <c r="N38" s="22"/>
      <c r="O38" s="22"/>
      <c r="P38" s="22"/>
    </row>
    <row r="39" spans="1:16" ht="39" customHeight="1" x14ac:dyDescent="0.15">
      <c r="A39" s="22"/>
      <c r="B39" s="35"/>
      <c r="C39" s="1145" t="s">
        <v>538</v>
      </c>
      <c r="D39" s="1146"/>
      <c r="E39" s="1147"/>
      <c r="F39" s="36">
        <v>0.19</v>
      </c>
      <c r="G39" s="37">
        <v>0.78</v>
      </c>
      <c r="H39" s="37">
        <v>0.8</v>
      </c>
      <c r="I39" s="37">
        <v>0.56000000000000005</v>
      </c>
      <c r="J39" s="38">
        <v>1.02</v>
      </c>
      <c r="K39" s="22"/>
      <c r="L39" s="22"/>
      <c r="M39" s="22"/>
      <c r="N39" s="22"/>
      <c r="O39" s="22"/>
      <c r="P39" s="22"/>
    </row>
    <row r="40" spans="1:16" ht="39" customHeight="1" x14ac:dyDescent="0.15">
      <c r="A40" s="22"/>
      <c r="B40" s="35"/>
      <c r="C40" s="1145" t="s">
        <v>539</v>
      </c>
      <c r="D40" s="1146"/>
      <c r="E40" s="1147"/>
      <c r="F40" s="36">
        <v>0.11</v>
      </c>
      <c r="G40" s="37">
        <v>0.2</v>
      </c>
      <c r="H40" s="37">
        <v>0.98</v>
      </c>
      <c r="I40" s="37">
        <v>1.1200000000000001</v>
      </c>
      <c r="J40" s="38">
        <v>0.46</v>
      </c>
      <c r="K40" s="22"/>
      <c r="L40" s="22"/>
      <c r="M40" s="22"/>
      <c r="N40" s="22"/>
      <c r="O40" s="22"/>
      <c r="P40" s="22"/>
    </row>
    <row r="41" spans="1:16" ht="39" customHeight="1" x14ac:dyDescent="0.15">
      <c r="A41" s="22"/>
      <c r="B41" s="35"/>
      <c r="C41" s="1145" t="s">
        <v>540</v>
      </c>
      <c r="D41" s="1146"/>
      <c r="E41" s="1147"/>
      <c r="F41" s="36">
        <v>0</v>
      </c>
      <c r="G41" s="37">
        <v>0</v>
      </c>
      <c r="H41" s="37">
        <v>0</v>
      </c>
      <c r="I41" s="37">
        <v>0.14000000000000001</v>
      </c>
      <c r="J41" s="38">
        <v>0.15</v>
      </c>
      <c r="K41" s="22"/>
      <c r="L41" s="22"/>
      <c r="M41" s="22"/>
      <c r="N41" s="22"/>
      <c r="O41" s="22"/>
      <c r="P41" s="22"/>
    </row>
    <row r="42" spans="1:16" ht="39" customHeight="1" x14ac:dyDescent="0.15">
      <c r="A42" s="22"/>
      <c r="B42" s="39"/>
      <c r="C42" s="1145" t="s">
        <v>541</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542</v>
      </c>
      <c r="D43" s="1149"/>
      <c r="E43" s="1150"/>
      <c r="F43" s="41">
        <v>1.04</v>
      </c>
      <c r="G43" s="42">
        <v>0.08</v>
      </c>
      <c r="H43" s="42">
        <v>0.14000000000000001</v>
      </c>
      <c r="I43" s="42">
        <v>0.04</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CfZt2fzuq3HSqrI5Ue/yZwYWy1PMY4JakW/EC5kwjyZk7Nbd/lH2yw113AbbaoTBlx2HFVQfRLm2uhPs8O+ew==" saltValue="V+oPk10sN/EtYJRz4rYk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N46" sqref="N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8966</v>
      </c>
      <c r="L45" s="60">
        <v>9100</v>
      </c>
      <c r="M45" s="60">
        <v>9312</v>
      </c>
      <c r="N45" s="60">
        <v>9053</v>
      </c>
      <c r="O45" s="61">
        <v>8807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1756</v>
      </c>
      <c r="L48" s="64">
        <v>1733</v>
      </c>
      <c r="M48" s="64">
        <v>1648</v>
      </c>
      <c r="N48" s="64">
        <v>1596</v>
      </c>
      <c r="O48" s="65">
        <v>1621</v>
      </c>
      <c r="P48" s="48"/>
      <c r="Q48" s="48"/>
      <c r="R48" s="48"/>
      <c r="S48" s="48"/>
      <c r="T48" s="48"/>
      <c r="U48" s="48"/>
    </row>
    <row r="49" spans="1:21" ht="30.75" customHeight="1" x14ac:dyDescent="0.15">
      <c r="A49" s="48"/>
      <c r="B49" s="1155"/>
      <c r="C49" s="1156"/>
      <c r="D49" s="62"/>
      <c r="E49" s="1161" t="s">
        <v>14</v>
      </c>
      <c r="F49" s="1161"/>
      <c r="G49" s="1161"/>
      <c r="H49" s="1161"/>
      <c r="I49" s="1161"/>
      <c r="J49" s="1162"/>
      <c r="K49" s="63">
        <v>205</v>
      </c>
      <c r="L49" s="64">
        <v>205</v>
      </c>
      <c r="M49" s="64">
        <v>207</v>
      </c>
      <c r="N49" s="64">
        <v>205</v>
      </c>
      <c r="O49" s="65">
        <v>191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124</v>
      </c>
      <c r="L50" s="64">
        <v>114</v>
      </c>
      <c r="M50" s="64">
        <v>147</v>
      </c>
      <c r="N50" s="64">
        <v>101</v>
      </c>
      <c r="O50" s="65">
        <v>41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7229</v>
      </c>
      <c r="L52" s="64">
        <v>7201</v>
      </c>
      <c r="M52" s="64">
        <v>7170</v>
      </c>
      <c r="N52" s="64">
        <v>7116</v>
      </c>
      <c r="O52" s="65">
        <v>6984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3822</v>
      </c>
      <c r="L53" s="69">
        <v>3951</v>
      </c>
      <c r="M53" s="69">
        <v>4144</v>
      </c>
      <c r="N53" s="69">
        <v>3839</v>
      </c>
      <c r="O53" s="70">
        <v>3676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yx7KEDv8iMCUbXyCVF/dZl6kbETNqHP50xCMtC10ALcLWoKeKuXRHzhH3PH9482/3BWUA25ry85UFIUp+j4Ug==" saltValue="5akzs1eqRwsLXJKrRP0T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L44" sqref="L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108875</v>
      </c>
      <c r="J41" s="356">
        <v>106324</v>
      </c>
      <c r="K41" s="356">
        <v>100677</v>
      </c>
      <c r="L41" s="356">
        <v>93950</v>
      </c>
      <c r="M41" s="357">
        <v>89179</v>
      </c>
    </row>
    <row r="42" spans="2:13" ht="27.75" customHeight="1" x14ac:dyDescent="0.15">
      <c r="B42" s="1186"/>
      <c r="C42" s="1187"/>
      <c r="D42" s="106"/>
      <c r="E42" s="1192" t="s">
        <v>32</v>
      </c>
      <c r="F42" s="1192"/>
      <c r="G42" s="1192"/>
      <c r="H42" s="1193"/>
      <c r="I42" s="358">
        <v>2022</v>
      </c>
      <c r="J42" s="359">
        <v>1805</v>
      </c>
      <c r="K42" s="359">
        <v>1707</v>
      </c>
      <c r="L42" s="359">
        <v>1619</v>
      </c>
      <c r="M42" s="360">
        <v>1587</v>
      </c>
    </row>
    <row r="43" spans="2:13" ht="27.75" customHeight="1" x14ac:dyDescent="0.15">
      <c r="B43" s="1186"/>
      <c r="C43" s="1187"/>
      <c r="D43" s="106"/>
      <c r="E43" s="1192" t="s">
        <v>33</v>
      </c>
      <c r="F43" s="1192"/>
      <c r="G43" s="1192"/>
      <c r="H43" s="1193"/>
      <c r="I43" s="358">
        <v>21704</v>
      </c>
      <c r="J43" s="359">
        <v>20126</v>
      </c>
      <c r="K43" s="359">
        <v>19212</v>
      </c>
      <c r="L43" s="359">
        <v>18307</v>
      </c>
      <c r="M43" s="360">
        <v>20844</v>
      </c>
    </row>
    <row r="44" spans="2:13" ht="27.75" customHeight="1" x14ac:dyDescent="0.15">
      <c r="B44" s="1186"/>
      <c r="C44" s="1187"/>
      <c r="D44" s="106"/>
      <c r="E44" s="1192" t="s">
        <v>34</v>
      </c>
      <c r="F44" s="1192"/>
      <c r="G44" s="1192"/>
      <c r="H44" s="1193"/>
      <c r="I44" s="358">
        <v>1503</v>
      </c>
      <c r="J44" s="359">
        <v>1307</v>
      </c>
      <c r="K44" s="359">
        <v>1083</v>
      </c>
      <c r="L44" s="359">
        <v>886</v>
      </c>
      <c r="M44" s="360">
        <v>701</v>
      </c>
    </row>
    <row r="45" spans="2:13" ht="27.75" customHeight="1" x14ac:dyDescent="0.15">
      <c r="B45" s="1186"/>
      <c r="C45" s="1187"/>
      <c r="D45" s="106"/>
      <c r="E45" s="1192" t="s">
        <v>35</v>
      </c>
      <c r="F45" s="1192"/>
      <c r="G45" s="1192"/>
      <c r="H45" s="1193"/>
      <c r="I45" s="358">
        <v>8651</v>
      </c>
      <c r="J45" s="359">
        <v>7790</v>
      </c>
      <c r="K45" s="359">
        <v>7237</v>
      </c>
      <c r="L45" s="359">
        <v>6692</v>
      </c>
      <c r="M45" s="360">
        <v>6396</v>
      </c>
    </row>
    <row r="46" spans="2:13" ht="27.75" customHeight="1" x14ac:dyDescent="0.15">
      <c r="B46" s="1186"/>
      <c r="C46" s="1187"/>
      <c r="D46" s="107"/>
      <c r="E46" s="1192" t="s">
        <v>36</v>
      </c>
      <c r="F46" s="1192"/>
      <c r="G46" s="1192"/>
      <c r="H46" s="1193"/>
      <c r="I46" s="358">
        <v>56</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4511</v>
      </c>
      <c r="J50" s="359">
        <v>6384</v>
      </c>
      <c r="K50" s="359">
        <v>8643</v>
      </c>
      <c r="L50" s="359">
        <v>10192</v>
      </c>
      <c r="M50" s="360">
        <v>12416</v>
      </c>
    </row>
    <row r="51" spans="2:13" ht="27.75" customHeight="1" x14ac:dyDescent="0.15">
      <c r="B51" s="1186"/>
      <c r="C51" s="1187"/>
      <c r="D51" s="106"/>
      <c r="E51" s="1192" t="s">
        <v>42</v>
      </c>
      <c r="F51" s="1192"/>
      <c r="G51" s="1192"/>
      <c r="H51" s="1193"/>
      <c r="I51" s="358">
        <v>2101</v>
      </c>
      <c r="J51" s="359">
        <v>1901</v>
      </c>
      <c r="K51" s="359">
        <v>1693</v>
      </c>
      <c r="L51" s="359">
        <v>1424</v>
      </c>
      <c r="M51" s="360">
        <v>1198</v>
      </c>
    </row>
    <row r="52" spans="2:13" ht="27.75" customHeight="1" x14ac:dyDescent="0.15">
      <c r="B52" s="1188"/>
      <c r="C52" s="1189"/>
      <c r="D52" s="106"/>
      <c r="E52" s="1192" t="s">
        <v>43</v>
      </c>
      <c r="F52" s="1192"/>
      <c r="G52" s="1192"/>
      <c r="H52" s="1193"/>
      <c r="I52" s="358">
        <v>84407</v>
      </c>
      <c r="J52" s="359">
        <v>82190</v>
      </c>
      <c r="K52" s="359">
        <v>79014</v>
      </c>
      <c r="L52" s="359">
        <v>75090</v>
      </c>
      <c r="M52" s="360">
        <v>71185</v>
      </c>
    </row>
    <row r="53" spans="2:13" ht="27.75" customHeight="1" thickBot="1" x14ac:dyDescent="0.2">
      <c r="B53" s="1199" t="s">
        <v>19</v>
      </c>
      <c r="C53" s="1200"/>
      <c r="D53" s="110"/>
      <c r="E53" s="1201" t="s">
        <v>44</v>
      </c>
      <c r="F53" s="1201"/>
      <c r="G53" s="1201"/>
      <c r="H53" s="1202"/>
      <c r="I53" s="361">
        <v>51793</v>
      </c>
      <c r="J53" s="362">
        <v>46877</v>
      </c>
      <c r="K53" s="362">
        <v>40565</v>
      </c>
      <c r="L53" s="362">
        <v>34748</v>
      </c>
      <c r="M53" s="363">
        <v>33908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sFwJMImVOfzbS5wCn0a3Z9MVVQqney/iQ7Invn7Y77MRdIptzro3rtQPoVZVKwpD3YMvSaSpei0OV+HVUwWQ==" saltValue="lp8zQwEnPeUlwFW5Kxsh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2372</v>
      </c>
      <c r="G55" s="122">
        <v>2373</v>
      </c>
      <c r="H55" s="123">
        <v>2374</v>
      </c>
    </row>
    <row r="56" spans="2:8" ht="52.5" customHeight="1" x14ac:dyDescent="0.15">
      <c r="B56" s="124"/>
      <c r="C56" s="1213" t="s">
        <v>47</v>
      </c>
      <c r="D56" s="1213"/>
      <c r="E56" s="1214"/>
      <c r="F56" s="125">
        <v>1952</v>
      </c>
      <c r="G56" s="125">
        <v>1953</v>
      </c>
      <c r="H56" s="126">
        <v>2160</v>
      </c>
    </row>
    <row r="57" spans="2:8" ht="53.25" customHeight="1" x14ac:dyDescent="0.15">
      <c r="B57" s="124"/>
      <c r="C57" s="1215" t="s">
        <v>48</v>
      </c>
      <c r="D57" s="1215"/>
      <c r="E57" s="1216"/>
      <c r="F57" s="127">
        <v>3841</v>
      </c>
      <c r="G57" s="127">
        <v>4453</v>
      </c>
      <c r="H57" s="128">
        <v>5900</v>
      </c>
    </row>
    <row r="58" spans="2:8" ht="45.75" customHeight="1" x14ac:dyDescent="0.15">
      <c r="B58" s="129"/>
      <c r="C58" s="1203" t="s">
        <v>548</v>
      </c>
      <c r="D58" s="1204"/>
      <c r="E58" s="1205"/>
      <c r="F58" s="130">
        <v>1500</v>
      </c>
      <c r="G58" s="130">
        <v>2601</v>
      </c>
      <c r="H58" s="131">
        <v>4003</v>
      </c>
    </row>
    <row r="59" spans="2:8" ht="45.75" customHeight="1" x14ac:dyDescent="0.15">
      <c r="B59" s="129"/>
      <c r="C59" s="1203" t="s">
        <v>549</v>
      </c>
      <c r="D59" s="1204"/>
      <c r="E59" s="1205"/>
      <c r="F59" s="130">
        <v>29</v>
      </c>
      <c r="G59" s="130">
        <v>229</v>
      </c>
      <c r="H59" s="131">
        <v>429</v>
      </c>
    </row>
    <row r="60" spans="2:8" ht="45.75" customHeight="1" x14ac:dyDescent="0.15">
      <c r="B60" s="129"/>
      <c r="C60" s="1203" t="s">
        <v>550</v>
      </c>
      <c r="D60" s="1204"/>
      <c r="E60" s="1205"/>
      <c r="F60" s="130">
        <v>446</v>
      </c>
      <c r="G60" s="130">
        <v>504</v>
      </c>
      <c r="H60" s="131">
        <v>492</v>
      </c>
    </row>
    <row r="61" spans="2:8" ht="45.75" customHeight="1" x14ac:dyDescent="0.15">
      <c r="B61" s="129"/>
      <c r="C61" s="1203" t="s">
        <v>552</v>
      </c>
      <c r="D61" s="1204"/>
      <c r="E61" s="1205"/>
      <c r="F61" s="130">
        <v>819</v>
      </c>
      <c r="G61" s="130">
        <v>619</v>
      </c>
      <c r="H61" s="131">
        <v>419</v>
      </c>
    </row>
    <row r="62" spans="2:8" ht="45.75" customHeight="1" thickBot="1" x14ac:dyDescent="0.2">
      <c r="B62" s="132"/>
      <c r="C62" s="1206" t="s">
        <v>551</v>
      </c>
      <c r="D62" s="1207"/>
      <c r="E62" s="1208"/>
      <c r="F62" s="133">
        <v>98</v>
      </c>
      <c r="G62" s="133">
        <v>99</v>
      </c>
      <c r="H62" s="134">
        <v>95</v>
      </c>
    </row>
    <row r="63" spans="2:8" ht="52.5" customHeight="1" thickBot="1" x14ac:dyDescent="0.2">
      <c r="B63" s="135"/>
      <c r="C63" s="1209" t="s">
        <v>49</v>
      </c>
      <c r="D63" s="1209"/>
      <c r="E63" s="1210"/>
      <c r="F63" s="136">
        <v>8166</v>
      </c>
      <c r="G63" s="136">
        <v>8779</v>
      </c>
      <c r="H63" s="137">
        <v>10434</v>
      </c>
    </row>
    <row r="64" spans="2:8" x14ac:dyDescent="0.15"/>
  </sheetData>
  <sheetProtection algorithmName="SHA-512" hashValue="b3ziNLraRqbji/fo6omLAjioIYa5gQViPc1L6BJOMI177bR2QHI4BYmm3ynGJlg4+44Z/1qgWUmMwCrliFKNyw==" saltValue="jet+NazV/FcCIBA8811b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39890</v>
      </c>
      <c r="E3" s="156"/>
      <c r="F3" s="157">
        <v>56662</v>
      </c>
      <c r="G3" s="158"/>
      <c r="H3" s="159"/>
    </row>
    <row r="4" spans="1:8" x14ac:dyDescent="0.15">
      <c r="A4" s="160"/>
      <c r="B4" s="161"/>
      <c r="C4" s="162"/>
      <c r="D4" s="163">
        <v>15597</v>
      </c>
      <c r="E4" s="164"/>
      <c r="F4" s="165">
        <v>34709</v>
      </c>
      <c r="G4" s="166"/>
      <c r="H4" s="167"/>
    </row>
    <row r="5" spans="1:8" x14ac:dyDescent="0.15">
      <c r="A5" s="148" t="s">
        <v>522</v>
      </c>
      <c r="B5" s="153"/>
      <c r="C5" s="154"/>
      <c r="D5" s="155">
        <v>41366</v>
      </c>
      <c r="E5" s="156"/>
      <c r="F5" s="157">
        <v>60285</v>
      </c>
      <c r="G5" s="158"/>
      <c r="H5" s="159"/>
    </row>
    <row r="6" spans="1:8" x14ac:dyDescent="0.15">
      <c r="A6" s="160"/>
      <c r="B6" s="161"/>
      <c r="C6" s="162"/>
      <c r="D6" s="163">
        <v>16055</v>
      </c>
      <c r="E6" s="164"/>
      <c r="F6" s="165">
        <v>36445</v>
      </c>
      <c r="G6" s="166"/>
      <c r="H6" s="167"/>
    </row>
    <row r="7" spans="1:8" x14ac:dyDescent="0.15">
      <c r="A7" s="148" t="s">
        <v>523</v>
      </c>
      <c r="B7" s="153"/>
      <c r="C7" s="154"/>
      <c r="D7" s="155">
        <v>38618</v>
      </c>
      <c r="E7" s="156"/>
      <c r="F7" s="157">
        <v>52714</v>
      </c>
      <c r="G7" s="158"/>
      <c r="H7" s="159"/>
    </row>
    <row r="8" spans="1:8" x14ac:dyDescent="0.15">
      <c r="A8" s="160"/>
      <c r="B8" s="161"/>
      <c r="C8" s="162"/>
      <c r="D8" s="163">
        <v>11667</v>
      </c>
      <c r="E8" s="164"/>
      <c r="F8" s="165">
        <v>29032</v>
      </c>
      <c r="G8" s="166"/>
      <c r="H8" s="167"/>
    </row>
    <row r="9" spans="1:8" x14ac:dyDescent="0.15">
      <c r="A9" s="148" t="s">
        <v>524</v>
      </c>
      <c r="B9" s="153"/>
      <c r="C9" s="154"/>
      <c r="D9" s="155">
        <v>36268</v>
      </c>
      <c r="E9" s="156"/>
      <c r="F9" s="157">
        <v>46001</v>
      </c>
      <c r="G9" s="158"/>
      <c r="H9" s="159"/>
    </row>
    <row r="10" spans="1:8" x14ac:dyDescent="0.15">
      <c r="A10" s="160"/>
      <c r="B10" s="161"/>
      <c r="C10" s="162"/>
      <c r="D10" s="163">
        <v>12548</v>
      </c>
      <c r="E10" s="164"/>
      <c r="F10" s="165">
        <v>27974</v>
      </c>
      <c r="G10" s="166"/>
      <c r="H10" s="167"/>
    </row>
    <row r="11" spans="1:8" x14ac:dyDescent="0.15">
      <c r="A11" s="148" t="s">
        <v>525</v>
      </c>
      <c r="B11" s="153"/>
      <c r="C11" s="154"/>
      <c r="D11" s="155">
        <v>56065</v>
      </c>
      <c r="E11" s="156"/>
      <c r="F11" s="157">
        <v>52878</v>
      </c>
      <c r="G11" s="158"/>
      <c r="H11" s="159"/>
    </row>
    <row r="12" spans="1:8" x14ac:dyDescent="0.15">
      <c r="A12" s="160"/>
      <c r="B12" s="161"/>
      <c r="C12" s="168"/>
      <c r="D12" s="163">
        <v>16207</v>
      </c>
      <c r="E12" s="164"/>
      <c r="F12" s="165">
        <v>32136</v>
      </c>
      <c r="G12" s="166"/>
      <c r="H12" s="167"/>
    </row>
    <row r="13" spans="1:8" x14ac:dyDescent="0.15">
      <c r="A13" s="148"/>
      <c r="B13" s="153"/>
      <c r="C13" s="169"/>
      <c r="D13" s="170">
        <v>42441</v>
      </c>
      <c r="E13" s="171"/>
      <c r="F13" s="172">
        <v>53708</v>
      </c>
      <c r="G13" s="173"/>
      <c r="H13" s="159"/>
    </row>
    <row r="14" spans="1:8" x14ac:dyDescent="0.15">
      <c r="A14" s="160"/>
      <c r="B14" s="161"/>
      <c r="C14" s="162"/>
      <c r="D14" s="163">
        <v>14415</v>
      </c>
      <c r="E14" s="164"/>
      <c r="F14" s="165">
        <v>32059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5.93</v>
      </c>
      <c r="C19" s="174">
        <f>ROUND(VALUE(SUBSTITUTE(実質収支比率等に係る経年分析!G$48,"▲","-")),2)</f>
        <v>6.19</v>
      </c>
      <c r="D19" s="174">
        <f>ROUND(VALUE(SUBSTITUTE(実質収支比率等に係る経年分析!H$48,"▲","-")),2)</f>
        <v>2.5499999999999998</v>
      </c>
      <c r="E19" s="174">
        <f>ROUND(VALUE(SUBSTITUTE(実質収支比率等に係る経年分析!I$48,"▲","-")),2)</f>
        <v>5.18</v>
      </c>
      <c r="F19" s="174">
        <f>ROUND(VALUE(SUBSTITUTE(実質収支比率等に係る経年分析!J$48,"▲","-")),2)</f>
        <v>3.77</v>
      </c>
    </row>
    <row r="20" spans="1:11" x14ac:dyDescent="0.15">
      <c r="A20" s="174" t="s">
        <v>53</v>
      </c>
      <c r="B20" s="174">
        <f>ROUND(VALUE(SUBSTITUTE(実質収支比率等に係る経年分析!F$47,"▲","-")),2)</f>
        <v>3.57</v>
      </c>
      <c r="C20" s="174">
        <f>ROUND(VALUE(SUBSTITUTE(実質収支比率等に係る経年分析!G$47,"▲","-")),2)</f>
        <v>5.03</v>
      </c>
      <c r="D20" s="174">
        <f>ROUND(VALUE(SUBSTITUTE(実質収支比率等に係る経年分析!H$47,"▲","-")),2)</f>
        <v>5.84</v>
      </c>
      <c r="E20" s="174">
        <f>ROUND(VALUE(SUBSTITUTE(実質収支比率等に係る経年分析!I$47,"▲","-")),2)</f>
        <v>5.93</v>
      </c>
      <c r="F20" s="174">
        <f>ROUND(VALUE(SUBSTITUTE(実質収支比率等に係る経年分析!J$47,"▲","-")),2)</f>
        <v>5.86</v>
      </c>
    </row>
    <row r="21" spans="1:11" x14ac:dyDescent="0.15">
      <c r="A21" s="174" t="s">
        <v>54</v>
      </c>
      <c r="B21" s="174">
        <f>IF(ISNUMBER(VALUE(SUBSTITUTE(実質収支比率等に係る経年分析!F$49,"▲","-"))),ROUND(VALUE(SUBSTITUTE(実質収支比率等に係る経年分析!F$49,"▲","-")),2),NA())</f>
        <v>2.14</v>
      </c>
      <c r="C21" s="174">
        <f>IF(ISNUMBER(VALUE(SUBSTITUTE(実質収支比率等に係る経年分析!G$49,"▲","-"))),ROUND(VALUE(SUBSTITUTE(実質収支比率等に係る経年分析!G$49,"▲","-")),2),NA())</f>
        <v>2.38</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4.54</v>
      </c>
      <c r="F21" s="174">
        <f>IF(ISNUMBER(VALUE(SUBSTITUTE(実質収支比率等に係る経年分析!J$49,"▲","-"))),ROUND(VALUE(SUBSTITUTE(実質収支比率等に係る経年分析!J$49,"▲","-")),2),NA())</f>
        <v>0.96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介護保険事業会計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1.1200000000000001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0.46</v>
      </c>
    </row>
    <row r="31" spans="1:11" x14ac:dyDescent="0.15">
      <c r="A31" s="175" t="str">
        <f>IF(連結実質赤字比率に係る赤字・黒字の構成分析!C$39="",NA(),連結実質赤字比率に係る赤字・黒字の構成分析!C$39)</f>
        <v>国民健康保険事業会計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0.56000000000000005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1.02</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1.03</v>
      </c>
    </row>
    <row r="33" spans="1:16" x14ac:dyDescent="0.15">
      <c r="A33" s="175" t="str">
        <f>IF(連結実質赤字比率に係る赤字・黒字の構成分析!C$37="",NA(),連結実質赤字比率に係る赤字・黒字の構成分析!C$37)</f>
        <v>高岡市民病院事業会計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2.5499999999999998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7229</v>
      </c>
      <c r="E42" s="176"/>
      <c r="F42" s="176"/>
      <c r="G42" s="176">
        <f>'実質公債費比率（分子）の構造'!L$52</f>
        <v>7201</v>
      </c>
      <c r="H42" s="176"/>
      <c r="I42" s="176"/>
      <c r="J42" s="176">
        <f>'実質公債費比率（分子）の構造'!M$52</f>
        <v>7170</v>
      </c>
      <c r="K42" s="176"/>
      <c r="L42" s="176"/>
      <c r="M42" s="176">
        <f>'実質公債費比率（分子）の構造'!N$52</f>
        <v>7116</v>
      </c>
      <c r="N42" s="176"/>
      <c r="O42" s="176"/>
      <c r="P42" s="176">
        <f>'実質公債費比率（分子）の構造'!O$52</f>
        <v>6984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124</v>
      </c>
      <c r="C44" s="176"/>
      <c r="D44" s="176"/>
      <c r="E44" s="176">
        <f>'実質公債費比率（分子）の構造'!L$50</f>
        <v>114</v>
      </c>
      <c r="F44" s="176"/>
      <c r="G44" s="176"/>
      <c r="H44" s="176">
        <f>'実質公債費比率（分子）の構造'!M$50</f>
        <v>147</v>
      </c>
      <c r="I44" s="176"/>
      <c r="J44" s="176"/>
      <c r="K44" s="176">
        <f>'実質公債費比率（分子）の構造'!N$50</f>
        <v>101</v>
      </c>
      <c r="L44" s="176"/>
      <c r="M44" s="176"/>
      <c r="N44" s="176">
        <f>'実質公債費比率（分子）の構造'!O$50</f>
        <v>41</v>
      </c>
      <c r="O44" s="176"/>
      <c r="P44" s="176"/>
    </row>
    <row r="45" spans="1:16" x14ac:dyDescent="0.15">
      <c r="A45" s="176" t="s">
        <v>63</v>
      </c>
      <c r="B45" s="176">
        <f>'実質公債費比率（分子）の構造'!K$49</f>
        <v>205</v>
      </c>
      <c r="C45" s="176"/>
      <c r="D45" s="176"/>
      <c r="E45" s="176">
        <f>'実質公債費比率（分子）の構造'!L$49</f>
        <v>205</v>
      </c>
      <c r="F45" s="176"/>
      <c r="G45" s="176"/>
      <c r="H45" s="176">
        <f>'実質公債費比率（分子）の構造'!M$49</f>
        <v>207</v>
      </c>
      <c r="I45" s="176"/>
      <c r="J45" s="176"/>
      <c r="K45" s="176">
        <f>'実質公債費比率（分子）の構造'!N$49</f>
        <v>205</v>
      </c>
      <c r="L45" s="176"/>
      <c r="M45" s="176"/>
      <c r="N45" s="176">
        <f>'実質公債費比率（分子）の構造'!O$49</f>
        <v>191</v>
      </c>
      <c r="O45" s="176"/>
      <c r="P45" s="176"/>
    </row>
    <row r="46" spans="1:16" x14ac:dyDescent="0.15">
      <c r="A46" s="176" t="s">
        <v>64</v>
      </c>
      <c r="B46" s="176">
        <f>'実質公債費比率（分子）の構造'!K$48</f>
        <v>1756</v>
      </c>
      <c r="C46" s="176"/>
      <c r="D46" s="176"/>
      <c r="E46" s="176">
        <f>'実質公債費比率（分子）の構造'!L$48</f>
        <v>1733</v>
      </c>
      <c r="F46" s="176"/>
      <c r="G46" s="176"/>
      <c r="H46" s="176">
        <f>'実質公債費比率（分子）の構造'!M$48</f>
        <v>1648</v>
      </c>
      <c r="I46" s="176"/>
      <c r="J46" s="176"/>
      <c r="K46" s="176">
        <f>'実質公債費比率（分子）の構造'!N$48</f>
        <v>1596</v>
      </c>
      <c r="L46" s="176"/>
      <c r="M46" s="176"/>
      <c r="N46" s="176">
        <f>'実質公債費比率（分子）の構造'!O$48</f>
        <v>1621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8966</v>
      </c>
      <c r="C49" s="176"/>
      <c r="D49" s="176"/>
      <c r="E49" s="176">
        <f>'実質公債費比率（分子）の構造'!L$45</f>
        <v>9100</v>
      </c>
      <c r="F49" s="176"/>
      <c r="G49" s="176"/>
      <c r="H49" s="176">
        <f>'実質公債費比率（分子）の構造'!M$45</f>
        <v>9312</v>
      </c>
      <c r="I49" s="176"/>
      <c r="J49" s="176"/>
      <c r="K49" s="176">
        <f>'実質公債費比率（分子）の構造'!N$45</f>
        <v>9053</v>
      </c>
      <c r="L49" s="176"/>
      <c r="M49" s="176"/>
      <c r="N49" s="176">
        <f>'実質公債費比率（分子）の構造'!O$45</f>
        <v>8807</v>
      </c>
      <c r="O49" s="176"/>
      <c r="P49" s="176"/>
    </row>
    <row r="50" spans="1:16" x14ac:dyDescent="0.15">
      <c r="A50" s="176" t="s">
        <v>67</v>
      </c>
      <c r="B50" s="176" t="e">
        <f>NA()</f>
        <v>#N/A</v>
      </c>
      <c r="C50" s="176">
        <f>IF(ISNUMBER('実質公債費比率（分子）の構造'!K$53),'実質公債費比率（分子）の構造'!K$53,NA())</f>
        <v>3822</v>
      </c>
      <c r="D50" s="176" t="e">
        <f>NA()</f>
        <v>#N/A</v>
      </c>
      <c r="E50" s="176" t="e">
        <f>NA()</f>
        <v>#N/A</v>
      </c>
      <c r="F50" s="176">
        <f>IF(ISNUMBER('実質公債費比率（分子）の構造'!L$53),'実質公債費比率（分子）の構造'!L$53,NA())</f>
        <v>3951</v>
      </c>
      <c r="G50" s="176" t="e">
        <f>NA()</f>
        <v>#N/A</v>
      </c>
      <c r="H50" s="176" t="e">
        <f>NA()</f>
        <v>#N/A</v>
      </c>
      <c r="I50" s="176">
        <f>IF(ISNUMBER('実質公債費比率（分子）の構造'!M$53),'実質公債費比率（分子）の構造'!M$53,NA())</f>
        <v>4144</v>
      </c>
      <c r="J50" s="176" t="e">
        <f>NA()</f>
        <v>#N/A</v>
      </c>
      <c r="K50" s="176" t="e">
        <f>NA()</f>
        <v>#N/A</v>
      </c>
      <c r="L50" s="176">
        <f>IF(ISNUMBER('実質公債費比率（分子）の構造'!N$53),'実質公債費比率（分子）の構造'!N$53,NA())</f>
        <v>3839</v>
      </c>
      <c r="M50" s="176" t="e">
        <f>NA()</f>
        <v>#N/A</v>
      </c>
      <c r="N50" s="176" t="e">
        <f>NA()</f>
        <v>#N/A</v>
      </c>
      <c r="O50" s="176">
        <f>IF(ISNUMBER('実質公債費比率（分子）の構造'!O$53),'実質公債費比率（分子）の構造'!O$53,NA())</f>
        <v>3676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84407</v>
      </c>
      <c r="E56" s="175"/>
      <c r="F56" s="175"/>
      <c r="G56" s="175">
        <f>'将来負担比率（分子）の構造'!J$52</f>
        <v>82190</v>
      </c>
      <c r="H56" s="175"/>
      <c r="I56" s="175"/>
      <c r="J56" s="175">
        <f>'将来負担比率（分子）の構造'!K$52</f>
        <v>79014</v>
      </c>
      <c r="K56" s="175"/>
      <c r="L56" s="175"/>
      <c r="M56" s="175">
        <f>'将来負担比率（分子）の構造'!L$52</f>
        <v>75090</v>
      </c>
      <c r="N56" s="175"/>
      <c r="O56" s="175"/>
      <c r="P56" s="175">
        <f>'将来負担比率（分子）の構造'!M$52</f>
        <v>71185</v>
      </c>
    </row>
    <row r="57" spans="1:16" x14ac:dyDescent="0.15">
      <c r="A57" s="175" t="s">
        <v>42</v>
      </c>
      <c r="B57" s="175"/>
      <c r="C57" s="175"/>
      <c r="D57" s="175">
        <f>'将来負担比率（分子）の構造'!I$51</f>
        <v>2101</v>
      </c>
      <c r="E57" s="175"/>
      <c r="F57" s="175"/>
      <c r="G57" s="175">
        <f>'将来負担比率（分子）の構造'!J$51</f>
        <v>1901</v>
      </c>
      <c r="H57" s="175"/>
      <c r="I57" s="175"/>
      <c r="J57" s="175">
        <f>'将来負担比率（分子）の構造'!K$51</f>
        <v>1693</v>
      </c>
      <c r="K57" s="175"/>
      <c r="L57" s="175"/>
      <c r="M57" s="175">
        <f>'将来負担比率（分子）の構造'!L$51</f>
        <v>1424</v>
      </c>
      <c r="N57" s="175"/>
      <c r="O57" s="175"/>
      <c r="P57" s="175">
        <f>'将来負担比率（分子）の構造'!M$51</f>
        <v>1198</v>
      </c>
    </row>
    <row r="58" spans="1:16" x14ac:dyDescent="0.15">
      <c r="A58" s="175" t="s">
        <v>41</v>
      </c>
      <c r="B58" s="175"/>
      <c r="C58" s="175"/>
      <c r="D58" s="175">
        <f>'将来負担比率（分子）の構造'!I$50</f>
        <v>4511</v>
      </c>
      <c r="E58" s="175"/>
      <c r="F58" s="175"/>
      <c r="G58" s="175">
        <f>'将来負担比率（分子）の構造'!J$50</f>
        <v>6384</v>
      </c>
      <c r="H58" s="175"/>
      <c r="I58" s="175"/>
      <c r="J58" s="175">
        <f>'将来負担比率（分子）の構造'!K$50</f>
        <v>8643</v>
      </c>
      <c r="K58" s="175"/>
      <c r="L58" s="175"/>
      <c r="M58" s="175">
        <f>'将来負担比率（分子）の構造'!L$50</f>
        <v>10192</v>
      </c>
      <c r="N58" s="175"/>
      <c r="O58" s="175"/>
      <c r="P58" s="175">
        <f>'将来負担比率（分子）の構造'!M$50</f>
        <v>12416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8651</v>
      </c>
      <c r="C62" s="175"/>
      <c r="D62" s="175"/>
      <c r="E62" s="175">
        <f>'将来負担比率（分子）の構造'!J$45</f>
        <v>7790</v>
      </c>
      <c r="F62" s="175"/>
      <c r="G62" s="175"/>
      <c r="H62" s="175">
        <f>'将来負担比率（分子）の構造'!K$45</f>
        <v>7237</v>
      </c>
      <c r="I62" s="175"/>
      <c r="J62" s="175"/>
      <c r="K62" s="175">
        <f>'将来負担比率（分子）の構造'!L$45</f>
        <v>6692</v>
      </c>
      <c r="L62" s="175"/>
      <c r="M62" s="175"/>
      <c r="N62" s="175">
        <f>'将来負担比率（分子）の構造'!M$45</f>
        <v>6396</v>
      </c>
      <c r="O62" s="175"/>
      <c r="P62" s="175"/>
    </row>
    <row r="63" spans="1:16" x14ac:dyDescent="0.15">
      <c r="A63" s="175" t="s">
        <v>34</v>
      </c>
      <c r="B63" s="175">
        <f>'将来負担比率（分子）の構造'!I$44</f>
        <v>1503</v>
      </c>
      <c r="C63" s="175"/>
      <c r="D63" s="175"/>
      <c r="E63" s="175">
        <f>'将来負担比率（分子）の構造'!J$44</f>
        <v>1307</v>
      </c>
      <c r="F63" s="175"/>
      <c r="G63" s="175"/>
      <c r="H63" s="175">
        <f>'将来負担比率（分子）の構造'!K$44</f>
        <v>1083</v>
      </c>
      <c r="I63" s="175"/>
      <c r="J63" s="175"/>
      <c r="K63" s="175">
        <f>'将来負担比率（分子）の構造'!L$44</f>
        <v>886</v>
      </c>
      <c r="L63" s="175"/>
      <c r="M63" s="175"/>
      <c r="N63" s="175">
        <f>'将来負担比率（分子）の構造'!M$44</f>
        <v>701</v>
      </c>
      <c r="O63" s="175"/>
      <c r="P63" s="175"/>
    </row>
    <row r="64" spans="1:16" x14ac:dyDescent="0.15">
      <c r="A64" s="175" t="s">
        <v>33</v>
      </c>
      <c r="B64" s="175">
        <f>'将来負担比率（分子）の構造'!I$43</f>
        <v>21704</v>
      </c>
      <c r="C64" s="175"/>
      <c r="D64" s="175"/>
      <c r="E64" s="175">
        <f>'将来負担比率（分子）の構造'!J$43</f>
        <v>20126</v>
      </c>
      <c r="F64" s="175"/>
      <c r="G64" s="175"/>
      <c r="H64" s="175">
        <f>'将来負担比率（分子）の構造'!K$43</f>
        <v>19212</v>
      </c>
      <c r="I64" s="175"/>
      <c r="J64" s="175"/>
      <c r="K64" s="175">
        <f>'将来負担比率（分子）の構造'!L$43</f>
        <v>18307</v>
      </c>
      <c r="L64" s="175"/>
      <c r="M64" s="175"/>
      <c r="N64" s="175">
        <f>'将来負担比率（分子）の構造'!M$43</f>
        <v>20844</v>
      </c>
      <c r="O64" s="175"/>
      <c r="P64" s="175"/>
    </row>
    <row r="65" spans="1:16" x14ac:dyDescent="0.15">
      <c r="A65" s="175" t="s">
        <v>32</v>
      </c>
      <c r="B65" s="175">
        <f>'将来負担比率（分子）の構造'!I$42</f>
        <v>2022</v>
      </c>
      <c r="C65" s="175"/>
      <c r="D65" s="175"/>
      <c r="E65" s="175">
        <f>'将来負担比率（分子）の構造'!J$42</f>
        <v>1805</v>
      </c>
      <c r="F65" s="175"/>
      <c r="G65" s="175"/>
      <c r="H65" s="175">
        <f>'将来負担比率（分子）の構造'!K$42</f>
        <v>1707</v>
      </c>
      <c r="I65" s="175"/>
      <c r="J65" s="175"/>
      <c r="K65" s="175">
        <f>'将来負担比率（分子）の構造'!L$42</f>
        <v>1619</v>
      </c>
      <c r="L65" s="175"/>
      <c r="M65" s="175"/>
      <c r="N65" s="175">
        <f>'将来負担比率（分子）の構造'!M$42</f>
        <v>1587</v>
      </c>
      <c r="O65" s="175"/>
      <c r="P65" s="175"/>
    </row>
    <row r="66" spans="1:16" x14ac:dyDescent="0.15">
      <c r="A66" s="175" t="s">
        <v>31</v>
      </c>
      <c r="B66" s="175">
        <f>'将来負担比率（分子）の構造'!I$41</f>
        <v>108875</v>
      </c>
      <c r="C66" s="175"/>
      <c r="D66" s="175"/>
      <c r="E66" s="175">
        <f>'将来負担比率（分子）の構造'!J$41</f>
        <v>106324</v>
      </c>
      <c r="F66" s="175"/>
      <c r="G66" s="175"/>
      <c r="H66" s="175">
        <f>'将来負担比率（分子）の構造'!K$41</f>
        <v>100677</v>
      </c>
      <c r="I66" s="175"/>
      <c r="J66" s="175"/>
      <c r="K66" s="175">
        <f>'将来負担比率（分子）の構造'!L$41</f>
        <v>93950</v>
      </c>
      <c r="L66" s="175"/>
      <c r="M66" s="175"/>
      <c r="N66" s="175">
        <f>'将来負担比率（分子）の構造'!M$41</f>
        <v>89179</v>
      </c>
      <c r="O66" s="175"/>
      <c r="P66" s="175"/>
    </row>
    <row r="67" spans="1:16" x14ac:dyDescent="0.15">
      <c r="A67" s="175" t="s">
        <v>71</v>
      </c>
      <c r="B67" s="175" t="e">
        <f>NA()</f>
        <v>#N/A</v>
      </c>
      <c r="C67" s="175">
        <f>IF(ISNUMBER('将来負担比率（分子）の構造'!I$53), IF('将来負担比率（分子）の構造'!I$53 &lt; 0, 0, '将来負担比率（分子）の構造'!I$53), NA())</f>
        <v>51793</v>
      </c>
      <c r="D67" s="175" t="e">
        <f>NA()</f>
        <v>#N/A</v>
      </c>
      <c r="E67" s="175" t="e">
        <f>NA()</f>
        <v>#N/A</v>
      </c>
      <c r="F67" s="175">
        <f>IF(ISNUMBER('将来負担比率（分子）の構造'!J$53), IF('将来負担比率（分子）の構造'!J$53 &lt; 0, 0, '将来負担比率（分子）の構造'!J$53), NA())</f>
        <v>46877</v>
      </c>
      <c r="G67" s="175" t="e">
        <f>NA()</f>
        <v>#N/A</v>
      </c>
      <c r="H67" s="175" t="e">
        <f>NA()</f>
        <v>#N/A</v>
      </c>
      <c r="I67" s="175">
        <f>IF(ISNUMBER('将来負担比率（分子）の構造'!K$53), IF('将来負担比率（分子）の構造'!K$53 &lt; 0, 0, '将来負担比率（分子）の構造'!K$53), NA())</f>
        <v>40565</v>
      </c>
      <c r="J67" s="175" t="e">
        <f>NA()</f>
        <v>#N/A</v>
      </c>
      <c r="K67" s="175" t="e">
        <f>NA()</f>
        <v>#N/A</v>
      </c>
      <c r="L67" s="175">
        <f>IF(ISNUMBER('将来負担比率（分子）の構造'!L$53), IF('将来負担比率（分子）の構造'!L$53 &lt; 0, 0, '将来負担比率（分子）の構造'!L$53), NA())</f>
        <v>34748</v>
      </c>
      <c r="M67" s="175" t="e">
        <f>NA()</f>
        <v>#N/A</v>
      </c>
      <c r="N67" s="175" t="e">
        <f>NA()</f>
        <v>#N/A</v>
      </c>
      <c r="O67" s="175">
        <f>IF(ISNUMBER('将来負担比率（分子）の構造'!M$53), IF('将来負担比率（分子）の構造'!M$53 &lt; 0, 0, '将来負担比率（分子）の構造'!M$53), NA())</f>
        <v>33908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2372</v>
      </c>
      <c r="C72" s="179">
        <f>基金残高に係る経年分析!G55</f>
        <v>2373</v>
      </c>
      <c r="D72" s="179">
        <f>基金残高に係る経年分析!H55</f>
        <v>2374</v>
      </c>
    </row>
    <row r="73" spans="1:16" x14ac:dyDescent="0.15">
      <c r="A73" s="178" t="s">
        <v>74</v>
      </c>
      <c r="B73" s="179">
        <f>基金残高に係る経年分析!F56</f>
        <v>1952</v>
      </c>
      <c r="C73" s="179">
        <f>基金残高に係る経年分析!G56</f>
        <v>1953</v>
      </c>
      <c r="D73" s="179">
        <f>基金残高に係る経年分析!H56</f>
        <v>2160</v>
      </c>
    </row>
    <row r="74" spans="1:16" x14ac:dyDescent="0.15">
      <c r="A74" s="178" t="s">
        <v>75</v>
      </c>
      <c r="B74" s="179">
        <f>基金残高に係る経年分析!F57</f>
        <v>3841</v>
      </c>
      <c r="C74" s="179">
        <f>基金残高に係る経年分析!G57</f>
        <v>4453</v>
      </c>
      <c r="D74" s="179">
        <f>基金残高に係る経年分析!H57</f>
        <v>5900</v>
      </c>
    </row>
  </sheetData>
  <sheetProtection algorithmName="SHA-512" hashValue="5U6AIqzYrf8GSaI0ss4a5P4Vb8MIwDuXvdCZx3PwOo6kcKSFtSUIrZynf3ZYFAXILR7FU1KNeJ+ztS6/UCkBEA==" saltValue="Y3XCXZc4y7CGHRWvuUCU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2025-03-10T02:20:29Z</cp:lastPrinted>
  <dcterms:created xsi:type="dcterms:W3CDTF">2025-02-19T02:10:30Z</dcterms:created>
  <dcterms:modified xsi:type="dcterms:W3CDTF">2025-03-17T07:09:16Z</dcterms:modified>
  <cp:category/>
</cp:coreProperties>
</file>