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5朝日町○\下水道（法非適用）\"/>
    </mc:Choice>
  </mc:AlternateContent>
  <xr:revisionPtr revIDLastSave="0" documentId="13_ncr:1_{0790EBA4-4A85-4024-B7A7-08EB80744315}" xr6:coauthVersionLast="36" xr6:coauthVersionMax="36" xr10:uidLastSave="{00000000-0000-0000-0000-000000000000}"/>
  <workbookProtection workbookAlgorithmName="SHA-512" workbookHashValue="ZsmFUGtXcZdkZZy10I8WL7pPNaR7oBiDDup6n7j51A/4UtQwn4dozqYUmL9cjbs5wkiHtpZjZUr+X5W6UXOJzQ==" workbookSaltValue="rf9xOebMfDVK5nhD0eL77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<sst xmlns="http://schemas.openxmlformats.org/spreadsheetml/2006/main" count="236" uniqueCount="118">
  <si>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</si>
  <si>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</si>
  <si>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</si>
  <si>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</si>
  <si>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</si>
  <si>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</si>
  <si>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</si>
  <si>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</si>
  <si>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</si>
  <si>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</si>
  <si>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</si>
  <si>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</si>
  <si>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</si>
  <si>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</si>
  <si>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</si>
  <si>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</si>
  <si>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</si>
  <si>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</si>
  <si>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</si>
  <si>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</si>
  <si>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</si>
  <si>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</si>
  <si>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</si>
  <si>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</si>
  <si>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</si>
  <si>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</si>
  <si>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</si>
  <si>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</si>
  <si>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</si>
  <si>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</si>
  <si>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</si>
  <si>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</si>
  <si>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</si>
  <si>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</si>
  <si>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</si>
  <si>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</si>
  <si>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</si>
  <si>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</si>
  <si>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</si>
  <si>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</si>
  <si>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</si>
  <si>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</si>
  <si>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</si>
  <si>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</si>
  <si>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</si>
  <si>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</si>
  <si>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</si>
  <si>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</si>
  <si>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</si>
  <si>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</si>
  <si>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</si>
  <si>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</si>
  <si>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</si>
  <si>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</si>
  <si>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</si>
  <si>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</si>
  <si>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</si>
  <si>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</si>
  <si>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</si>
  <si>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</si>
  <si>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</si>
  <si>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</si>
  <si>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</si>
  <si>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</si>
  <si>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</si>
  <si>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</si>
  <si>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</si>
  <si>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</si>
  <si>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</si>
  <si>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</si>
  <si>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</si>
  <si>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</si>
  <si>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</si>
  <si>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</si>
  <si>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</si>
  <si>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</si>
  <si>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</si>
  <si>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</si>
  <si>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</si>
  <si>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</si>
  <si>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</si>
  <si>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</si>
  <si>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</si>
  <si>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</si>
  <si>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</si>
  <si>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</si>
  <si>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</si>
  <si>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</si>
  <si>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</si>
  <si>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</si>
  <si>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</si>
  <si>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</si>
  <si>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</si>
  <si>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</si>
  <si>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</si>
  <si>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</si>
  <si>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</si>
  <si>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</si>
  <si>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</si>
  <si>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</si>
  <si>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</si>
  <si>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</si>
  <si>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</si>
  <si>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</si>
  <si>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</si>
  <si>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</si>
  <si>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</si>
  <si>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</si>
  <si>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</si>
  <si>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</si>
  <si>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</si>
  <si>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</si>
  <si>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</si>
  <si>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</si>
  <si>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</si>
  <si>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下水道の整備率は８９％で、下水道普及率は低い状況にあるが、未普及地域の整備も進み、今後建設費は減少していくものと考えられる。
　整備とともに使用料収入の増加が見込まれるが、整備に伴う企業債の償還等により、収益的収支比率に影響を及ぼしている。
　企業債残高は、償還により減少しているが、使用料収入の伸びの鈍化により、今後比率は緩やかに減少するものと考えられる。
　経費回収率は、横ばいとなっているが、今後も汚水処理原価の抑制に努めるとともに、下水道への早期の接続をお願いするなど使用料収入の増加に努める。
　水洗化率は、類似団体と比較すると低い状況であるが、整備中でもあり、今後徐々に上昇するものと考えられる。
　なお、令和６年度から公営企業会計への移行に伴い、令和５年度は打切り決算を行っており、経費回収率や企業債残高比率は前年度と比べて増減が大きくなっている。</t>
    <rPh sb="1" eb="4">
      <t>ゲスイドウ</t>
    </rPh>
    <rPh sb="5" eb="8">
      <t>セイビリツ</t>
    </rPh>
    <rPh sb="14" eb="17">
      <t>ゲスイドウ</t>
    </rPh>
    <rPh sb="17" eb="20">
      <t>フキュウリツ</t>
    </rPh>
    <rPh sb="21" eb="22">
      <t>ヒク</t>
    </rPh>
    <rPh sb="23" eb="25">
      <t>ジョウキョウ</t>
    </rPh>
    <rPh sb="30" eb="31">
      <t>ミ</t>
    </rPh>
    <rPh sb="31" eb="33">
      <t>フキュウ</t>
    </rPh>
    <rPh sb="33" eb="35">
      <t>チイキ</t>
    </rPh>
    <rPh sb="36" eb="38">
      <t>セイビ</t>
    </rPh>
    <rPh sb="39" eb="40">
      <t>スス</t>
    </rPh>
    <rPh sb="42" eb="44">
      <t>コンゴ</t>
    </rPh>
    <rPh sb="44" eb="47">
      <t>ケンセツヒ</t>
    </rPh>
    <rPh sb="48" eb="50">
      <t>ゲンショウ</t>
    </rPh>
    <rPh sb="57" eb="58">
      <t>カンガ</t>
    </rPh>
    <rPh sb="65" eb="67">
      <t>セイビ</t>
    </rPh>
    <rPh sb="71" eb="74">
      <t>シヨウリョウ</t>
    </rPh>
    <rPh sb="74" eb="76">
      <t>シュウニュウ</t>
    </rPh>
    <rPh sb="77" eb="79">
      <t>ゾウカ</t>
    </rPh>
    <rPh sb="80" eb="82">
      <t>ミコ</t>
    </rPh>
    <rPh sb="87" eb="89">
      <t>セイビ</t>
    </rPh>
    <rPh sb="90" eb="91">
      <t>トモナ</t>
    </rPh>
    <rPh sb="92" eb="95">
      <t>キギョウサイ</t>
    </rPh>
    <rPh sb="96" eb="98">
      <t>ショウカン</t>
    </rPh>
    <rPh sb="98" eb="99">
      <t>トウ</t>
    </rPh>
    <rPh sb="103" eb="106">
      <t>シュウエキテキ</t>
    </rPh>
    <rPh sb="106" eb="108">
      <t>シュウシ</t>
    </rPh>
    <rPh sb="108" eb="110">
      <t>ヒリツ</t>
    </rPh>
    <rPh sb="111" eb="113">
      <t>エイキョウ</t>
    </rPh>
    <rPh sb="114" eb="115">
      <t>オヨ</t>
    </rPh>
    <rPh sb="123" eb="126">
      <t>キギョウサイ</t>
    </rPh>
    <rPh sb="126" eb="128">
      <t>ザンダカ</t>
    </rPh>
    <rPh sb="130" eb="132">
      <t>ショウカン</t>
    </rPh>
    <rPh sb="135" eb="137">
      <t>ゲンショウ</t>
    </rPh>
    <rPh sb="143" eb="145">
      <t>シヨウ</t>
    </rPh>
    <rPh sb="145" eb="146">
      <t>リョウ</t>
    </rPh>
    <rPh sb="146" eb="148">
      <t>シュウニュウ</t>
    </rPh>
    <rPh sb="149" eb="150">
      <t>ノ</t>
    </rPh>
    <rPh sb="152" eb="154">
      <t>ドンカ</t>
    </rPh>
    <rPh sb="158" eb="160">
      <t>コンゴ</t>
    </rPh>
    <rPh sb="160" eb="162">
      <t>ヒリツ</t>
    </rPh>
    <rPh sb="163" eb="164">
      <t>ユル</t>
    </rPh>
    <rPh sb="167" eb="169">
      <t>ゲンショウ</t>
    </rPh>
    <rPh sb="174" eb="175">
      <t>カンガ</t>
    </rPh>
    <rPh sb="182" eb="184">
      <t>ケイヒ</t>
    </rPh>
    <rPh sb="184" eb="187">
      <t>カイシュウリツ</t>
    </rPh>
    <rPh sb="189" eb="190">
      <t>ヨコ</t>
    </rPh>
    <rPh sb="200" eb="202">
      <t>コンゴ</t>
    </rPh>
    <rPh sb="203" eb="205">
      <t>オスイ</t>
    </rPh>
    <rPh sb="205" eb="207">
      <t>ショリ</t>
    </rPh>
    <rPh sb="207" eb="209">
      <t>ゲンカ</t>
    </rPh>
    <rPh sb="210" eb="212">
      <t>ヨクセイ</t>
    </rPh>
    <rPh sb="213" eb="214">
      <t>ツト</t>
    </rPh>
    <rPh sb="221" eb="224">
      <t>ゲスイドウ</t>
    </rPh>
    <rPh sb="226" eb="228">
      <t>ソウキ</t>
    </rPh>
    <rPh sb="229" eb="231">
      <t>セツゾク</t>
    </rPh>
    <rPh sb="233" eb="234">
      <t>ネガ</t>
    </rPh>
    <rPh sb="239" eb="242">
      <t>シヨウリョウ</t>
    </rPh>
    <rPh sb="242" eb="244">
      <t>シュウニュウ</t>
    </rPh>
    <rPh sb="245" eb="247">
      <t>ゾウカ</t>
    </rPh>
    <rPh sb="248" eb="249">
      <t>ツト</t>
    </rPh>
    <rPh sb="254" eb="257">
      <t>スイセンカ</t>
    </rPh>
    <rPh sb="257" eb="258">
      <t>リツ</t>
    </rPh>
    <rPh sb="260" eb="262">
      <t>ルイジ</t>
    </rPh>
    <rPh sb="262" eb="264">
      <t>ダンタイ</t>
    </rPh>
    <rPh sb="265" eb="267">
      <t>ヒカク</t>
    </rPh>
    <rPh sb="270" eb="271">
      <t>ヒク</t>
    </rPh>
    <rPh sb="272" eb="274">
      <t>ジョウキョウ</t>
    </rPh>
    <rPh sb="279" eb="282">
      <t>セイビチュウ</t>
    </rPh>
    <rPh sb="287" eb="289">
      <t>コンゴ</t>
    </rPh>
    <rPh sb="289" eb="291">
      <t>ジョジョ</t>
    </rPh>
    <rPh sb="292" eb="294">
      <t>ジョウショウ</t>
    </rPh>
    <rPh sb="299" eb="300">
      <t>カンガ</t>
    </rPh>
    <rPh sb="373" eb="374">
      <t>オオ</t>
    </rPh>
    <phoneticPr fontId="16"/>
  </si>
  <si>
    <t>　管渠整備は平成１０年度から開始しており、これまで特に異常等は見受けられず経過年数的にも耐用年数に至っていないが、今後ストックマネジメント計画により、幹線管渠等を優先に点検・調査を進めていく。
　なお、汚水処理については、公共下水道エリアへ管渠を接続し処理しているため、本事業における終末処理場は存在しない。</t>
    <rPh sb="1" eb="3">
      <t>カンキョ</t>
    </rPh>
    <rPh sb="3" eb="5">
      <t>セイビ</t>
    </rPh>
    <rPh sb="6" eb="8">
      <t>ヘイセイ</t>
    </rPh>
    <rPh sb="10" eb="12">
      <t>ネンド</t>
    </rPh>
    <rPh sb="14" eb="16">
      <t>カイシ</t>
    </rPh>
    <rPh sb="25" eb="26">
      <t>トク</t>
    </rPh>
    <rPh sb="27" eb="29">
      <t>イジョウ</t>
    </rPh>
    <rPh sb="29" eb="30">
      <t>ナド</t>
    </rPh>
    <rPh sb="31" eb="33">
      <t>ミウ</t>
    </rPh>
    <rPh sb="37" eb="39">
      <t>ケイカ</t>
    </rPh>
    <rPh sb="39" eb="41">
      <t>ネンスウ</t>
    </rPh>
    <rPh sb="41" eb="42">
      <t>テキ</t>
    </rPh>
    <rPh sb="44" eb="46">
      <t>タイヨウ</t>
    </rPh>
    <rPh sb="46" eb="48">
      <t>ネンスウ</t>
    </rPh>
    <rPh sb="49" eb="50">
      <t>イタ</t>
    </rPh>
    <rPh sb="57" eb="59">
      <t>コンゴ</t>
    </rPh>
    <rPh sb="69" eb="71">
      <t>ケイカク</t>
    </rPh>
    <rPh sb="75" eb="77">
      <t>カンセン</t>
    </rPh>
    <rPh sb="77" eb="79">
      <t>カンキョ</t>
    </rPh>
    <rPh sb="79" eb="80">
      <t>トウ</t>
    </rPh>
    <rPh sb="81" eb="83">
      <t>ユウセン</t>
    </rPh>
    <rPh sb="84" eb="86">
      <t>テンケン</t>
    </rPh>
    <rPh sb="87" eb="89">
      <t>チョウサ</t>
    </rPh>
    <rPh sb="90" eb="91">
      <t>スス</t>
    </rPh>
    <rPh sb="101" eb="103">
      <t>オスイ</t>
    </rPh>
    <rPh sb="103" eb="105">
      <t>ショリ</t>
    </rPh>
    <rPh sb="111" eb="113">
      <t>コウキョウ</t>
    </rPh>
    <rPh sb="113" eb="116">
      <t>ゲスイドウ</t>
    </rPh>
    <rPh sb="120" eb="122">
      <t>カンキョ</t>
    </rPh>
    <rPh sb="123" eb="125">
      <t>セツゾク</t>
    </rPh>
    <rPh sb="126" eb="128">
      <t>ショリ</t>
    </rPh>
    <rPh sb="135" eb="136">
      <t>ホン</t>
    </rPh>
    <rPh sb="136" eb="138">
      <t>ジギョウ</t>
    </rPh>
    <rPh sb="142" eb="144">
      <t>シュウマツ</t>
    </rPh>
    <rPh sb="144" eb="147">
      <t>ショリジョウ</t>
    </rPh>
    <rPh sb="148" eb="150">
      <t>ソンザイ</t>
    </rPh>
    <phoneticPr fontId="16"/>
  </si>
  <si>
    <t>　今後、管渠整備とともに下水道への接続件数も増え、使用料収入は増加すると見込んでいる。
　整備に伴う将来への負担軽減を図るため、これまでに下水道整備計画区域から合併処理浄化槽による整備区域に見直しを行ってきている。
　管渠の老朽化対策については、ストックマネジメント計画により、点検・調査を進め、ＩＣの平準化やＬＣＣの削減を考慮し計画的・効果的な施設の改築・更新に取り組む。
　また、令和６年度から公営企業会計へ移行し、経営状況の的確な把握により、持続可能な安定した事業運営に努める。
　</t>
    <rPh sb="1" eb="3">
      <t>コンゴ</t>
    </rPh>
    <rPh sb="4" eb="6">
      <t>カンキョ</t>
    </rPh>
    <rPh sb="6" eb="8">
      <t>セイビ</t>
    </rPh>
    <rPh sb="12" eb="15">
      <t>ゲスイドウ</t>
    </rPh>
    <rPh sb="17" eb="19">
      <t>セツゾク</t>
    </rPh>
    <rPh sb="19" eb="21">
      <t>ケンスウ</t>
    </rPh>
    <rPh sb="22" eb="23">
      <t>フ</t>
    </rPh>
    <rPh sb="25" eb="28">
      <t>シヨウリョウ</t>
    </rPh>
    <rPh sb="28" eb="30">
      <t>シュウニュウ</t>
    </rPh>
    <rPh sb="31" eb="33">
      <t>ゾウカ</t>
    </rPh>
    <rPh sb="36" eb="38">
      <t>ミコ</t>
    </rPh>
    <rPh sb="45" eb="47">
      <t>セイビ</t>
    </rPh>
    <rPh sb="48" eb="49">
      <t>トモナ</t>
    </rPh>
    <rPh sb="50" eb="52">
      <t>ショウライ</t>
    </rPh>
    <rPh sb="54" eb="56">
      <t>フタン</t>
    </rPh>
    <rPh sb="56" eb="58">
      <t>ケイゲン</t>
    </rPh>
    <rPh sb="59" eb="60">
      <t>ハカ</t>
    </rPh>
    <rPh sb="69" eb="72">
      <t>ゲスイドウ</t>
    </rPh>
    <rPh sb="72" eb="74">
      <t>セイビ</t>
    </rPh>
    <rPh sb="74" eb="76">
      <t>ケイカク</t>
    </rPh>
    <rPh sb="76" eb="78">
      <t>クイキ</t>
    </rPh>
    <rPh sb="80" eb="82">
      <t>ガッペイ</t>
    </rPh>
    <rPh sb="82" eb="84">
      <t>ショリ</t>
    </rPh>
    <rPh sb="84" eb="87">
      <t>ジョウカソウ</t>
    </rPh>
    <rPh sb="90" eb="92">
      <t>セイビ</t>
    </rPh>
    <rPh sb="92" eb="94">
      <t>クイキ</t>
    </rPh>
    <rPh sb="95" eb="97">
      <t>ミナオ</t>
    </rPh>
    <rPh sb="99" eb="100">
      <t>オコナ</t>
    </rPh>
    <rPh sb="109" eb="111">
      <t>カンキョ</t>
    </rPh>
    <rPh sb="112" eb="115">
      <t>ロウキュウカ</t>
    </rPh>
    <rPh sb="115" eb="117">
      <t>タイサク</t>
    </rPh>
    <rPh sb="133" eb="135">
      <t>ケイカク</t>
    </rPh>
    <rPh sb="139" eb="141">
      <t>テンケン</t>
    </rPh>
    <rPh sb="142" eb="144">
      <t>チョウサ</t>
    </rPh>
    <rPh sb="145" eb="146">
      <t>スス</t>
    </rPh>
    <rPh sb="151" eb="154">
      <t>ヘイジュンカ</t>
    </rPh>
    <rPh sb="159" eb="161">
      <t>サクゲン</t>
    </rPh>
    <rPh sb="162" eb="164">
      <t>コウリョ</t>
    </rPh>
    <rPh sb="165" eb="168">
      <t>ケイカクテキ</t>
    </rPh>
    <rPh sb="169" eb="172">
      <t>コウカテキ</t>
    </rPh>
    <rPh sb="173" eb="175">
      <t>シセツ</t>
    </rPh>
    <rPh sb="176" eb="178">
      <t>カイチク</t>
    </rPh>
    <rPh sb="179" eb="181">
      <t>コウシン</t>
    </rPh>
    <rPh sb="182" eb="183">
      <t>ト</t>
    </rPh>
    <rPh sb="184" eb="185">
      <t>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</si>
</sst>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F1-4508-9C23-BF68B3104F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4BF1-4508-9C23-BF68B3104F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62.72</c:v>
                </c:pt>
                <c:pt idx="1">
                  <c:v>66.489999999999995</c:v>
                </c:pt>
                <c:pt idx="2">
                  <c:v>68.400000000000006</c:v>
                </c:pt>
                <c:pt idx="3">
                  <c:v>68.75</c:v>
                </c:pt>
                <c:pt idx="4">
                  <c:v>68.17</c:v>
                </c:pt>
              </c:numCache>
            </c:numRef>
          </c:val>
          <c:extLst>
            <c:ext xmlns:c16="http://schemas.microsoft.com/office/drawing/2014/chart" uri="{C3380CC4-5D6E-409C-BE32-E72D297353CC}">
              <c16:uniqueId val="{00000000-27F7-4299-BE35-BB03B75145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7F7-4299-BE35-BB03B75145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65.02</c:v>
                </c:pt>
                <c:pt idx="1">
                  <c:v>63.78</c:v>
                </c:pt>
                <c:pt idx="2">
                  <c:v>65.7</c:v>
                </c:pt>
                <c:pt idx="3">
                  <c:v>68.400000000000006</c:v>
                </c:pt>
                <c:pt idx="4">
                  <c:v>72.03</c:v>
                </c:pt>
              </c:numCache>
            </c:numRef>
          </c:val>
          <c:extLst>
            <c:ext xmlns:c16="http://schemas.microsoft.com/office/drawing/2014/chart" uri="{C3380CC4-5D6E-409C-BE32-E72D297353CC}">
              <c16:uniqueId val="{00000000-9415-4205-B297-4946AAF3BF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415-4205-B297-4946AAF3BF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90.36</c:v>
                </c:pt>
                <c:pt idx="1">
                  <c:v>81.099999999999994</c:v>
                </c:pt>
                <c:pt idx="2">
                  <c:v>88.57</c:v>
                </c:pt>
                <c:pt idx="3">
                  <c:v>98.85</c:v>
                </c:pt>
                <c:pt idx="4">
                  <c:v>98.33</c:v>
                </c:pt>
              </c:numCache>
            </c:numRef>
          </c:val>
          <c:extLst>
            <c:ext xmlns:c16="http://schemas.microsoft.com/office/drawing/2014/chart" uri="{C3380CC4-5D6E-409C-BE32-E72D297353CC}">
              <c16:uniqueId val="{00000000-F3E9-46DD-8B27-8382ABF301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E9-46DD-8B27-8382ABF301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A-4E19-BBF9-891FD5C256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A-4E19-BBF9-891FD5C256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92-43EA-87EB-9074EE476B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92-43EA-87EB-9074EE476B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0-4735-8658-38CF5DADE7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0-4735-8658-38CF5DADE7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B3-4248-811B-2803D57038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B3-4248-811B-2803D57038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2011.88</c:v>
                </c:pt>
                <c:pt idx="1">
                  <c:v>2032.82</c:v>
                </c:pt>
                <c:pt idx="2">
                  <c:v>1962.56</c:v>
                </c:pt>
                <c:pt idx="3">
                  <c:v>1881.01</c:v>
                </c:pt>
                <c:pt idx="4">
                  <c:v>2094.66</c:v>
                </c:pt>
              </c:numCache>
            </c:numRef>
          </c:val>
          <c:extLst>
            <c:ext xmlns:c16="http://schemas.microsoft.com/office/drawing/2014/chart" uri="{C3380CC4-5D6E-409C-BE32-E72D297353CC}">
              <c16:uniqueId val="{00000000-0688-476D-A916-C1DE895A05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688-476D-A916-C1DE895A05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90.04</c:v>
                </c:pt>
                <c:pt idx="1">
                  <c:v>89.68</c:v>
                </c:pt>
                <c:pt idx="2">
                  <c:v>91.27</c:v>
                </c:pt>
                <c:pt idx="3">
                  <c:v>92.11</c:v>
                </c:pt>
                <c:pt idx="4">
                  <c:v>80.2</c:v>
                </c:pt>
              </c:numCache>
            </c:numRef>
          </c:val>
          <c:extLst>
            <c:ext xmlns:c16="http://schemas.microsoft.com/office/drawing/2014/chart" uri="{C3380CC4-5D6E-409C-BE32-E72D297353CC}">
              <c16:uniqueId val="{00000000-BB7D-4D17-9DAA-806779674B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B7D-4D17-9DAA-806779674B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154.91</c:v>
                </c:pt>
                <c:pt idx="1">
                  <c:v>154.63</c:v>
                </c:pt>
                <c:pt idx="2">
                  <c:v>154.5</c:v>
                </c:pt>
                <c:pt idx="3">
                  <c:v>154.47999999999999</c:v>
                </c:pt>
                <c:pt idx="4">
                  <c:v>154.5</c:v>
                </c:pt>
              </c:numCache>
            </c:numRef>
          </c:val>
          <c:extLst>
            <c:ext xmlns:c16="http://schemas.microsoft.com/office/drawing/2014/chart" uri="{C3380CC4-5D6E-409C-BE32-E72D297353CC}">
              <c16:uniqueId val="{00000000-D63C-4B51-A010-80A60F4EC6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63C-4B51-A010-80A60F4EC6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朝日町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48">
        <f>データ!S6</f>
        <v>10716</v>
      </c>
      <c r="AM8" s="48"/>
      <c r="AN8" s="48"/>
      <c r="AO8" s="48"/>
      <c r="AP8" s="48"/>
      <c r="AQ8" s="48"/>
      <c r="AR8" s="48"/>
      <c r="AS8" s="48"/>
      <c r="AT8" s="47">
        <f>データ!T6</f>
        <v>226.3</v>
      </c>
      <c r="AU8" s="47"/>
      <c r="AV8" s="47"/>
      <c r="AW8" s="47"/>
      <c r="AX8" s="47"/>
      <c r="AY8" s="47"/>
      <c r="AZ8" s="47"/>
      <c r="BA8" s="47"/>
      <c r="BB8" s="47">
        <f>データ!U6</f>
        <v>47.35</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47.9</v>
      </c>
      <c r="Q10" s="47"/>
      <c r="R10" s="47"/>
      <c r="S10" s="47"/>
      <c r="T10" s="47"/>
      <c r="U10" s="47"/>
      <c r="V10" s="47"/>
      <c r="W10" s="47">
        <f>データ!Q6</f>
        <v>85</v>
      </c>
      <c r="X10" s="47"/>
      <c r="Y10" s="47"/>
      <c r="Z10" s="47"/>
      <c r="AA10" s="47"/>
      <c r="AB10" s="47"/>
      <c r="AC10" s="47"/>
      <c r="AD10" s="48">
        <f>データ!R6</f>
        <v>3562</v>
      </c>
      <c r="AE10" s="48"/>
      <c r="AF10" s="48"/>
      <c r="AG10" s="48"/>
      <c r="AH10" s="48"/>
      <c r="AI10" s="48"/>
      <c r="AJ10" s="48"/>
      <c r="AK10" s="2"/>
      <c r="AL10" s="48">
        <f>データ!V6</f>
        <v>5095</v>
      </c>
      <c r="AM10" s="48"/>
      <c r="AN10" s="48"/>
      <c r="AO10" s="48"/>
      <c r="AP10" s="48"/>
      <c r="AQ10" s="48"/>
      <c r="AR10" s="48"/>
      <c r="AS10" s="48"/>
      <c r="AT10" s="47">
        <f>データ!W6</f>
        <v>2.37</v>
      </c>
      <c r="AU10" s="47"/>
      <c r="AV10" s="47"/>
      <c r="AW10" s="47"/>
      <c r="AX10" s="47"/>
      <c r="AY10" s="47"/>
      <c r="AZ10" s="47"/>
      <c r="BA10" s="47"/>
      <c r="BB10" s="47">
        <f>データ!X6</f>
        <v>2149.79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116</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117</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FprmwEZsLUZW3DDQ53AHpZ6kJ+udXPxB1u9SewrRQYdG3nXpX3NH4XRD7zYL9wac1h3TQbSRmdhtLbLA/Du4lA==" saltValue="UClrM4Y8XsWSlEFxJI13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28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163431</v>
      </c>
      <c r="D6" s="19">
        <f t="shared" si="3"/>
        <v>47</v>
      </c>
      <c r="E6" s="19">
        <f t="shared" si="3"/>
        <v>17</v>
      </c>
      <c r="F6" s="19">
        <f t="shared" si="3"/>
        <v>4</v>
      </c>
      <c r="G6" s="19">
        <f t="shared" si="3"/>
        <v>0</v>
      </c>
      <c r="H6" s="19" t="str">
        <f t="shared" si="3"/>
        <v>富山県　朝日町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47.9</v>
      </c>
      <c r="Q6" s="20">
        <f t="shared" si="3"/>
        <v>85</v>
      </c>
      <c r="R6" s="20">
        <f t="shared" si="3"/>
        <v>3562</v>
      </c>
      <c r="S6" s="20">
        <f t="shared" si="3"/>
        <v>10716</v>
      </c>
      <c r="T6" s="20">
        <f t="shared" si="3"/>
        <v>226.3</v>
      </c>
      <c r="U6" s="20">
        <f t="shared" si="3"/>
        <v>47.35</v>
      </c>
      <c r="V6" s="20">
        <f t="shared" si="3"/>
        <v>5095</v>
      </c>
      <c r="W6" s="20">
        <f t="shared" si="3"/>
        <v>2.37</v>
      </c>
      <c r="X6" s="20">
        <f t="shared" si="3"/>
        <v>2149.79</v>
      </c>
      <c r="Y6" s="21">
        <f>IF(Y7="",NA(),Y7)</f>
        <v>90.36</v>
      </c>
      <c r="Z6" s="21">
        <f t="shared" ref="Z6:AH6" si="4">IF(Z7="",NA(),Z7)</f>
        <v>81.099999999999994</v>
      </c>
      <c r="AA6" s="21">
        <f t="shared" si="4"/>
        <v>88.57</v>
      </c>
      <c r="AB6" s="21">
        <f t="shared" si="4"/>
        <v>98.85</v>
      </c>
      <c r="AC6" s="21">
        <f t="shared" si="4"/>
        <v>98.33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2011.88</v>
      </c>
      <c r="BG6" s="21">
        <f t="shared" ref="BG6:BO6" si="7">IF(BG7="",NA(),BG7)</f>
        <v>2032.82</v>
      </c>
      <c r="BH6" s="21">
        <f t="shared" si="7"/>
        <v>1962.56</v>
      </c>
      <c r="BI6" s="21">
        <f t="shared" si="7"/>
        <v>1881.01</v>
      </c>
      <c r="BJ6" s="21">
        <f t="shared" si="7"/>
        <v>2094.66</v>
      </c>
      <c r="BK6" s="21">
        <f t="shared" si="7"/>
        <v>1206.79</v>
      </c>
      <c r="BL6" s="21">
        <f t="shared" si="7"/>
        <v>1258.43</v>
      </c>
      <c r="BM6" s="21">
        <f t="shared" si="7"/>
        <v>1163.75</v>
      </c>
      <c r="BN6" s="21">
        <f t="shared" si="7"/>
        <v>1195.47</v>
      </c>
      <c r="BO6" s="21">
        <f t="shared" si="7"/>
        <v>1168.69</v>
      </c>
      <c r="BP6" s="20" t="str">
        <f>IF(BP7="","",IF(BP7="-","【-】","【"&amp;SUBSTITUTE(TEXT(BP7,"#,##0.00"),"-","△")&amp;"】"))</f>
        <v>【1,156.82】</v>
      </c>
      <c r="BQ6" s="21">
        <f>IF(BQ7="",NA(),BQ7)</f>
        <v>90.04</v>
      </c>
      <c r="BR6" s="21">
        <f t="shared" ref="BR6:BZ6" si="8">IF(BR7="",NA(),BR7)</f>
        <v>89.68</v>
      </c>
      <c r="BS6" s="21">
        <f t="shared" si="8"/>
        <v>91.27</v>
      </c>
      <c r="BT6" s="21">
        <f t="shared" si="8"/>
        <v>92.11</v>
      </c>
      <c r="BU6" s="21">
        <f t="shared" si="8"/>
        <v>80.2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154.91</v>
      </c>
      <c r="CC6" s="21">
        <f t="shared" ref="CC6:CK6" si="9">IF(CC7="",NA(),CC7)</f>
        <v>154.63</v>
      </c>
      <c r="CD6" s="21">
        <f t="shared" si="9"/>
        <v>154.5</v>
      </c>
      <c r="CE6" s="21">
        <f t="shared" si="9"/>
        <v>154.47999999999999</v>
      </c>
      <c r="CF6" s="21">
        <f t="shared" si="9"/>
        <v>154.5</v>
      </c>
      <c r="CG6" s="21">
        <f t="shared" si="9"/>
        <v>228.47</v>
      </c>
      <c r="CH6" s="21">
        <f t="shared" si="9"/>
        <v>224.88</v>
      </c>
      <c r="CI6" s="21">
        <f t="shared" si="9"/>
        <v>228.64</v>
      </c>
      <c r="CJ6" s="21">
        <f t="shared" si="9"/>
        <v>239.46</v>
      </c>
      <c r="CK6" s="21">
        <f t="shared" si="9"/>
        <v>233.15</v>
      </c>
      <c r="CL6" s="20" t="str">
        <f>IF(CL7="","",IF(CL7="-","【-】","【"&amp;SUBSTITUTE(TEXT(CL7,"#,##0.00"),"-","△")&amp;"】"))</f>
        <v>【215.73】</v>
      </c>
      <c r="CM6" s="21">
        <f>IF(CM7="",NA(),CM7)</f>
        <v>62.72</v>
      </c>
      <c r="CN6" s="21">
        <f t="shared" ref="CN6:CV6" si="10">IF(CN7="",NA(),CN7)</f>
        <v>66.489999999999995</v>
      </c>
      <c r="CO6" s="21">
        <f t="shared" si="10"/>
        <v>68.400000000000006</v>
      </c>
      <c r="CP6" s="21">
        <f t="shared" si="10"/>
        <v>68.75</v>
      </c>
      <c r="CQ6" s="21">
        <f t="shared" si="10"/>
        <v>68.17</v>
      </c>
      <c r="CR6" s="21">
        <f t="shared" si="10"/>
        <v>42.47</v>
      </c>
      <c r="CS6" s="21">
        <f t="shared" si="10"/>
        <v>42.4</v>
      </c>
      <c r="CT6" s="21">
        <f t="shared" si="10"/>
        <v>42.28</v>
      </c>
      <c r="CU6" s="21">
        <f t="shared" si="10"/>
        <v>41.06</v>
      </c>
      <c r="CV6" s="21">
        <f t="shared" si="10"/>
        <v>42.09</v>
      </c>
      <c r="CW6" s="20" t="str">
        <f>IF(CW7="","",IF(CW7="-","【-】","【"&amp;SUBSTITUTE(TEXT(CW7,"#,##0.00"),"-","△")&amp;"】"))</f>
        <v>【43.28】</v>
      </c>
      <c r="CX6" s="21">
        <f>IF(CX7="",NA(),CX7)</f>
        <v>65.02</v>
      </c>
      <c r="CY6" s="21">
        <f t="shared" ref="CY6:DG6" si="11">IF(CY7="",NA(),CY7)</f>
        <v>63.78</v>
      </c>
      <c r="CZ6" s="21">
        <f t="shared" si="11"/>
        <v>65.7</v>
      </c>
      <c r="DA6" s="21">
        <f t="shared" si="11"/>
        <v>68.400000000000006</v>
      </c>
      <c r="DB6" s="21">
        <f t="shared" si="11"/>
        <v>72.03</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163431</v>
      </c>
      <c r="D7" s="23">
        <v>47</v>
      </c>
      <c r="E7" s="23">
        <v>17</v>
      </c>
      <c r="F7" s="23">
        <v>4</v>
      </c>
      <c r="G7" s="23">
        <v>0</v>
      </c>
      <c r="H7" s="23" t="s">
        <v>97</v>
      </c>
      <c r="I7" s="23" t="s">
        <v>98</v>
      </c>
      <c r="J7" s="23" t="s">
        <v>99</v>
      </c>
      <c r="K7" s="23" t="s">
        <v>100</v>
      </c>
      <c r="L7" s="23" t="s">
        <v>101</v>
      </c>
      <c r="M7" s="23" t="s">
        <v>102</v>
      </c>
      <c r="N7" s="24" t="s">
        <v>103</v>
      </c>
      <c r="O7" s="24" t="s">
        <v>104</v>
      </c>
      <c r="P7" s="24">
        <v>47.9</v>
      </c>
      <c r="Q7" s="24">
        <v>85</v>
      </c>
      <c r="R7" s="24">
        <v>3562</v>
      </c>
      <c r="S7" s="24">
        <v>10716</v>
      </c>
      <c r="T7" s="24">
        <v>226.3</v>
      </c>
      <c r="U7" s="24">
        <v>47.35</v>
      </c>
      <c r="V7" s="24">
        <v>5095</v>
      </c>
      <c r="W7" s="24">
        <v>2.37</v>
      </c>
      <c r="X7" s="24">
        <v>2149.79</v>
      </c>
      <c r="Y7" s="24">
        <v>90.36</v>
      </c>
      <c r="Z7" s="24">
        <v>81.099999999999994</v>
      </c>
      <c r="AA7" s="24">
        <v>88.57</v>
      </c>
      <c r="AB7" s="24">
        <v>98.85</v>
      </c>
      <c r="AC7" s="24">
        <v>98.33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2011.88</v>
      </c>
      <c r="BG7" s="24">
        <v>2032.82</v>
      </c>
      <c r="BH7" s="24">
        <v>1962.56</v>
      </c>
      <c r="BI7" s="24">
        <v>1881.01</v>
      </c>
      <c r="BJ7" s="24">
        <v>2094.66</v>
      </c>
      <c r="BK7" s="24">
        <v>1206.79</v>
      </c>
      <c r="BL7" s="24">
        <v>1258.43</v>
      </c>
      <c r="BM7" s="24">
        <v>1163.75</v>
      </c>
      <c r="BN7" s="24">
        <v>1195.47</v>
      </c>
      <c r="BO7" s="24">
        <v>1168.69</v>
      </c>
      <c r="BP7" s="24">
        <v>1156.82</v>
      </c>
      <c r="BQ7" s="24">
        <v>90.04</v>
      </c>
      <c r="BR7" s="24">
        <v>89.68</v>
      </c>
      <c r="BS7" s="24">
        <v>91.27</v>
      </c>
      <c r="BT7" s="24">
        <v>92.11</v>
      </c>
      <c r="BU7" s="24">
        <v>80.2</v>
      </c>
      <c r="BV7" s="24">
        <v>71.84</v>
      </c>
      <c r="BW7" s="24">
        <v>73.36</v>
      </c>
      <c r="BX7" s="24">
        <v>72.599999999999994</v>
      </c>
      <c r="BY7" s="24">
        <v>69.430000000000007</v>
      </c>
      <c r="BZ7" s="24">
        <v>70.709999999999994</v>
      </c>
      <c r="CA7" s="24">
        <v>75.33</v>
      </c>
      <c r="CB7" s="24">
        <v>154.91</v>
      </c>
      <c r="CC7" s="24">
        <v>154.63</v>
      </c>
      <c r="CD7" s="24">
        <v>154.5</v>
      </c>
      <c r="CE7" s="24">
        <v>154.47999999999999</v>
      </c>
      <c r="CF7" s="24">
        <v>154.5</v>
      </c>
      <c r="CG7" s="24">
        <v>228.47</v>
      </c>
      <c r="CH7" s="24">
        <v>224.88</v>
      </c>
      <c r="CI7" s="24">
        <v>228.64</v>
      </c>
      <c r="CJ7" s="24">
        <v>239.46</v>
      </c>
      <c r="CK7" s="24">
        <v>233.15</v>
      </c>
      <c r="CL7" s="24">
        <v>215.73</v>
      </c>
      <c r="CM7" s="24">
        <v>62.72</v>
      </c>
      <c r="CN7" s="24">
        <v>66.489999999999995</v>
      </c>
      <c r="CO7" s="24">
        <v>68.400000000000006</v>
      </c>
      <c r="CP7" s="24">
        <v>68.75</v>
      </c>
      <c r="CQ7" s="24">
        <v>68.17</v>
      </c>
      <c r="CR7" s="24">
        <v>42.47</v>
      </c>
      <c r="CS7" s="24">
        <v>42.4</v>
      </c>
      <c r="CT7" s="24">
        <v>42.28</v>
      </c>
      <c r="CU7" s="24">
        <v>41.06</v>
      </c>
      <c r="CV7" s="24">
        <v>42.09</v>
      </c>
      <c r="CW7" s="24">
        <v>43.28</v>
      </c>
      <c r="CX7" s="24">
        <v>65.02</v>
      </c>
      <c r="CY7" s="24">
        <v>63.78</v>
      </c>
      <c r="CZ7" s="24">
        <v>65.7</v>
      </c>
      <c r="DA7" s="24">
        <v>68.400000000000006</v>
      </c>
      <c r="DB7" s="24">
        <v>72.03</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2025-01-29T06:20:52Z</cp:lastPrinted>
  <dcterms:created xsi:type="dcterms:W3CDTF">2025-01-24T07:30:57Z</dcterms:created>
  <dcterms:modified xsi:type="dcterms:W3CDTF">2025-01-29T06:20:53Z</dcterms:modified>
  <cp:category/>
</cp:coreProperties>
</file>