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3立山町○\下水道（法非適用）\"/>
    </mc:Choice>
  </mc:AlternateContent>
  <xr:revisionPtr revIDLastSave="0" documentId="13_ncr:1_{31AF4CEF-A9D1-473E-BE92-EF5CFFFF6B16}" xr6:coauthVersionLast="36" xr6:coauthVersionMax="36" xr10:uidLastSave="{00000000-0000-0000-0000-000000000000}"/>
  <workbookProtection workbookAlgorithmName="SHA-512" workbookHashValue="4YdyvePShRkrjyrRIZFC5xNw/qGTi5pSMtM9GeYn5vELO5prPWNZ0reNkuHFBhFaIGh8CaQ2a0zOvvEhinjfhA==" workbookSaltValue="uxiQ72LrGFfl+tGjJKV5w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<sst xmlns="http://schemas.openxmlformats.org/spreadsheetml/2006/main" count="236" uniqueCount="117">
  <si>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</si>
  <si>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</si>
  <si>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</si>
  <si>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</si>
  <si>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</si>
  <si>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</si>
  <si>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</si>
  <si>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</si>
  <si>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</si>
  <si>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</si>
  <si>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</si>
  <si>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</si>
  <si>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</si>
  <si>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</si>
  <si>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</si>
  <si>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</si>
  <si>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</si>
  <si>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</si>
  <si>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</si>
  <si>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</si>
  <si>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</si>
  <si>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</si>
  <si>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</si>
  <si>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</si>
  <si>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</si>
  <si>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</si>
  <si>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</si>
  <si>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</si>
  <si>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</si>
  <si>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</si>
  <si>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</si>
  <si>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</si>
  <si>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</si>
  <si>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</si>
  <si>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</si>
  <si>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</si>
  <si>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</si>
  <si>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</si>
  <si>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</si>
  <si>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</si>
  <si>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</si>
  <si>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</si>
  <si>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</si>
  <si>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</si>
  <si>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</si>
  <si>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</si>
  <si>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</si>
  <si>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</si>
  <si>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</si>
  <si>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</si>
  <si>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</si>
  <si>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</si>
  <si>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</si>
  <si>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</si>
  <si>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</si>
  <si>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</si>
  <si>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</si>
  <si>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</si>
  <si>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</si>
  <si>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</si>
  <si>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</si>
  <si>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</si>
  <si>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</si>
  <si>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</si>
  <si>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</si>
  <si>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</si>
  <si>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</si>
  <si>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</si>
  <si>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</si>
  <si>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</si>
  <si>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</si>
  <si>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</si>
  <si>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</si>
  <si>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</si>
  <si>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</si>
  <si>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</si>
  <si>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</si>
  <si>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</si>
  <si>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</si>
  <si>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</si>
  <si>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</si>
  <si>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</si>
  <si>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</si>
  <si>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</si>
  <si>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</si>
  <si>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</si>
  <si>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</si>
  <si>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</si>
  <si>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</si>
  <si>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</si>
  <si>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</si>
  <si>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</si>
  <si>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</si>
  <si>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</si>
  <si>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</si>
  <si>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</si>
  <si>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</si>
  <si>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</si>
  <si>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</si>
  <si>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</si>
  <si>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</si>
  <si>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</si>
  <si>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</si>
  <si>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</si>
  <si>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</si>
  <si>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</si>
  <si>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</si>
  <si>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</si>
  <si>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</si>
  <si>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</si>
  <si>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</si>
  <si>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</si>
  <si>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</si>
  <si>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</si>
  <si>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収益的収支比率について、令和2年度までは令和元年10月に料金改定を行ったことよる収益増加により右肩上がりとなっていた。今年度は昨年度と同程度の収益となったため、収益的収支比率は横ばいとなった。
　企業債残高対事業規模比率について、今年度は昨年度に引き続き繰上償還を行ったため、0％となっている。
　平成28年度の資本費見直し以降、経費回収率は類似団体平均と比べて高い数値となっている。また、処理施設内にある機械設備の故障が昨年度より少なかったことにより、修理・交換回数が減り汚水処理原価が減少した。
　施設利用率はコロナ禍前と同程度となった。コロナによる行動制限がなくなり、自宅で過ごす時間が減り排水量が減少したことによるものと考えられる。
　下水道の日のPR活動をはじめとする水洗化に向けての取組により、水洗化率は徐々に向上してきているものの、依然として類似団体平均値と比べ低い状況が続いている。また、現状としては区域内住民の高齢化による接続費用の問題があり、成長率は鈍化してきている。そのため、支援事業がない限り、水洗化率の劇的な向上は見込めないと考えられる。</t>
    <rPh sb="13" eb="15">
      <t>レイワ</t>
    </rPh>
    <rPh sb="16" eb="18">
      <t>ネンド</t>
    </rPh>
    <rPh sb="41" eb="43">
      <t>シュウエキ</t>
    </rPh>
    <rPh sb="43" eb="45">
      <t>ゾウカ</t>
    </rPh>
    <rPh sb="48" eb="51">
      <t>ミギカタア</t>
    </rPh>
    <rPh sb="60" eb="63">
      <t>コンネンド</t>
    </rPh>
    <rPh sb="64" eb="67">
      <t>サクネンド</t>
    </rPh>
    <rPh sb="68" eb="71">
      <t>ドウテイド</t>
    </rPh>
    <rPh sb="72" eb="74">
      <t>シュウエキ</t>
    </rPh>
    <rPh sb="81" eb="84">
      <t>シュウエキテキ</t>
    </rPh>
    <rPh sb="84" eb="88">
      <t>シュウシヒリツ</t>
    </rPh>
    <rPh sb="89" eb="90">
      <t>ヨコ</t>
    </rPh>
    <rPh sb="99" eb="102">
      <t>キギョウサイ</t>
    </rPh>
    <rPh sb="102" eb="104">
      <t>ザンダカ</t>
    </rPh>
    <rPh sb="104" eb="105">
      <t>タイ</t>
    </rPh>
    <rPh sb="105" eb="111">
      <t>ジギョウキボヒリツ</t>
    </rPh>
    <rPh sb="116" eb="119">
      <t>コンネンド</t>
    </rPh>
    <rPh sb="120" eb="123">
      <t>サクネンド</t>
    </rPh>
    <rPh sb="124" eb="125">
      <t>ヒ</t>
    </rPh>
    <rPh sb="126" eb="127">
      <t>ツヅ</t>
    </rPh>
    <rPh sb="128" eb="129">
      <t>ク</t>
    </rPh>
    <rPh sb="129" eb="130">
      <t>ア</t>
    </rPh>
    <rPh sb="130" eb="132">
      <t>ショウカン</t>
    </rPh>
    <rPh sb="133" eb="134">
      <t>オコナ</t>
    </rPh>
    <rPh sb="182" eb="183">
      <t>タカ</t>
    </rPh>
    <rPh sb="185" eb="186">
      <t>チ</t>
    </rPh>
    <rPh sb="196" eb="198">
      <t>ショリ</t>
    </rPh>
    <rPh sb="198" eb="200">
      <t>シセツ</t>
    </rPh>
    <rPh sb="200" eb="201">
      <t>ナイ</t>
    </rPh>
    <rPh sb="214" eb="215">
      <t>ド</t>
    </rPh>
    <rPh sb="217" eb="218">
      <t>スク</t>
    </rPh>
    <rPh sb="233" eb="235">
      <t>カイスウ</t>
    </rPh>
    <rPh sb="236" eb="237">
      <t>ヘ</t>
    </rPh>
    <rPh sb="245" eb="247">
      <t>ゲンショウ</t>
    </rPh>
    <rPh sb="278" eb="282">
      <t>コウドウセイゲン</t>
    </rPh>
    <rPh sb="315" eb="316">
      <t>カンガ</t>
    </rPh>
    <rPh sb="323" eb="326">
      <t>ゲスイドウ</t>
    </rPh>
    <rPh sb="327" eb="328">
      <t>ヒ</t>
    </rPh>
    <rPh sb="331" eb="333">
      <t>カツドウ</t>
    </rPh>
    <rPh sb="340" eb="343">
      <t>スイセンカ</t>
    </rPh>
    <rPh sb="344" eb="345">
      <t>ム</t>
    </rPh>
    <rPh sb="348" eb="350">
      <t>トリクミ</t>
    </rPh>
    <rPh sb="354" eb="358">
      <t>スイセンカリツ</t>
    </rPh>
    <rPh sb="362" eb="364">
      <t>コウジョウ</t>
    </rPh>
    <rPh sb="374" eb="376">
      <t>イゼン</t>
    </rPh>
    <rPh sb="379" eb="385">
      <t>ルイジダンタイヘイキン</t>
    </rPh>
    <rPh sb="385" eb="386">
      <t>アタイ</t>
    </rPh>
    <rPh sb="387" eb="388">
      <t>クラ</t>
    </rPh>
    <rPh sb="389" eb="390">
      <t>ヒク</t>
    </rPh>
    <rPh sb="391" eb="393">
      <t>ジョウキョウ</t>
    </rPh>
    <rPh sb="394" eb="395">
      <t>ツヅ</t>
    </rPh>
    <rPh sb="409" eb="414">
      <t>クイキナイジュウミン</t>
    </rPh>
    <rPh sb="415" eb="418">
      <t>コウレイカ</t>
    </rPh>
    <rPh sb="421" eb="423">
      <t>セツゾク</t>
    </rPh>
    <rPh sb="423" eb="425">
      <t>ヒヨウ</t>
    </rPh>
    <rPh sb="426" eb="428">
      <t>モンダイ</t>
    </rPh>
    <rPh sb="432" eb="435">
      <t>セイチョウリツ</t>
    </rPh>
    <rPh sb="436" eb="438">
      <t>ドンカ</t>
    </rPh>
    <rPh sb="450" eb="454">
      <t>シエンジギョウ</t>
    </rPh>
    <rPh sb="457" eb="458">
      <t>カギ</t>
    </rPh>
    <rPh sb="460" eb="464">
      <t>スイセンカリツ</t>
    </rPh>
    <rPh sb="465" eb="467">
      <t>ゲキテキ</t>
    </rPh>
    <rPh sb="468" eb="470">
      <t>コウジョウ</t>
    </rPh>
    <rPh sb="471" eb="473">
      <t>ミコ</t>
    </rPh>
    <rPh sb="477" eb="478">
      <t>カンガ</t>
    </rPh>
    <phoneticPr fontId="4"/>
  </si>
  <si>
    <t>　立山町農業集落排水の整備開始は平成7年度であるため、現在標準耐用年数を超過している管渠は無い。そのため、現在は管渠の更新工事は実施はしていない。しかし、管渠、機械設備ともに標準耐用年数を迎える前に計画的に更新工事を行っていく必要がある。</t>
    <rPh sb="77" eb="79">
      <t>カンキョ</t>
    </rPh>
    <rPh sb="80" eb="84">
      <t>キカイセツビ</t>
    </rPh>
    <rPh sb="113" eb="115">
      <t>ヒツヨウ</t>
    </rPh>
    <phoneticPr fontId="4"/>
  </si>
  <si>
    <t>　収益的収支比率及び経費回収率ともに100%を大きく下回っており、収益の増加及び管理費の削減が必要不可欠である。
　しかし、現状としては区域内住民の高齢化による接続費用の問題があり、劇的な収益の改善は見込めないと考えられる。そのため今後の運用については、立山町内人口推移及び各施設の利用状況等を踏まえ、管渠及び機械設備の計画的な更新を行いながら、定期的に施設更新及び縮小、他団体との広域化及び共同化の検討を行い、計画的かつ効率的な運用方法を考えていくことが大切である。</t>
    <rPh sb="62" eb="64">
      <t>ゲンジョウ</t>
    </rPh>
    <rPh sb="85" eb="86">
      <t>モン</t>
    </rPh>
    <rPh sb="106" eb="107">
      <t>カンガ</t>
    </rPh>
    <rPh sb="151" eb="153">
      <t>カンキョ</t>
    </rPh>
    <rPh sb="153" eb="154">
      <t>オヨ</t>
    </rPh>
    <rPh sb="173" eb="176">
      <t>テイキテキ</t>
    </rPh>
    <rPh sb="194" eb="195">
      <t>オヨ</t>
    </rPh>
    <rPh sb="200" eb="202">
      <t>ケントウ</t>
    </rPh>
    <rPh sb="203" eb="20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</si>
</sst>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B4-40A8-8AB4-9DE945E39F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11B4-40A8-8AB4-9DE945E39F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44.83</c:v>
                </c:pt>
                <c:pt idx="1">
                  <c:v>54.61</c:v>
                </c:pt>
                <c:pt idx="2">
                  <c:v>45.96</c:v>
                </c:pt>
                <c:pt idx="3">
                  <c:v>45.86</c:v>
                </c:pt>
                <c:pt idx="4">
                  <c:v>46.05</c:v>
                </c:pt>
              </c:numCache>
            </c:numRef>
          </c:val>
          <c:extLst>
            <c:ext xmlns:c16="http://schemas.microsoft.com/office/drawing/2014/chart" uri="{C3380CC4-5D6E-409C-BE32-E72D297353CC}">
              <c16:uniqueId val="{00000000-3B1A-400F-87DD-F4EBF7D1346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B1A-400F-87DD-F4EBF7D1346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79.790000000000006</c:v>
                </c:pt>
                <c:pt idx="1">
                  <c:v>80.489999999999995</c:v>
                </c:pt>
                <c:pt idx="2">
                  <c:v>80.599999999999994</c:v>
                </c:pt>
                <c:pt idx="3">
                  <c:v>81.260000000000005</c:v>
                </c:pt>
                <c:pt idx="4">
                  <c:v>81.73</c:v>
                </c:pt>
              </c:numCache>
            </c:numRef>
          </c:val>
          <c:extLst>
            <c:ext xmlns:c16="http://schemas.microsoft.com/office/drawing/2014/chart" uri="{C3380CC4-5D6E-409C-BE32-E72D297353CC}">
              <c16:uniqueId val="{00000000-7291-4E1F-A567-91A17253E6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7291-4E1F-A567-91A17253E6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40.630000000000003</c:v>
                </c:pt>
                <c:pt idx="1">
                  <c:v>44.38</c:v>
                </c:pt>
                <c:pt idx="2">
                  <c:v>27.81</c:v>
                </c:pt>
                <c:pt idx="3">
                  <c:v>27.57</c:v>
                </c:pt>
                <c:pt idx="4">
                  <c:v>25.58</c:v>
                </c:pt>
              </c:numCache>
            </c:numRef>
          </c:val>
          <c:extLst>
            <c:ext xmlns:c16="http://schemas.microsoft.com/office/drawing/2014/chart" uri="{C3380CC4-5D6E-409C-BE32-E72D297353CC}">
              <c16:uniqueId val="{00000000-07D2-4044-949C-9534224B06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2-4044-949C-9534224B06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A3-4FC3-96F0-75B36AE132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A3-4FC3-96F0-75B36AE132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BC-4875-9AD0-8443DDB770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BC-4875-9AD0-8443DDB770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15-447E-8BC3-4F74C05401F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5-447E-8BC3-4F74C05401F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D4-4AF4-91FD-F8105FDB64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D4-4AF4-91FD-F8105FDB64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3663.47</c:v>
                </c:pt>
                <c:pt idx="1">
                  <c:v>3222.13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98-4B46-B387-DFA0FD95F8C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D98-4B46-B387-DFA0FD95F8C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86.01</c:v>
                </c:pt>
                <c:pt idx="1">
                  <c:v>62.68</c:v>
                </c:pt>
                <c:pt idx="2">
                  <c:v>81.89</c:v>
                </c:pt>
                <c:pt idx="3">
                  <c:v>64.03</c:v>
                </c:pt>
                <c:pt idx="4">
                  <c:v>78.239999999999995</c:v>
                </c:pt>
              </c:numCache>
            </c:numRef>
          </c:val>
          <c:extLst>
            <c:ext xmlns:c16="http://schemas.microsoft.com/office/drawing/2014/chart" uri="{C3380CC4-5D6E-409C-BE32-E72D297353CC}">
              <c16:uniqueId val="{00000000-7668-48C3-AB29-D934E6F8F9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668-48C3-AB29-D934E6F8F9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209.82</c:v>
                </c:pt>
                <c:pt idx="1">
                  <c:v>317.8</c:v>
                </c:pt>
                <c:pt idx="2">
                  <c:v>241.95</c:v>
                </c:pt>
                <c:pt idx="3">
                  <c:v>312.43</c:v>
                </c:pt>
                <c:pt idx="4">
                  <c:v>236.26</c:v>
                </c:pt>
              </c:numCache>
            </c:numRef>
          </c:val>
          <c:extLst>
            <c:ext xmlns:c16="http://schemas.microsoft.com/office/drawing/2014/chart" uri="{C3380CC4-5D6E-409C-BE32-E72D297353CC}">
              <c16:uniqueId val="{00000000-687C-40FB-8BE2-B035809A04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87C-40FB-8BE2-B035809A04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立山町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24567</v>
      </c>
      <c r="AM8" s="54"/>
      <c r="AN8" s="54"/>
      <c r="AO8" s="54"/>
      <c r="AP8" s="54"/>
      <c r="AQ8" s="54"/>
      <c r="AR8" s="54"/>
      <c r="AS8" s="54"/>
      <c r="AT8" s="53">
        <f>データ!T6</f>
        <v>307.29000000000002</v>
      </c>
      <c r="AU8" s="53"/>
      <c r="AV8" s="53"/>
      <c r="AW8" s="53"/>
      <c r="AX8" s="53"/>
      <c r="AY8" s="53"/>
      <c r="AZ8" s="53"/>
      <c r="BA8" s="53"/>
      <c r="BB8" s="53">
        <f>データ!U6</f>
        <v>79.95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7.71</v>
      </c>
      <c r="Q10" s="53"/>
      <c r="R10" s="53"/>
      <c r="S10" s="53"/>
      <c r="T10" s="53"/>
      <c r="U10" s="53"/>
      <c r="V10" s="53"/>
      <c r="W10" s="53">
        <f>データ!Q6</f>
        <v>88.79</v>
      </c>
      <c r="X10" s="53"/>
      <c r="Y10" s="53"/>
      <c r="Z10" s="53"/>
      <c r="AA10" s="53"/>
      <c r="AB10" s="53"/>
      <c r="AC10" s="53"/>
      <c r="AD10" s="54">
        <f>データ!R6</f>
        <v>3740</v>
      </c>
      <c r="AE10" s="54"/>
      <c r="AF10" s="54"/>
      <c r="AG10" s="54"/>
      <c r="AH10" s="54"/>
      <c r="AI10" s="54"/>
      <c r="AJ10" s="54"/>
      <c r="AK10" s="2"/>
      <c r="AL10" s="54">
        <f>データ!V6</f>
        <v>1888</v>
      </c>
      <c r="AM10" s="54"/>
      <c r="AN10" s="54"/>
      <c r="AO10" s="54"/>
      <c r="AP10" s="54"/>
      <c r="AQ10" s="54"/>
      <c r="AR10" s="54"/>
      <c r="AS10" s="54"/>
      <c r="AT10" s="53">
        <f>データ!W6</f>
        <v>1.04</v>
      </c>
      <c r="AU10" s="53"/>
      <c r="AV10" s="53"/>
      <c r="AW10" s="53"/>
      <c r="AX10" s="53"/>
      <c r="AY10" s="53"/>
      <c r="AZ10" s="53"/>
      <c r="BA10" s="53"/>
      <c r="BB10" s="53">
        <f>データ!X6</f>
        <v>1815.38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uXidM9gaEL91SmNYO/XmNZmrkw7EHEPlyoZUtrCeJNEB4QIinRzPkT9wuEYlMEGtTxpLhwH7h2Or7idigQ4xHA==" saltValue="moL+Cu+g39TCjk8tmCIU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163236</v>
      </c>
      <c r="D6" s="19">
        <f t="shared" si="3"/>
        <v>47</v>
      </c>
      <c r="E6" s="19">
        <f t="shared" si="3"/>
        <v>17</v>
      </c>
      <c r="F6" s="19">
        <f t="shared" si="3"/>
        <v>5</v>
      </c>
      <c r="G6" s="19">
        <f t="shared" si="3"/>
        <v>0</v>
      </c>
      <c r="H6" s="19" t="str">
        <f t="shared" si="3"/>
        <v>富山県　立山町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7.71</v>
      </c>
      <c r="Q6" s="20">
        <f t="shared" si="3"/>
        <v>88.79</v>
      </c>
      <c r="R6" s="20">
        <f t="shared" si="3"/>
        <v>3740</v>
      </c>
      <c r="S6" s="20">
        <f t="shared" si="3"/>
        <v>24567</v>
      </c>
      <c r="T6" s="20">
        <f t="shared" si="3"/>
        <v>307.29000000000002</v>
      </c>
      <c r="U6" s="20">
        <f t="shared" si="3"/>
        <v>79.95</v>
      </c>
      <c r="V6" s="20">
        <f t="shared" si="3"/>
        <v>1888</v>
      </c>
      <c r="W6" s="20">
        <f t="shared" si="3"/>
        <v>1.04</v>
      </c>
      <c r="X6" s="20">
        <f t="shared" si="3"/>
        <v>1815.38</v>
      </c>
      <c r="Y6" s="21">
        <f>IF(Y7="",NA(),Y7)</f>
        <v>40.630000000000003</v>
      </c>
      <c r="Z6" s="21">
        <f t="shared" ref="Z6:AH6" si="4">IF(Z7="",NA(),Z7)</f>
        <v>44.38</v>
      </c>
      <c r="AA6" s="21">
        <f t="shared" si="4"/>
        <v>27.81</v>
      </c>
      <c r="AB6" s="21">
        <f t="shared" si="4"/>
        <v>27.57</v>
      </c>
      <c r="AC6" s="21">
        <f t="shared" si="4"/>
        <v>25.58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3663.47</v>
      </c>
      <c r="BG6" s="21">
        <f t="shared" ref="BG6:BO6" si="7">IF(BG7="",NA(),BG7)</f>
        <v>3222.13</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86.01</v>
      </c>
      <c r="BR6" s="21">
        <f t="shared" ref="BR6:BZ6" si="8">IF(BR7="",NA(),BR7)</f>
        <v>62.68</v>
      </c>
      <c r="BS6" s="21">
        <f t="shared" si="8"/>
        <v>81.89</v>
      </c>
      <c r="BT6" s="21">
        <f t="shared" si="8"/>
        <v>64.03</v>
      </c>
      <c r="BU6" s="21">
        <f t="shared" si="8"/>
        <v>78.239999999999995</v>
      </c>
      <c r="BV6" s="21">
        <f t="shared" si="8"/>
        <v>57.31</v>
      </c>
      <c r="BW6" s="21">
        <f t="shared" si="8"/>
        <v>57.08</v>
      </c>
      <c r="BX6" s="21">
        <f t="shared" si="8"/>
        <v>56.26</v>
      </c>
      <c r="BY6" s="21">
        <f t="shared" si="8"/>
        <v>52.94</v>
      </c>
      <c r="BZ6" s="21">
        <f t="shared" si="8"/>
        <v>52.05</v>
      </c>
      <c r="CA6" s="20" t="str">
        <f>IF(CA7="","",IF(CA7="-","【-】","【"&amp;SUBSTITUTE(TEXT(CA7,"#,##0.00"),"-","△")&amp;"】"))</f>
        <v>【56.93】</v>
      </c>
      <c r="CB6" s="21">
        <f>IF(CB7="",NA(),CB7)</f>
        <v>209.82</v>
      </c>
      <c r="CC6" s="21">
        <f t="shared" ref="CC6:CK6" si="9">IF(CC7="",NA(),CC7)</f>
        <v>317.8</v>
      </c>
      <c r="CD6" s="21">
        <f t="shared" si="9"/>
        <v>241.95</v>
      </c>
      <c r="CE6" s="21">
        <f t="shared" si="9"/>
        <v>312.43</v>
      </c>
      <c r="CF6" s="21">
        <f t="shared" si="9"/>
        <v>236.26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44.83</v>
      </c>
      <c r="CN6" s="21">
        <f t="shared" ref="CN6:CV6" si="10">IF(CN7="",NA(),CN7)</f>
        <v>54.61</v>
      </c>
      <c r="CO6" s="21">
        <f t="shared" si="10"/>
        <v>45.96</v>
      </c>
      <c r="CP6" s="21">
        <f t="shared" si="10"/>
        <v>45.86</v>
      </c>
      <c r="CQ6" s="21">
        <f t="shared" si="10"/>
        <v>46.05</v>
      </c>
      <c r="CR6" s="21">
        <f t="shared" si="10"/>
        <v>50.14</v>
      </c>
      <c r="CS6" s="21">
        <f t="shared" si="10"/>
        <v>54.83</v>
      </c>
      <c r="CT6" s="21">
        <f t="shared" si="10"/>
        <v>66.53</v>
      </c>
      <c r="CU6" s="21">
        <f t="shared" si="10"/>
        <v>52.35</v>
      </c>
      <c r="CV6" s="21">
        <f t="shared" si="10"/>
        <v>46.25</v>
      </c>
      <c r="CW6" s="20" t="str">
        <f>IF(CW7="","",IF(CW7="-","【-】","【"&amp;SUBSTITUTE(TEXT(CW7,"#,##0.00"),"-","△")&amp;"】"))</f>
        <v>【49.87】</v>
      </c>
      <c r="CX6" s="21">
        <f>IF(CX7="",NA(),CX7)</f>
        <v>79.790000000000006</v>
      </c>
      <c r="CY6" s="21">
        <f t="shared" ref="CY6:DG6" si="11">IF(CY7="",NA(),CY7)</f>
        <v>80.489999999999995</v>
      </c>
      <c r="CZ6" s="21">
        <f t="shared" si="11"/>
        <v>80.599999999999994</v>
      </c>
      <c r="DA6" s="21">
        <f t="shared" si="11"/>
        <v>81.260000000000005</v>
      </c>
      <c r="DB6" s="21">
        <f t="shared" si="11"/>
        <v>81.73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163236</v>
      </c>
      <c r="D7" s="23">
        <v>47</v>
      </c>
      <c r="E7" s="23">
        <v>17</v>
      </c>
      <c r="F7" s="23">
        <v>5</v>
      </c>
      <c r="G7" s="23">
        <v>0</v>
      </c>
      <c r="H7" s="23" t="s">
        <v>96</v>
      </c>
      <c r="I7" s="23" t="s">
        <v>97</v>
      </c>
      <c r="J7" s="23" t="s">
        <v>98</v>
      </c>
      <c r="K7" s="23" t="s">
        <v>99</v>
      </c>
      <c r="L7" s="23" t="s">
        <v>100</v>
      </c>
      <c r="M7" s="23" t="s">
        <v>101</v>
      </c>
      <c r="N7" s="24" t="s">
        <v>102</v>
      </c>
      <c r="O7" s="24" t="s">
        <v>103</v>
      </c>
      <c r="P7" s="24">
        <v>7.71</v>
      </c>
      <c r="Q7" s="24">
        <v>88.79</v>
      </c>
      <c r="R7" s="24">
        <v>3740</v>
      </c>
      <c r="S7" s="24">
        <v>24567</v>
      </c>
      <c r="T7" s="24">
        <v>307.29000000000002</v>
      </c>
      <c r="U7" s="24">
        <v>79.95</v>
      </c>
      <c r="V7" s="24">
        <v>1888</v>
      </c>
      <c r="W7" s="24">
        <v>1.04</v>
      </c>
      <c r="X7" s="24">
        <v>1815.38</v>
      </c>
      <c r="Y7" s="24">
        <v>40.630000000000003</v>
      </c>
      <c r="Z7" s="24">
        <v>44.38</v>
      </c>
      <c r="AA7" s="24">
        <v>27.81</v>
      </c>
      <c r="AB7" s="24">
        <v>27.57</v>
      </c>
      <c r="AC7" s="24">
        <v>25.58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3663.47</v>
      </c>
      <c r="BG7" s="24">
        <v>3222.13</v>
      </c>
      <c r="BH7" s="24">
        <v>0</v>
      </c>
      <c r="BI7" s="24">
        <v>0</v>
      </c>
      <c r="BJ7" s="24">
        <v>0</v>
      </c>
      <c r="BK7" s="24">
        <v>826.83</v>
      </c>
      <c r="BL7" s="24">
        <v>867.83</v>
      </c>
      <c r="BM7" s="24">
        <v>791.76</v>
      </c>
      <c r="BN7" s="24">
        <v>900.82</v>
      </c>
      <c r="BO7" s="24">
        <v>839.21</v>
      </c>
      <c r="BP7" s="24">
        <v>785.1</v>
      </c>
      <c r="BQ7" s="24">
        <v>86.01</v>
      </c>
      <c r="BR7" s="24">
        <v>62.68</v>
      </c>
      <c r="BS7" s="24">
        <v>81.89</v>
      </c>
      <c r="BT7" s="24">
        <v>64.03</v>
      </c>
      <c r="BU7" s="24">
        <v>78.239999999999995</v>
      </c>
      <c r="BV7" s="24">
        <v>57.31</v>
      </c>
      <c r="BW7" s="24">
        <v>57.08</v>
      </c>
      <c r="BX7" s="24">
        <v>56.26</v>
      </c>
      <c r="BY7" s="24">
        <v>52.94</v>
      </c>
      <c r="BZ7" s="24">
        <v>52.05</v>
      </c>
      <c r="CA7" s="24">
        <v>56.93</v>
      </c>
      <c r="CB7" s="24">
        <v>209.82</v>
      </c>
      <c r="CC7" s="24">
        <v>317.8</v>
      </c>
      <c r="CD7" s="24">
        <v>241.95</v>
      </c>
      <c r="CE7" s="24">
        <v>312.43</v>
      </c>
      <c r="CF7" s="24">
        <v>236.26</v>
      </c>
      <c r="CG7" s="24">
        <v>273.52</v>
      </c>
      <c r="CH7" s="24">
        <v>274.99</v>
      </c>
      <c r="CI7" s="24">
        <v>282.08999999999997</v>
      </c>
      <c r="CJ7" s="24">
        <v>303.27999999999997</v>
      </c>
      <c r="CK7" s="24">
        <v>301.86</v>
      </c>
      <c r="CL7" s="24">
        <v>271.14999999999998</v>
      </c>
      <c r="CM7" s="24">
        <v>44.83</v>
      </c>
      <c r="CN7" s="24">
        <v>54.61</v>
      </c>
      <c r="CO7" s="24">
        <v>45.96</v>
      </c>
      <c r="CP7" s="24">
        <v>45.86</v>
      </c>
      <c r="CQ7" s="24">
        <v>46.05</v>
      </c>
      <c r="CR7" s="24">
        <v>50.14</v>
      </c>
      <c r="CS7" s="24">
        <v>54.83</v>
      </c>
      <c r="CT7" s="24">
        <v>66.53</v>
      </c>
      <c r="CU7" s="24">
        <v>52.35</v>
      </c>
      <c r="CV7" s="24">
        <v>46.25</v>
      </c>
      <c r="CW7" s="24">
        <v>49.87</v>
      </c>
      <c r="CX7" s="24">
        <v>79.790000000000006</v>
      </c>
      <c r="CY7" s="24">
        <v>80.489999999999995</v>
      </c>
      <c r="CZ7" s="24">
        <v>80.599999999999994</v>
      </c>
      <c r="DA7" s="24">
        <v>81.260000000000005</v>
      </c>
      <c r="DB7" s="24">
        <v>81.73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2025-01-24T07:34:26Z</dcterms:created>
  <dcterms:modified xsi:type="dcterms:W3CDTF">2025-01-30T00:43:21Z</dcterms:modified>
  <cp:category/>
</cp:coreProperties>
</file>