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2上市町○\下水道（法非適用）\"/>
    </mc:Choice>
  </mc:AlternateContent>
  <xr:revisionPtr revIDLastSave="0" documentId="13_ncr:1_{85680D68-F005-4622-8F25-1CBC163B900B}" xr6:coauthVersionLast="36" xr6:coauthVersionMax="36" xr10:uidLastSave="{00000000-0000-0000-0000-000000000000}"/>
  <workbookProtection workbookAlgorithmName="SHA-512" workbookHashValue="AtzoCMdRWPAU4pxsadp0DUjJpUSWgSinIMw4dypF2mqaN6jojyc+Qz//gmykNzdQLgIFsoOjl9nHrbTk0tST1Q==" workbookSaltValue="HhHjZ65U7BBY1hzNRCaqe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<sst xmlns="http://schemas.openxmlformats.org/spreadsheetml/2006/main" count="236" uniqueCount="119">
  <si>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</si>
  <si>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</si>
  <si>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</si>
  <si>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</si>
  <si>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</si>
  <si>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</si>
  <si>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</si>
  <si>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</si>
  <si>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</si>
  <si>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</si>
  <si>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</si>
  <si>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</si>
  <si>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</si>
  <si>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</si>
  <si>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</si>
  <si>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</si>
  <si>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</si>
  <si>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</si>
  <si>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</si>
  <si>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</si>
  <si>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</si>
  <si>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</si>
  <si>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</si>
  <si>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</si>
  <si>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</si>
  <si>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</si>
  <si>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</si>
  <si>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</si>
  <si>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</si>
  <si>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</si>
  <si>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</si>
  <si>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</si>
  <si>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</si>
  <si>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</si>
  <si>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</si>
  <si>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</si>
  <si>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</si>
  <si>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</si>
  <si>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</si>
  <si>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</si>
  <si>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</si>
  <si>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</si>
  <si>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</si>
  <si>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</si>
  <si>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</si>
  <si>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</si>
  <si>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</si>
  <si>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</si>
  <si>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</si>
  <si>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</si>
  <si>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</si>
  <si>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</si>
  <si>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</si>
  <si>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</si>
  <si>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</si>
  <si>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</si>
  <si>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</si>
  <si>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</si>
  <si>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</si>
  <si>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</si>
  <si>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</si>
  <si>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</si>
  <si>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</si>
  <si>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</si>
  <si>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</si>
  <si>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</si>
  <si>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</si>
  <si>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</si>
  <si>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</si>
  <si>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</si>
  <si>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</si>
  <si>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</si>
  <si>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</si>
  <si>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</si>
  <si>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</si>
  <si>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</si>
  <si>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</si>
  <si>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</si>
  <si>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</si>
  <si>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</si>
  <si>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</si>
  <si>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</si>
  <si>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</si>
  <si>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</si>
  <si>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</si>
  <si>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</si>
  <si>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</si>
  <si>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</si>
  <si>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</si>
  <si>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</si>
  <si>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</si>
  <si>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</si>
  <si>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</si>
  <si>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</si>
  <si>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</si>
  <si>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</si>
  <si>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</si>
  <si>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</si>
  <si>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</si>
  <si>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</si>
  <si>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</si>
  <si>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</si>
  <si>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</si>
  <si>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</si>
  <si>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</si>
  <si>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</si>
  <si>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</si>
  <si>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</si>
  <si>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</si>
  <si>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</si>
  <si>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</si>
  <si>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</si>
  <si>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</si>
  <si>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</si>
  <si>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</si>
  <si>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</si>
  <si>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70.09％（R5）とずっと赤字であり、経営の健全性については一定の水準に達していない状況である。R5年度は打ち切り決算をしたため、実際の収支比率は72.32％であった。R6年度から下水道事業会計として独立する資金分が加味されたため収支比率が良くなっている。
④企業債残高対事業規模比率は、類似団体の平均値を下回っている。地方債残高は前年比△49,233千円と減少している。
⑤経費回収率は、100.00％となっており、ほぼ使用料で経費を回収できている。
⑥汚水処理原価は、類似団体の平均値を下回っている。
⑦施設利用率は、類似団体の平均値とほぼ同じである。利用率が常に50％程度なので更新時期などにはサイズダウンや合併浄化槽への事業転換などを検討する必要があると思われる。
⑧水洗化率については、類似団体の平均値より高い水準にある。今後も水洗化率の向上に努めていく。</t>
    <rPh sb="60" eb="62">
      <t>ネンド</t>
    </rPh>
    <rPh sb="63" eb="64">
      <t>ウ</t>
    </rPh>
    <rPh sb="65" eb="66">
      <t>キ</t>
    </rPh>
    <rPh sb="67" eb="69">
      <t>ケッサン</t>
    </rPh>
    <rPh sb="75" eb="77">
      <t>ジッサイ</t>
    </rPh>
    <rPh sb="78" eb="82">
      <t>シュウシヒリツ</t>
    </rPh>
    <rPh sb="96" eb="98">
      <t>ネンド</t>
    </rPh>
    <rPh sb="100" eb="107">
      <t>ゲスイドウジギョウカイケイ</t>
    </rPh>
    <rPh sb="110" eb="112">
      <t>ドクリツ</t>
    </rPh>
    <rPh sb="114" eb="116">
      <t>シキン</t>
    </rPh>
    <rPh sb="116" eb="117">
      <t>ブン</t>
    </rPh>
    <rPh sb="118" eb="120">
      <t>カミ</t>
    </rPh>
    <rPh sb="125" eb="129">
      <t>シュウシヒリツ</t>
    </rPh>
    <rPh sb="130" eb="131">
      <t>ヨ</t>
    </rPh>
    <rPh sb="163" eb="164">
      <t>シタ</t>
    </rPh>
    <rPh sb="170" eb="175">
      <t>チホウサイザンダカ</t>
    </rPh>
    <rPh sb="176" eb="179">
      <t>ゼンネンヒ</t>
    </rPh>
    <rPh sb="186" eb="188">
      <t>センエン</t>
    </rPh>
    <rPh sb="189" eb="191">
      <t>ゲンショウ</t>
    </rPh>
    <rPh sb="225" eb="227">
      <t>ケイヒ</t>
    </rPh>
    <rPh sb="282" eb="283">
      <t>オナ</t>
    </rPh>
    <rPh sb="317" eb="319">
      <t>ガッペイ</t>
    </rPh>
    <rPh sb="319" eb="322">
      <t>ジョウカソウ</t>
    </rPh>
    <rPh sb="324" eb="326">
      <t>ジギョウ</t>
    </rPh>
    <rPh sb="326" eb="328">
      <t>テンカン</t>
    </rPh>
    <rPh sb="331" eb="333">
      <t>ケントウ</t>
    </rPh>
    <rPh sb="335" eb="337">
      <t>ヒツヨウ</t>
    </rPh>
    <rPh sb="341" eb="342">
      <t>オモ</t>
    </rPh>
    <phoneticPr fontId="15"/>
  </si>
  <si>
    <t xml:space="preserve"> 平成２年度から整備を開始しているため、初期の管渠については布設後30年が経過し始めている。今後、管渠の点検等が必要となってくる。</t>
    <rPh sb="1" eb="3">
      <t>ヘイセイ</t>
    </rPh>
    <rPh sb="4" eb="6">
      <t>ネンド</t>
    </rPh>
    <rPh sb="8" eb="10">
      <t>セイビ</t>
    </rPh>
    <rPh sb="11" eb="13">
      <t>カイシ</t>
    </rPh>
    <rPh sb="20" eb="22">
      <t>ショキ</t>
    </rPh>
    <rPh sb="23" eb="25">
      <t>カンキョ</t>
    </rPh>
    <rPh sb="40" eb="41">
      <t>ハジ</t>
    </rPh>
    <phoneticPr fontId="18"/>
  </si>
  <si>
    <t xml:space="preserve">  本町においては、収益的収支比率はここ数年60～70％前後で推移し、赤字が続いている状況である。
　人口が減少しているため収益の上昇は見込まれない半面、施設備品の更新が必要となってくるため費用の増加が予想される。
　また、汚水管渠の面的整備事業は終了しているが、施設利用率が常に50％程度なので、今後は近隣団体との広域連携や、更新時期のサイズダウン、合併浄化槽への事業転換等、事業継続のため根本的な検討をする必要があると思われる。</t>
    <rPh sb="95" eb="97">
      <t>コンゴ</t>
    </rPh>
    <rPh sb="104" eb="106">
      <t>ヨソウ</t>
    </rPh>
    <rPh sb="135" eb="137">
      <t>シセツ</t>
    </rPh>
    <rPh sb="155" eb="157">
      <t>キンリン</t>
    </rPh>
    <rPh sb="157" eb="159">
      <t>ダンタイ</t>
    </rPh>
    <rPh sb="161" eb="163">
      <t>コウイキ</t>
    </rPh>
    <rPh sb="163" eb="165">
      <t>レンケイ</t>
    </rPh>
    <rPh sb="179" eb="181">
      <t>ガッペイ</t>
    </rPh>
    <rPh sb="181" eb="184">
      <t>ジョウカソウ</t>
    </rPh>
    <rPh sb="186" eb="188">
      <t>ジギョウ</t>
    </rPh>
    <rPh sb="188" eb="190">
      <t>テンカン</t>
    </rPh>
    <rPh sb="190" eb="191">
      <t>ナド</t>
    </rPh>
    <rPh sb="192" eb="194">
      <t>ジギョウ</t>
    </rPh>
    <rPh sb="194" eb="196">
      <t>ケイゾク</t>
    </rPh>
    <rPh sb="199" eb="202">
      <t>コンポンテキ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</si>
</sst>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3">
    <cellStyle name="桁区切り" xfId="1" builtinId="6"/>
    <cellStyle name="標準" xfId="0" builtinId="0"/>
    <cellStyle name="標準 2" xfId="2" xr:uid="{9E0D61F6-D8F0-4DF2-8A39-EB2DC62D3C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D-4E2F-AF95-63CB16BF7A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ECCD-4E2F-AF95-63CB16BF7A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54.32</c:v>
                </c:pt>
                <c:pt idx="1">
                  <c:v>53.56</c:v>
                </c:pt>
                <c:pt idx="2">
                  <c:v>53.56</c:v>
                </c:pt>
                <c:pt idx="3">
                  <c:v>51.89</c:v>
                </c:pt>
                <c:pt idx="4">
                  <c:v>52.2</c:v>
                </c:pt>
              </c:numCache>
            </c:numRef>
          </c:val>
          <c:extLst>
            <c:ext xmlns:c16="http://schemas.microsoft.com/office/drawing/2014/chart" uri="{C3380CC4-5D6E-409C-BE32-E72D297353CC}">
              <c16:uniqueId val="{00000000-B5B8-4E7B-87BF-AAF00031C9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B5B8-4E7B-87BF-AAF00031C9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95.22</c:v>
                </c:pt>
                <c:pt idx="1">
                  <c:v>95.72</c:v>
                </c:pt>
                <c:pt idx="2">
                  <c:v>95.83</c:v>
                </c:pt>
                <c:pt idx="3">
                  <c:v>95.82</c:v>
                </c:pt>
                <c:pt idx="4">
                  <c:v>95.78</c:v>
                </c:pt>
              </c:numCache>
            </c:numRef>
          </c:val>
          <c:extLst>
            <c:ext xmlns:c16="http://schemas.microsoft.com/office/drawing/2014/chart" uri="{C3380CC4-5D6E-409C-BE32-E72D297353CC}">
              <c16:uniqueId val="{00000000-A2A6-4012-84B3-59A97CF0E6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A2A6-4012-84B3-59A97CF0E6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70.09</c:v>
                </c:pt>
                <c:pt idx="1">
                  <c:v>69.22</c:v>
                </c:pt>
                <c:pt idx="2">
                  <c:v>66.83</c:v>
                </c:pt>
                <c:pt idx="3">
                  <c:v>67.53</c:v>
                </c:pt>
                <c:pt idx="4">
                  <c:v>70.09</c:v>
                </c:pt>
              </c:numCache>
            </c:numRef>
          </c:val>
          <c:extLst>
            <c:ext xmlns:c16="http://schemas.microsoft.com/office/drawing/2014/chart" uri="{C3380CC4-5D6E-409C-BE32-E72D297353CC}">
              <c16:uniqueId val="{00000000-8543-4790-87BA-7561F387DB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3-4790-87BA-7561F387DB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F-47EF-B8CE-55FC581701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F-47EF-B8CE-55FC581701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1-421D-B948-63EC73B6AF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1-421D-B948-63EC73B6AF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B5-413B-8327-226B9FD01C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5-413B-8327-226B9FD01C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6-4A84-BD98-F8BAB6DF48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6-4A84-BD98-F8BAB6DF48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189.34</c:v>
                </c:pt>
                <c:pt idx="1">
                  <c:v>348.37</c:v>
                </c:pt>
                <c:pt idx="2">
                  <c:v>255.02</c:v>
                </c:pt>
                <c:pt idx="3">
                  <c:v>289.74</c:v>
                </c:pt>
                <c:pt idx="4">
                  <c:v>292.76</c:v>
                </c:pt>
              </c:numCache>
            </c:numRef>
          </c:val>
          <c:extLst>
            <c:ext xmlns:c16="http://schemas.microsoft.com/office/drawing/2014/chart" uri="{C3380CC4-5D6E-409C-BE32-E72D297353CC}">
              <c16:uniqueId val="{00000000-D77B-4CC0-AE65-B09695E156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D77B-4CC0-AE65-B09695E156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99.94</c:v>
                </c:pt>
                <c:pt idx="3">
                  <c:v>100</c:v>
                </c:pt>
                <c:pt idx="4">
                  <c:v>100</c:v>
                </c:pt>
              </c:numCache>
            </c:numRef>
          </c:val>
          <c:extLst>
            <c:ext xmlns:c16="http://schemas.microsoft.com/office/drawing/2014/chart" uri="{C3380CC4-5D6E-409C-BE32-E72D297353CC}">
              <c16:uniqueId val="{00000000-8DA8-458B-9291-E58ADE05B7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8DA8-458B-9291-E58ADE05B7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176.42</c:v>
                </c:pt>
                <c:pt idx="1">
                  <c:v>193.24</c:v>
                </c:pt>
                <c:pt idx="2">
                  <c:v>194.85</c:v>
                </c:pt>
                <c:pt idx="3">
                  <c:v>193.02</c:v>
                </c:pt>
                <c:pt idx="4">
                  <c:v>177.22</c:v>
                </c:pt>
              </c:numCache>
            </c:numRef>
          </c:val>
          <c:extLst>
            <c:ext xmlns:c16="http://schemas.microsoft.com/office/drawing/2014/chart" uri="{C3380CC4-5D6E-409C-BE32-E72D297353CC}">
              <c16:uniqueId val="{00000000-FE61-41C0-99C9-5B8CC393D1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FE61-41C0-99C9-5B8CC393D1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富山県　上市町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53">
        <f>データ!S6</f>
        <v>19027</v>
      </c>
      <c r="AM8" s="53"/>
      <c r="AN8" s="53"/>
      <c r="AO8" s="53"/>
      <c r="AP8" s="53"/>
      <c r="AQ8" s="53"/>
      <c r="AR8" s="53"/>
      <c r="AS8" s="53"/>
      <c r="AT8" s="52">
        <f>データ!T6</f>
        <v>236.71</v>
      </c>
      <c r="AU8" s="52"/>
      <c r="AV8" s="52"/>
      <c r="AW8" s="52"/>
      <c r="AX8" s="52"/>
      <c r="AY8" s="52"/>
      <c r="AZ8" s="52"/>
      <c r="BA8" s="52"/>
      <c r="BB8" s="52">
        <f>データ!U6</f>
        <v>80.38</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11.16</v>
      </c>
      <c r="Q10" s="52"/>
      <c r="R10" s="52"/>
      <c r="S10" s="52"/>
      <c r="T10" s="52"/>
      <c r="U10" s="52"/>
      <c r="V10" s="52"/>
      <c r="W10" s="52">
        <f>データ!Q6</f>
        <v>79.34</v>
      </c>
      <c r="X10" s="52"/>
      <c r="Y10" s="52"/>
      <c r="Z10" s="52"/>
      <c r="AA10" s="52"/>
      <c r="AB10" s="52"/>
      <c r="AC10" s="52"/>
      <c r="AD10" s="53">
        <f>データ!R6</f>
        <v>3740</v>
      </c>
      <c r="AE10" s="53"/>
      <c r="AF10" s="53"/>
      <c r="AG10" s="53"/>
      <c r="AH10" s="53"/>
      <c r="AI10" s="53"/>
      <c r="AJ10" s="53"/>
      <c r="AK10" s="2"/>
      <c r="AL10" s="53">
        <f>データ!V6</f>
        <v>2110</v>
      </c>
      <c r="AM10" s="53"/>
      <c r="AN10" s="53"/>
      <c r="AO10" s="53"/>
      <c r="AP10" s="53"/>
      <c r="AQ10" s="53"/>
      <c r="AR10" s="53"/>
      <c r="AS10" s="53"/>
      <c r="AT10" s="52">
        <f>データ!W6</f>
        <v>0.92</v>
      </c>
      <c r="AU10" s="52"/>
      <c r="AV10" s="52"/>
      <c r="AW10" s="52"/>
      <c r="AX10" s="52"/>
      <c r="AY10" s="52"/>
      <c r="AZ10" s="52"/>
      <c r="BA10" s="52"/>
      <c r="BB10" s="52">
        <f>データ!X6</f>
        <v>2293.48</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117</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85"/>
      <c r="BM60" s="86"/>
      <c r="BN60" s="86"/>
      <c r="BO60" s="86"/>
      <c r="BP60" s="86"/>
      <c r="BQ60" s="86"/>
      <c r="BR60" s="86"/>
      <c r="BS60" s="86"/>
      <c r="BT60" s="86"/>
      <c r="BU60" s="86"/>
      <c r="BV60" s="86"/>
      <c r="BW60" s="86"/>
      <c r="BX60" s="86"/>
      <c r="BY60" s="86"/>
      <c r="BZ60" s="87"/>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9"/>
      <c r="BN63" s="89"/>
      <c r="BO63" s="89"/>
      <c r="BP63" s="89"/>
      <c r="BQ63" s="89"/>
      <c r="BR63" s="89"/>
      <c r="BS63" s="89"/>
      <c r="BT63" s="89"/>
      <c r="BU63" s="89"/>
      <c r="BV63" s="89"/>
      <c r="BW63" s="89"/>
      <c r="BX63" s="89"/>
      <c r="BY63" s="89"/>
      <c r="BZ63" s="9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91"/>
      <c r="BN66" s="91"/>
      <c r="BO66" s="91"/>
      <c r="BP66" s="91"/>
      <c r="BQ66" s="91"/>
      <c r="BR66" s="91"/>
      <c r="BS66" s="91"/>
      <c r="BT66" s="91"/>
      <c r="BU66" s="91"/>
      <c r="BV66" s="91"/>
      <c r="BW66" s="91"/>
      <c r="BX66" s="91"/>
      <c r="BY66" s="91"/>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91"/>
      <c r="BN67" s="91"/>
      <c r="BO67" s="91"/>
      <c r="BP67" s="91"/>
      <c r="BQ67" s="91"/>
      <c r="BR67" s="91"/>
      <c r="BS67" s="91"/>
      <c r="BT67" s="91"/>
      <c r="BU67" s="91"/>
      <c r="BV67" s="91"/>
      <c r="BW67" s="91"/>
      <c r="BX67" s="91"/>
      <c r="BY67" s="91"/>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91"/>
      <c r="BN68" s="91"/>
      <c r="BO68" s="91"/>
      <c r="BP68" s="91"/>
      <c r="BQ68" s="91"/>
      <c r="BR68" s="91"/>
      <c r="BS68" s="91"/>
      <c r="BT68" s="91"/>
      <c r="BU68" s="91"/>
      <c r="BV68" s="91"/>
      <c r="BW68" s="91"/>
      <c r="BX68" s="91"/>
      <c r="BY68" s="91"/>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91"/>
      <c r="BN69" s="91"/>
      <c r="BO69" s="91"/>
      <c r="BP69" s="91"/>
      <c r="BQ69" s="91"/>
      <c r="BR69" s="91"/>
      <c r="BS69" s="91"/>
      <c r="BT69" s="91"/>
      <c r="BU69" s="91"/>
      <c r="BV69" s="91"/>
      <c r="BW69" s="91"/>
      <c r="BX69" s="91"/>
      <c r="BY69" s="91"/>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91"/>
      <c r="BN70" s="91"/>
      <c r="BO70" s="91"/>
      <c r="BP70" s="91"/>
      <c r="BQ70" s="91"/>
      <c r="BR70" s="91"/>
      <c r="BS70" s="91"/>
      <c r="BT70" s="91"/>
      <c r="BU70" s="91"/>
      <c r="BV70" s="91"/>
      <c r="BW70" s="91"/>
      <c r="BX70" s="91"/>
      <c r="BY70" s="91"/>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91"/>
      <c r="BN71" s="91"/>
      <c r="BO71" s="91"/>
      <c r="BP71" s="91"/>
      <c r="BQ71" s="91"/>
      <c r="BR71" s="91"/>
      <c r="BS71" s="91"/>
      <c r="BT71" s="91"/>
      <c r="BU71" s="91"/>
      <c r="BV71" s="91"/>
      <c r="BW71" s="91"/>
      <c r="BX71" s="91"/>
      <c r="BY71" s="91"/>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91"/>
      <c r="BN72" s="91"/>
      <c r="BO72" s="91"/>
      <c r="BP72" s="91"/>
      <c r="BQ72" s="91"/>
      <c r="BR72" s="91"/>
      <c r="BS72" s="91"/>
      <c r="BT72" s="91"/>
      <c r="BU72" s="91"/>
      <c r="BV72" s="91"/>
      <c r="BW72" s="91"/>
      <c r="BX72" s="91"/>
      <c r="BY72" s="91"/>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91"/>
      <c r="BN73" s="91"/>
      <c r="BO73" s="91"/>
      <c r="BP73" s="91"/>
      <c r="BQ73" s="91"/>
      <c r="BR73" s="91"/>
      <c r="BS73" s="91"/>
      <c r="BT73" s="91"/>
      <c r="BU73" s="91"/>
      <c r="BV73" s="91"/>
      <c r="BW73" s="91"/>
      <c r="BX73" s="91"/>
      <c r="BY73" s="91"/>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91"/>
      <c r="BN74" s="91"/>
      <c r="BO74" s="91"/>
      <c r="BP74" s="91"/>
      <c r="BQ74" s="91"/>
      <c r="BR74" s="91"/>
      <c r="BS74" s="91"/>
      <c r="BT74" s="91"/>
      <c r="BU74" s="91"/>
      <c r="BV74" s="91"/>
      <c r="BW74" s="91"/>
      <c r="BX74" s="91"/>
      <c r="BY74" s="91"/>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91"/>
      <c r="BN75" s="91"/>
      <c r="BO75" s="91"/>
      <c r="BP75" s="91"/>
      <c r="BQ75" s="91"/>
      <c r="BR75" s="91"/>
      <c r="BS75" s="91"/>
      <c r="BT75" s="91"/>
      <c r="BU75" s="91"/>
      <c r="BV75" s="91"/>
      <c r="BW75" s="91"/>
      <c r="BX75" s="91"/>
      <c r="BY75" s="91"/>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91"/>
      <c r="BN76" s="91"/>
      <c r="BO76" s="91"/>
      <c r="BP76" s="91"/>
      <c r="BQ76" s="91"/>
      <c r="BR76" s="91"/>
      <c r="BS76" s="91"/>
      <c r="BT76" s="91"/>
      <c r="BU76" s="91"/>
      <c r="BV76" s="91"/>
      <c r="BW76" s="91"/>
      <c r="BX76" s="91"/>
      <c r="BY76" s="91"/>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91"/>
      <c r="BN77" s="91"/>
      <c r="BO77" s="91"/>
      <c r="BP77" s="91"/>
      <c r="BQ77" s="91"/>
      <c r="BR77" s="91"/>
      <c r="BS77" s="91"/>
      <c r="BT77" s="91"/>
      <c r="BU77" s="91"/>
      <c r="BV77" s="91"/>
      <c r="BW77" s="91"/>
      <c r="BX77" s="91"/>
      <c r="BY77" s="91"/>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91"/>
      <c r="BN78" s="91"/>
      <c r="BO78" s="91"/>
      <c r="BP78" s="91"/>
      <c r="BQ78" s="91"/>
      <c r="BR78" s="91"/>
      <c r="BS78" s="91"/>
      <c r="BT78" s="91"/>
      <c r="BU78" s="91"/>
      <c r="BV78" s="91"/>
      <c r="BW78" s="91"/>
      <c r="BX78" s="91"/>
      <c r="BY78" s="91"/>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91"/>
      <c r="BN79" s="91"/>
      <c r="BO79" s="91"/>
      <c r="BP79" s="91"/>
      <c r="BQ79" s="91"/>
      <c r="BR79" s="91"/>
      <c r="BS79" s="91"/>
      <c r="BT79" s="91"/>
      <c r="BU79" s="91"/>
      <c r="BV79" s="91"/>
      <c r="BW79" s="91"/>
      <c r="BX79" s="91"/>
      <c r="BY79" s="91"/>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91"/>
      <c r="BN80" s="91"/>
      <c r="BO80" s="91"/>
      <c r="BP80" s="91"/>
      <c r="BQ80" s="91"/>
      <c r="BR80" s="91"/>
      <c r="BS80" s="91"/>
      <c r="BT80" s="91"/>
      <c r="BU80" s="91"/>
      <c r="BV80" s="91"/>
      <c r="BW80" s="91"/>
      <c r="BX80" s="91"/>
      <c r="BY80" s="91"/>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91"/>
      <c r="BN81" s="91"/>
      <c r="BO81" s="91"/>
      <c r="BP81" s="91"/>
      <c r="BQ81" s="91"/>
      <c r="BR81" s="91"/>
      <c r="BS81" s="91"/>
      <c r="BT81" s="91"/>
      <c r="BU81" s="91"/>
      <c r="BV81" s="91"/>
      <c r="BW81" s="91"/>
      <c r="BX81" s="91"/>
      <c r="BY81" s="91"/>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ZquIrPq5jqFEwSA8gnuQoGrz/J+/zWXQSDlM3yrhB/sJItFMvP3N53VfRkuZaf4G1MYVzOVCFdvQfOt/LTJy3g==" saltValue="DGdZPiUZCAkcza6C/On6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57</v>
      </c>
      <c r="B4" s="16"/>
      <c r="C4" s="16"/>
      <c r="D4" s="16"/>
      <c r="E4" s="16"/>
      <c r="F4" s="16"/>
      <c r="G4" s="16"/>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163228</v>
      </c>
      <c r="D6" s="19">
        <f t="shared" si="3"/>
        <v>47</v>
      </c>
      <c r="E6" s="19">
        <f t="shared" si="3"/>
        <v>17</v>
      </c>
      <c r="F6" s="19">
        <f t="shared" si="3"/>
        <v>5</v>
      </c>
      <c r="G6" s="19">
        <f t="shared" si="3"/>
        <v>0</v>
      </c>
      <c r="H6" s="19" t="str">
        <f t="shared" si="3"/>
        <v>富山県　上市町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11.16</v>
      </c>
      <c r="Q6" s="20">
        <f t="shared" si="3"/>
        <v>79.34</v>
      </c>
      <c r="R6" s="20">
        <f t="shared" si="3"/>
        <v>3740</v>
      </c>
      <c r="S6" s="20">
        <f t="shared" si="3"/>
        <v>19027</v>
      </c>
      <c r="T6" s="20">
        <f t="shared" si="3"/>
        <v>236.71</v>
      </c>
      <c r="U6" s="20">
        <f t="shared" si="3"/>
        <v>80.38</v>
      </c>
      <c r="V6" s="20">
        <f t="shared" si="3"/>
        <v>2110</v>
      </c>
      <c r="W6" s="20">
        <f t="shared" si="3"/>
        <v>0.92</v>
      </c>
      <c r="X6" s="20">
        <f t="shared" si="3"/>
        <v>2293.48</v>
      </c>
      <c r="Y6" s="21">
        <f>IF(Y7="",NA(),Y7)</f>
        <v>70.09</v>
      </c>
      <c r="Z6" s="21">
        <f t="shared" ref="Z6:AH6" si="4">IF(Z7="",NA(),Z7)</f>
        <v>69.22</v>
      </c>
      <c r="AA6" s="21">
        <f t="shared" si="4"/>
        <v>66.83</v>
      </c>
      <c r="AB6" s="21">
        <f t="shared" si="4"/>
        <v>67.53</v>
      </c>
      <c r="AC6" s="21">
        <f t="shared" si="4"/>
        <v>70.09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189.34</v>
      </c>
      <c r="BG6" s="21">
        <f t="shared" ref="BG6:BO6" si="7">IF(BG7="",NA(),BG7)</f>
        <v>348.37</v>
      </c>
      <c r="BH6" s="21">
        <f t="shared" si="7"/>
        <v>255.02</v>
      </c>
      <c r="BI6" s="21">
        <f t="shared" si="7"/>
        <v>289.74</v>
      </c>
      <c r="BJ6" s="21">
        <f t="shared" si="7"/>
        <v>292.76</v>
      </c>
      <c r="BK6" s="21">
        <f t="shared" si="7"/>
        <v>826.83</v>
      </c>
      <c r="BL6" s="21">
        <f t="shared" si="7"/>
        <v>867.83</v>
      </c>
      <c r="BM6" s="21">
        <f t="shared" si="7"/>
        <v>791.76</v>
      </c>
      <c r="BN6" s="21">
        <f t="shared" si="7"/>
        <v>718.49</v>
      </c>
      <c r="BO6" s="21">
        <f t="shared" si="7"/>
        <v>743.31</v>
      </c>
      <c r="BP6" s="20" t="str">
        <f>IF(BP7="","",IF(BP7="-","【-】","【"&amp;SUBSTITUTE(TEXT(BP7,"#,##0.00"),"-","△")&amp;"】"))</f>
        <v>【785.10】</v>
      </c>
      <c r="BQ6" s="21">
        <f>IF(BQ7="",NA(),BQ7)</f>
        <v>100</v>
      </c>
      <c r="BR6" s="21">
        <f t="shared" ref="BR6:BZ6" si="8">IF(BR7="",NA(),BR7)</f>
        <v>100</v>
      </c>
      <c r="BS6" s="21">
        <f t="shared" si="8"/>
        <v>99.94</v>
      </c>
      <c r="BT6" s="21">
        <f t="shared" si="8"/>
        <v>100</v>
      </c>
      <c r="BU6" s="21">
        <f t="shared" si="8"/>
        <v>100</v>
      </c>
      <c r="BV6" s="21">
        <f t="shared" si="8"/>
        <v>57.31</v>
      </c>
      <c r="BW6" s="21">
        <f t="shared" si="8"/>
        <v>57.08</v>
      </c>
      <c r="BX6" s="21">
        <f t="shared" si="8"/>
        <v>56.26</v>
      </c>
      <c r="BY6" s="21">
        <f t="shared" si="8"/>
        <v>61.82</v>
      </c>
      <c r="BZ6" s="21">
        <f t="shared" si="8"/>
        <v>61.15</v>
      </c>
      <c r="CA6" s="20" t="str">
        <f>IF(CA7="","",IF(CA7="-","【-】","【"&amp;SUBSTITUTE(TEXT(CA7,"#,##0.00"),"-","△")&amp;"】"))</f>
        <v>【56.93】</v>
      </c>
      <c r="CB6" s="21">
        <f>IF(CB7="",NA(),CB7)</f>
        <v>176.42</v>
      </c>
      <c r="CC6" s="21">
        <f t="shared" ref="CC6:CK6" si="9">IF(CC7="",NA(),CC7)</f>
        <v>193.24</v>
      </c>
      <c r="CD6" s="21">
        <f t="shared" si="9"/>
        <v>194.85</v>
      </c>
      <c r="CE6" s="21">
        <f t="shared" si="9"/>
        <v>193.02</v>
      </c>
      <c r="CF6" s="21">
        <f t="shared" si="9"/>
        <v>177.22</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54.32</v>
      </c>
      <c r="CN6" s="21">
        <f t="shared" ref="CN6:CV6" si="10">IF(CN7="",NA(),CN7)</f>
        <v>53.56</v>
      </c>
      <c r="CO6" s="21">
        <f t="shared" si="10"/>
        <v>53.56</v>
      </c>
      <c r="CP6" s="21">
        <f t="shared" si="10"/>
        <v>51.89</v>
      </c>
      <c r="CQ6" s="21">
        <f t="shared" si="10"/>
        <v>52.2</v>
      </c>
      <c r="CR6" s="21">
        <f t="shared" si="10"/>
        <v>50.14</v>
      </c>
      <c r="CS6" s="21">
        <f t="shared" si="10"/>
        <v>54.83</v>
      </c>
      <c r="CT6" s="21">
        <f t="shared" si="10"/>
        <v>66.53</v>
      </c>
      <c r="CU6" s="21">
        <f t="shared" si="10"/>
        <v>52.9</v>
      </c>
      <c r="CV6" s="21">
        <f t="shared" si="10"/>
        <v>52.63</v>
      </c>
      <c r="CW6" s="20" t="str">
        <f>IF(CW7="","",IF(CW7="-","【-】","【"&amp;SUBSTITUTE(TEXT(CW7,"#,##0.00"),"-","△")&amp;"】"))</f>
        <v>【49.87】</v>
      </c>
      <c r="CX6" s="21">
        <f>IF(CX7="",NA(),CX7)</f>
        <v>95.22</v>
      </c>
      <c r="CY6" s="21">
        <f t="shared" ref="CY6:DG6" si="11">IF(CY7="",NA(),CY7)</f>
        <v>95.72</v>
      </c>
      <c r="CZ6" s="21">
        <f t="shared" si="11"/>
        <v>95.83</v>
      </c>
      <c r="DA6" s="21">
        <f t="shared" si="11"/>
        <v>95.82</v>
      </c>
      <c r="DB6" s="21">
        <f t="shared" si="11"/>
        <v>95.78</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15">
      <c r="A7" s="14"/>
      <c r="B7" s="23">
        <v>2023</v>
      </c>
      <c r="C7" s="23">
        <v>163228</v>
      </c>
      <c r="D7" s="23">
        <v>47</v>
      </c>
      <c r="E7" s="23">
        <v>17</v>
      </c>
      <c r="F7" s="23">
        <v>5</v>
      </c>
      <c r="G7" s="23">
        <v>0</v>
      </c>
      <c r="H7" s="23" t="s">
        <v>98</v>
      </c>
      <c r="I7" s="23" t="s">
        <v>99</v>
      </c>
      <c r="J7" s="23" t="s">
        <v>100</v>
      </c>
      <c r="K7" s="23" t="s">
        <v>101</v>
      </c>
      <c r="L7" s="23" t="s">
        <v>102</v>
      </c>
      <c r="M7" s="23" t="s">
        <v>103</v>
      </c>
      <c r="N7" s="24" t="s">
        <v>104</v>
      </c>
      <c r="O7" s="24" t="s">
        <v>105</v>
      </c>
      <c r="P7" s="24">
        <v>11.16</v>
      </c>
      <c r="Q7" s="24">
        <v>79.34</v>
      </c>
      <c r="R7" s="24">
        <v>3740</v>
      </c>
      <c r="S7" s="24">
        <v>19027</v>
      </c>
      <c r="T7" s="24">
        <v>236.71</v>
      </c>
      <c r="U7" s="24">
        <v>80.38</v>
      </c>
      <c r="V7" s="24">
        <v>2110</v>
      </c>
      <c r="W7" s="24">
        <v>0.92</v>
      </c>
      <c r="X7" s="24">
        <v>2293.48</v>
      </c>
      <c r="Y7" s="24">
        <v>70.09</v>
      </c>
      <c r="Z7" s="24">
        <v>69.22</v>
      </c>
      <c r="AA7" s="24">
        <v>66.83</v>
      </c>
      <c r="AB7" s="24">
        <v>67.53</v>
      </c>
      <c r="AC7" s="24">
        <v>70.09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189.34</v>
      </c>
      <c r="BG7" s="24">
        <v>348.37</v>
      </c>
      <c r="BH7" s="24">
        <v>255.02</v>
      </c>
      <c r="BI7" s="24">
        <v>289.74</v>
      </c>
      <c r="BJ7" s="24">
        <v>292.76</v>
      </c>
      <c r="BK7" s="24">
        <v>826.83</v>
      </c>
      <c r="BL7" s="24">
        <v>867.83</v>
      </c>
      <c r="BM7" s="24">
        <v>791.76</v>
      </c>
      <c r="BN7" s="24">
        <v>718.49</v>
      </c>
      <c r="BO7" s="24">
        <v>743.31</v>
      </c>
      <c r="BP7" s="24">
        <v>785.1</v>
      </c>
      <c r="BQ7" s="24">
        <v>100</v>
      </c>
      <c r="BR7" s="24">
        <v>100</v>
      </c>
      <c r="BS7" s="24">
        <v>99.94</v>
      </c>
      <c r="BT7" s="24">
        <v>100</v>
      </c>
      <c r="BU7" s="24">
        <v>100</v>
      </c>
      <c r="BV7" s="24">
        <v>57.31</v>
      </c>
      <c r="BW7" s="24">
        <v>57.08</v>
      </c>
      <c r="BX7" s="24">
        <v>56.26</v>
      </c>
      <c r="BY7" s="24">
        <v>61.82</v>
      </c>
      <c r="BZ7" s="24">
        <v>61.15</v>
      </c>
      <c r="CA7" s="24">
        <v>56.93</v>
      </c>
      <c r="CB7" s="24">
        <v>176.42</v>
      </c>
      <c r="CC7" s="24">
        <v>193.24</v>
      </c>
      <c r="CD7" s="24">
        <v>194.85</v>
      </c>
      <c r="CE7" s="24">
        <v>193.02</v>
      </c>
      <c r="CF7" s="24">
        <v>177.22</v>
      </c>
      <c r="CG7" s="24">
        <v>273.52</v>
      </c>
      <c r="CH7" s="24">
        <v>274.99</v>
      </c>
      <c r="CI7" s="24">
        <v>282.08999999999997</v>
      </c>
      <c r="CJ7" s="24">
        <v>246.9</v>
      </c>
      <c r="CK7" s="24">
        <v>250.43</v>
      </c>
      <c r="CL7" s="24">
        <v>271.14999999999998</v>
      </c>
      <c r="CM7" s="24">
        <v>54.32</v>
      </c>
      <c r="CN7" s="24">
        <v>53.56</v>
      </c>
      <c r="CO7" s="24">
        <v>53.56</v>
      </c>
      <c r="CP7" s="24">
        <v>51.89</v>
      </c>
      <c r="CQ7" s="24">
        <v>52.2</v>
      </c>
      <c r="CR7" s="24">
        <v>50.14</v>
      </c>
      <c r="CS7" s="24">
        <v>54.83</v>
      </c>
      <c r="CT7" s="24">
        <v>66.53</v>
      </c>
      <c r="CU7" s="24">
        <v>52.9</v>
      </c>
      <c r="CV7" s="24">
        <v>52.63</v>
      </c>
      <c r="CW7" s="24">
        <v>49.87</v>
      </c>
      <c r="CX7" s="24">
        <v>95.22</v>
      </c>
      <c r="CY7" s="24">
        <v>95.72</v>
      </c>
      <c r="CZ7" s="24">
        <v>95.83</v>
      </c>
      <c r="DA7" s="24">
        <v>95.82</v>
      </c>
      <c r="DB7" s="24">
        <v>95.78</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2025-01-24T07:34:25Z</dcterms:created>
  <dcterms:modified xsi:type="dcterms:W3CDTF">2025-01-30T00:37:06Z</dcterms:modified>
  <cp:category/>
</cp:coreProperties>
</file>