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10射水市○\下水道（法適用）\"/>
    </mc:Choice>
  </mc:AlternateContent>
  <xr:revisionPtr revIDLastSave="0" documentId="13_ncr:1_{683BDBD1-16FA-4FFB-8D11-F901C9DD0828}" xr6:coauthVersionLast="36" xr6:coauthVersionMax="36" xr10:uidLastSave="{00000000-0000-0000-0000-000000000000}"/>
  <workbookProtection workbookAlgorithmName="SHA-512" workbookHashValue="J+E+UR/rkBMziTDqzNzs3glW08p3i9/RW2om9GsQdYxeUg6vKa6mVynWpFZysDoPTkuGT19rFqv3vUyuJQwDvg==" workbookSaltValue="dpKqhRj86Y+PyeNKP+KOZw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F85" i="4"/>
  <c r="AT10" i="4"/>
  <c r="AL10" i="4"/>
  <c r="P8" i="4"/>
  <c r="I8" i="4"/>
</calcChain>
</file>

<file path=xl/sharedStrings.xml><?xml version="1.0" encoding="utf-8"?>
<sst xmlns="http://schemas.openxmlformats.org/spreadsheetml/2006/main" count="231" uniqueCount="116">
  <si>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</si>
  <si>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</si>
  <si>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</si>
  <si>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</si>
  <si>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</si>
  <si>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</si>
  <si>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</si>
  <si>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</si>
  <si>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</si>
  <si>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</si>
  <si>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</si>
  <si>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</si>
  <si>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</si>
  <si>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</si>
  <si>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</si>
  <si>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</si>
  <si>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</si>
  <si>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</si>
  <si>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</si>
  <si>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</si>
  <si>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</si>
  <si>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</si>
  <si>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</si>
  <si>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</si>
  <si>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</si>
  <si>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</si>
  <si>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</si>
  <si>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</si>
  <si>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</si>
  <si>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</si>
  <si>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</si>
  <si>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</si>
  <si>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</si>
  <si>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</si>
  <si>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</si>
  <si>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</si>
  <si>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</si>
  <si>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</si>
  <si>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</si>
  <si>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</si>
  <si>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</si>
  <si>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</si>
  <si>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</si>
  <si>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</si>
  <si>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</si>
  <si>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</si>
  <si>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</si>
  <si>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</si>
  <si>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</si>
  <si>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</si>
  <si>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</si>
  <si>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</si>
  <si>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</si>
  <si>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</si>
  <si>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</si>
  <si>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</si>
  <si>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</si>
  <si>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</si>
  <si>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</si>
  <si>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</si>
  <si>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</si>
  <si>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</si>
  <si>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</si>
  <si>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</si>
  <si>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</si>
  <si>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</si>
  <si>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</si>
  <si>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</si>
  <si>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</si>
  <si>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</si>
  <si>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</si>
  <si>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</si>
  <si>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</si>
  <si>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</si>
  <si>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</si>
  <si>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</si>
  <si>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</si>
  <si>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</si>
  <si>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</si>
  <si>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</si>
  <si>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</si>
  <si>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</si>
  <si>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</si>
  <si>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</si>
  <si>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</si>
  <si>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</si>
  <si>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</si>
  <si>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</si>
  <si>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</si>
  <si>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</si>
  <si>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</si>
  <si>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</si>
  <si>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</si>
  <si>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</si>
  <si>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</si>
  <si>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</si>
  <si>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射水市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</si>
  <si>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</si>
  <si>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</si>
  <si>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</si>
  <si>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</si>
  <si>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</si>
  <si>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</si>
  <si>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</si>
  <si>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</si>
  <si>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</si>
  <si>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</si>
  <si>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</si>
  <si>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</si>
  <si>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</si>
  <si>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</si>
  <si>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</si>
  <si>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</si>
  <si>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・経常収支比率は、100%以上となっているが、使用料収入の減少及び維持管理費の増加により減少傾向にある。
・累積欠損金比率については、累積欠損金が生じていないためゼロである。
・流動比率は100パーセントを下回っているが、1年以内に償還すべき企業債償還金の原資は、翌年度の収入で賄われており、資金不足は生じていない。
・企業債残高対事業規模比率は、前年度よりも改善している。今後も企業債残高の減少により、この傾向が続くものと考えられる。
・経費回収率は、ほぼ横ばいである。依然として使用料収入で賄えない経費があるため、節減に努める必要がある。
・汚水処理原価は、昨年度よりも上昇している。今後は更新投資を行っていくことで、汚水処理費が増加することが考えられる。
・施設利用率は、ほぼ横ばいである。今後も節水等による有収水量の減少が考えられ、これを踏まえて更新投資を検討する必要がある。
・水洗化率は、ほぼ横ばいである。今後も接続促進に努める必要がある。</t>
    <rPh sb="281" eb="284">
      <t>サクネンド</t>
    </rPh>
    <rPh sb="287" eb="289">
      <t>ジョウショウ</t>
    </rPh>
    <rPh sb="402" eb="403">
      <t>ヨコ</t>
    </rPh>
    <phoneticPr fontId="4"/>
  </si>
  <si>
    <t>・有形固定資産減価償却率は前年度よりも増加しており、老朽化が進行している。今後耐用年数を迎える資産が多く、計画的に更新投資を行う必要がある。
・管渠老朽化率は耐用年数を経過した管渠がないため、ゼロである。今後の更新にあたっては、人口動態や処理水量の推移を踏まえ、計画を立てる必要がある。
・管渠改善率は耐用年数を経過した管渠がないため、ゼロである。今後は管渠の老朽化に併せ、計画的な更新を行っていく必要がある。</t>
    <phoneticPr fontId="4"/>
  </si>
  <si>
    <t>・現状は利益を計上し、資金収支も図れているが、今後は人口減少や節水意識の向上等により、使用料収入の増加は見込めない。浄化槽や汲み取り世帯に対して地道に接続促進を進め、使用料収入の確保に努め、流域下水道への計画的な接続を行い、維持管理費をコストダウンすることが必要である。
・経営戦略の策定状況（策定済）</t>
    <rPh sb="95" eb="100">
      <t>リュウイキゲスイドウ</t>
    </rPh>
    <rPh sb="102" eb="105">
      <t>ケイカクテキ</t>
    </rPh>
    <rPh sb="106" eb="108">
      <t>セツゾク</t>
    </rPh>
    <rPh sb="109" eb="110">
      <t>オコナ</t>
    </rPh>
    <rPh sb="112" eb="117">
      <t>イジカンリヒ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</si>
</sst>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8-474A-BB6A-FA9AB76D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8-474A-BB6A-FA9AB76D5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75.81</c:v>
                </c:pt>
                <c:pt idx="1">
                  <c:v>78.83</c:v>
                </c:pt>
                <c:pt idx="2">
                  <c:v>78.06</c:v>
                </c:pt>
                <c:pt idx="3">
                  <c:v>74.59</c:v>
                </c:pt>
                <c:pt idx="4">
                  <c:v>75.36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8-4D3B-95F5-B6BDE9EC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54.06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18-4D3B-95F5-B6BDE9ECD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97.61</c:v>
                </c:pt>
                <c:pt idx="1">
                  <c:v>97.81</c:v>
                </c:pt>
                <c:pt idx="2">
                  <c:v>97.87</c:v>
                </c:pt>
                <c:pt idx="3">
                  <c:v>97.87</c:v>
                </c:pt>
                <c:pt idx="4">
                  <c:v>97.92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4-4009-A8BD-C3569D27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90.11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4-4009-A8BD-C3569D27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113.74</c:v>
                </c:pt>
                <c:pt idx="1">
                  <c:v>117.85</c:v>
                </c:pt>
                <c:pt idx="2">
                  <c:v>113.83</c:v>
                </c:pt>
                <c:pt idx="3">
                  <c:v>107.73</c:v>
                </c:pt>
                <c:pt idx="4">
                  <c:v>97.61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B-4F91-8D90-E02DBA185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101.91</c:v>
                </c:pt>
                <c:pt idx="1">
                  <c:v>103.09</c:v>
                </c:pt>
                <c:pt idx="2">
                  <c:v>102.11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5B-4F91-8D90-E02DBA185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24.9</c:v>
                </c:pt>
                <c:pt idx="1">
                  <c:v>27.56</c:v>
                </c:pt>
                <c:pt idx="2">
                  <c:v>30.2</c:v>
                </c:pt>
                <c:pt idx="3">
                  <c:v>32.85</c:v>
                </c:pt>
                <c:pt idx="4">
                  <c:v>35.54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1-4FF9-985E-9990D102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28.19</c:v>
                </c:pt>
                <c:pt idx="1">
                  <c:v>24.8</c:v>
                </c:pt>
                <c:pt idx="2">
                  <c:v>28.12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1-4FF9-985E-9990D102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E0-4B94-A002-83FFE9786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0-4B94-A002-83FFE9786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6-4F85-B39D-DA3D0AD8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127.98</c:v>
                </c:pt>
                <c:pt idx="1">
                  <c:v>101.24</c:v>
                </c:pt>
                <c:pt idx="2">
                  <c:v>124.9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6-4F85-B39D-DA3D0AD81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14.7</c:v>
                </c:pt>
                <c:pt idx="1">
                  <c:v>16.59</c:v>
                </c:pt>
                <c:pt idx="2">
                  <c:v>17.829999999999998</c:v>
                </c:pt>
                <c:pt idx="3">
                  <c:v>20.72</c:v>
                </c:pt>
                <c:pt idx="4">
                  <c:v>26.63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2-4976-9E35-7953FC031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44.14</c:v>
                </c:pt>
                <c:pt idx="1">
                  <c:v>37.24</c:v>
                </c:pt>
                <c:pt idx="2">
                  <c:v>33.58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2-4976-9E35-7953FC031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334.77</c:v>
                </c:pt>
                <c:pt idx="1">
                  <c:v>281.64</c:v>
                </c:pt>
                <c:pt idx="2">
                  <c:v>244.75</c:v>
                </c:pt>
                <c:pt idx="3">
                  <c:v>205.35</c:v>
                </c:pt>
                <c:pt idx="4">
                  <c:v>163.44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4-487D-97FB-D3C7F220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654.71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54-487D-97FB-D3C7F220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98.76</c:v>
                </c:pt>
                <c:pt idx="1">
                  <c:v>99.15</c:v>
                </c:pt>
                <c:pt idx="2">
                  <c:v>98.71</c:v>
                </c:pt>
                <c:pt idx="3">
                  <c:v>98.41</c:v>
                </c:pt>
                <c:pt idx="4">
                  <c:v>95.65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F-4306-BE6C-9A00C1EEE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3F-4306-BE6C-9A00C1EEE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154.22999999999999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C-4AEC-93CD-9F10C74AB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228.99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C-4AEC-93CD-9F10C74AB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射水市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90997</v>
      </c>
      <c r="AM8" s="54"/>
      <c r="AN8" s="54"/>
      <c r="AO8" s="54"/>
      <c r="AP8" s="54"/>
      <c r="AQ8" s="54"/>
      <c r="AR8" s="54"/>
      <c r="AS8" s="54"/>
      <c r="AT8" s="53">
        <f>データ!T6</f>
        <v>109.44</v>
      </c>
      <c r="AU8" s="53"/>
      <c r="AV8" s="53"/>
      <c r="AW8" s="53"/>
      <c r="AX8" s="53"/>
      <c r="AY8" s="53"/>
      <c r="AZ8" s="53"/>
      <c r="BA8" s="53"/>
      <c r="BB8" s="53">
        <f>データ!U6</f>
        <v>831.48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90.72</v>
      </c>
      <c r="J10" s="53"/>
      <c r="K10" s="53"/>
      <c r="L10" s="53"/>
      <c r="M10" s="53"/>
      <c r="N10" s="53"/>
      <c r="O10" s="53"/>
      <c r="P10" s="53">
        <f>データ!P6</f>
        <v>10.33</v>
      </c>
      <c r="Q10" s="53"/>
      <c r="R10" s="53"/>
      <c r="S10" s="53"/>
      <c r="T10" s="53"/>
      <c r="U10" s="53"/>
      <c r="V10" s="53"/>
      <c r="W10" s="53">
        <f>データ!Q6</f>
        <v>78.900000000000006</v>
      </c>
      <c r="X10" s="53"/>
      <c r="Y10" s="53"/>
      <c r="Z10" s="53"/>
      <c r="AA10" s="53"/>
      <c r="AB10" s="53"/>
      <c r="AC10" s="53"/>
      <c r="AD10" s="54">
        <f>データ!R6</f>
        <v>3190</v>
      </c>
      <c r="AE10" s="54"/>
      <c r="AF10" s="54"/>
      <c r="AG10" s="54"/>
      <c r="AH10" s="54"/>
      <c r="AI10" s="54"/>
      <c r="AJ10" s="54"/>
      <c r="AK10" s="2"/>
      <c r="AL10" s="54">
        <f>データ!V6</f>
        <v>9366</v>
      </c>
      <c r="AM10" s="54"/>
      <c r="AN10" s="54"/>
      <c r="AO10" s="54"/>
      <c r="AP10" s="54"/>
      <c r="AQ10" s="54"/>
      <c r="AR10" s="54"/>
      <c r="AS10" s="54"/>
      <c r="AT10" s="53">
        <f>データ!W6</f>
        <v>4.32</v>
      </c>
      <c r="AU10" s="53"/>
      <c r="AV10" s="53"/>
      <c r="AW10" s="53"/>
      <c r="AX10" s="53"/>
      <c r="AY10" s="53"/>
      <c r="AZ10" s="53"/>
      <c r="BA10" s="53"/>
      <c r="BB10" s="53">
        <f>データ!X6</f>
        <v>2168.06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114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115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BsRbloWKFNLRCCdd4LkZwxO4Jn2ON7/FynsUJWzQ3jF6LzSH0HwsyDUpKXsmrhN3O3zycyrhdeDa2WSXKERn/g==" saltValue="hBA4rDirXavMc0lI520fK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162116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射水市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90.72</v>
      </c>
      <c r="P6" s="20">
        <f t="shared" si="3"/>
        <v>10.33</v>
      </c>
      <c r="Q6" s="20">
        <f t="shared" si="3"/>
        <v>78.900000000000006</v>
      </c>
      <c r="R6" s="20">
        <f t="shared" si="3"/>
        <v>3190</v>
      </c>
      <c r="S6" s="20">
        <f t="shared" si="3"/>
        <v>90997</v>
      </c>
      <c r="T6" s="20">
        <f t="shared" si="3"/>
        <v>109.44</v>
      </c>
      <c r="U6" s="20">
        <f t="shared" si="3"/>
        <v>831.48</v>
      </c>
      <c r="V6" s="20">
        <f t="shared" si="3"/>
        <v>9366</v>
      </c>
      <c r="W6" s="20">
        <f t="shared" si="3"/>
        <v>4.32</v>
      </c>
      <c r="X6" s="20">
        <f t="shared" si="3"/>
        <v>2168.06</v>
      </c>
      <c r="Y6" s="21">
        <f>IF(Y7="",NA(),Y7)</f>
        <v>113.74</v>
      </c>
      <c r="Z6" s="21">
        <f t="shared" ref="Z6:AH6" si="4">IF(Z7="",NA(),Z7)</f>
        <v>117.85</v>
      </c>
      <c r="AA6" s="21">
        <f t="shared" si="4"/>
        <v>113.83</v>
      </c>
      <c r="AB6" s="21">
        <f t="shared" si="4"/>
        <v>107.73</v>
      </c>
      <c r="AC6" s="21">
        <f t="shared" si="4"/>
        <v>97.61</v>
      </c>
      <c r="AD6" s="21">
        <f t="shared" si="4"/>
        <v>101.91</v>
      </c>
      <c r="AE6" s="21">
        <f t="shared" si="4"/>
        <v>103.09</v>
      </c>
      <c r="AF6" s="21">
        <f t="shared" si="4"/>
        <v>102.11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127.98</v>
      </c>
      <c r="AP6" s="21">
        <f t="shared" si="5"/>
        <v>101.24</v>
      </c>
      <c r="AQ6" s="21">
        <f t="shared" si="5"/>
        <v>124.9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>
        <f>IF(AU7="",NA(),AU7)</f>
        <v>14.7</v>
      </c>
      <c r="AV6" s="21">
        <f t="shared" ref="AV6:BD6" si="6">IF(AV7="",NA(),AV7)</f>
        <v>16.59</v>
      </c>
      <c r="AW6" s="21">
        <f t="shared" si="6"/>
        <v>17.829999999999998</v>
      </c>
      <c r="AX6" s="21">
        <f t="shared" si="6"/>
        <v>20.72</v>
      </c>
      <c r="AY6" s="21">
        <f t="shared" si="6"/>
        <v>26.63</v>
      </c>
      <c r="AZ6" s="21">
        <f t="shared" si="6"/>
        <v>44.14</v>
      </c>
      <c r="BA6" s="21">
        <f t="shared" si="6"/>
        <v>37.24</v>
      </c>
      <c r="BB6" s="21">
        <f t="shared" si="6"/>
        <v>33.58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>
        <f>IF(BF7="",NA(),BF7)</f>
        <v>334.77</v>
      </c>
      <c r="BG6" s="21">
        <f t="shared" ref="BG6:BO6" si="7">IF(BG7="",NA(),BG7)</f>
        <v>281.64</v>
      </c>
      <c r="BH6" s="21">
        <f t="shared" si="7"/>
        <v>244.75</v>
      </c>
      <c r="BI6" s="21">
        <f t="shared" si="7"/>
        <v>205.35</v>
      </c>
      <c r="BJ6" s="21">
        <f t="shared" si="7"/>
        <v>163.44</v>
      </c>
      <c r="BK6" s="21">
        <f t="shared" si="7"/>
        <v>654.71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>
        <f>IF(BQ7="",NA(),BQ7)</f>
        <v>98.76</v>
      </c>
      <c r="BR6" s="21">
        <f t="shared" ref="BR6:BZ6" si="8">IF(BR7="",NA(),BR7)</f>
        <v>99.15</v>
      </c>
      <c r="BS6" s="21">
        <f t="shared" si="8"/>
        <v>98.71</v>
      </c>
      <c r="BT6" s="21">
        <f t="shared" si="8"/>
        <v>98.41</v>
      </c>
      <c r="BU6" s="21">
        <f t="shared" si="8"/>
        <v>95.65</v>
      </c>
      <c r="BV6" s="21">
        <f t="shared" si="8"/>
        <v>65.37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154.22999999999999</v>
      </c>
      <c r="CG6" s="21">
        <f t="shared" si="9"/>
        <v>228.99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>
        <f>IF(CM7="",NA(),CM7)</f>
        <v>75.81</v>
      </c>
      <c r="CN6" s="21">
        <f t="shared" ref="CN6:CV6" si="10">IF(CN7="",NA(),CN7)</f>
        <v>78.83</v>
      </c>
      <c r="CO6" s="21">
        <f t="shared" si="10"/>
        <v>78.06</v>
      </c>
      <c r="CP6" s="21">
        <f t="shared" si="10"/>
        <v>74.59</v>
      </c>
      <c r="CQ6" s="21">
        <f t="shared" si="10"/>
        <v>75.36</v>
      </c>
      <c r="CR6" s="21">
        <f t="shared" si="10"/>
        <v>54.06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>
        <f>IF(CX7="",NA(),CX7)</f>
        <v>97.61</v>
      </c>
      <c r="CY6" s="21">
        <f t="shared" ref="CY6:DG6" si="11">IF(CY7="",NA(),CY7)</f>
        <v>97.81</v>
      </c>
      <c r="CZ6" s="21">
        <f t="shared" si="11"/>
        <v>97.87</v>
      </c>
      <c r="DA6" s="21">
        <f t="shared" si="11"/>
        <v>97.87</v>
      </c>
      <c r="DB6" s="21">
        <f t="shared" si="11"/>
        <v>97.92</v>
      </c>
      <c r="DC6" s="21">
        <f t="shared" si="11"/>
        <v>90.11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>
        <f>IF(DI7="",NA(),DI7)</f>
        <v>24.9</v>
      </c>
      <c r="DJ6" s="21">
        <f t="shared" ref="DJ6:DR6" si="12">IF(DJ7="",NA(),DJ7)</f>
        <v>27.56</v>
      </c>
      <c r="DK6" s="21">
        <f t="shared" si="12"/>
        <v>30.2</v>
      </c>
      <c r="DL6" s="21">
        <f t="shared" si="12"/>
        <v>32.85</v>
      </c>
      <c r="DM6" s="21">
        <f t="shared" si="12"/>
        <v>35.54</v>
      </c>
      <c r="DN6" s="21">
        <f t="shared" si="12"/>
        <v>28.19</v>
      </c>
      <c r="DO6" s="21">
        <f t="shared" si="12"/>
        <v>24.8</v>
      </c>
      <c r="DP6" s="21">
        <f t="shared" si="12"/>
        <v>28.12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162116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90.72</v>
      </c>
      <c r="P7" s="24">
        <v>10.33</v>
      </c>
      <c r="Q7" s="24">
        <v>78.900000000000006</v>
      </c>
      <c r="R7" s="24">
        <v>3190</v>
      </c>
      <c r="S7" s="24">
        <v>90997</v>
      </c>
      <c r="T7" s="24">
        <v>109.44</v>
      </c>
      <c r="U7" s="24">
        <v>831.48</v>
      </c>
      <c r="V7" s="24">
        <v>9366</v>
      </c>
      <c r="W7" s="24">
        <v>4.32</v>
      </c>
      <c r="X7" s="24">
        <v>2168.06</v>
      </c>
      <c r="Y7" s="24">
        <v>113.74</v>
      </c>
      <c r="Z7" s="24">
        <v>117.85</v>
      </c>
      <c r="AA7" s="24">
        <v>113.83</v>
      </c>
      <c r="AB7" s="24">
        <v>107.73</v>
      </c>
      <c r="AC7" s="24">
        <v>97.61</v>
      </c>
      <c r="AD7" s="24">
        <v>101.91</v>
      </c>
      <c r="AE7" s="24">
        <v>103.09</v>
      </c>
      <c r="AF7" s="24">
        <v>102.11</v>
      </c>
      <c r="AG7" s="24">
        <v>101.91</v>
      </c>
      <c r="AH7" s="24">
        <v>103.07</v>
      </c>
      <c r="AI7" s="24">
        <v>104.44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127.98</v>
      </c>
      <c r="AP7" s="24">
        <v>101.24</v>
      </c>
      <c r="AQ7" s="24">
        <v>124.9</v>
      </c>
      <c r="AR7" s="24">
        <v>124.8</v>
      </c>
      <c r="AS7" s="24">
        <v>120.64</v>
      </c>
      <c r="AT7" s="24">
        <v>124.06</v>
      </c>
      <c r="AU7" s="24">
        <v>14.7</v>
      </c>
      <c r="AV7" s="24">
        <v>16.59</v>
      </c>
      <c r="AW7" s="24">
        <v>17.829999999999998</v>
      </c>
      <c r="AX7" s="24">
        <v>20.72</v>
      </c>
      <c r="AY7" s="24">
        <v>26.63</v>
      </c>
      <c r="AZ7" s="24">
        <v>44.14</v>
      </c>
      <c r="BA7" s="24">
        <v>37.24</v>
      </c>
      <c r="BB7" s="24">
        <v>33.58</v>
      </c>
      <c r="BC7" s="24">
        <v>35.42</v>
      </c>
      <c r="BD7" s="24">
        <v>39.82</v>
      </c>
      <c r="BE7" s="24">
        <v>42.02</v>
      </c>
      <c r="BF7" s="24">
        <v>334.77</v>
      </c>
      <c r="BG7" s="24">
        <v>281.64</v>
      </c>
      <c r="BH7" s="24">
        <v>244.75</v>
      </c>
      <c r="BI7" s="24">
        <v>205.35</v>
      </c>
      <c r="BJ7" s="24">
        <v>163.44</v>
      </c>
      <c r="BK7" s="24">
        <v>654.71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>
        <v>98.76</v>
      </c>
      <c r="BR7" s="24">
        <v>99.15</v>
      </c>
      <c r="BS7" s="24">
        <v>98.71</v>
      </c>
      <c r="BT7" s="24">
        <v>98.41</v>
      </c>
      <c r="BU7" s="24">
        <v>95.65</v>
      </c>
      <c r="BV7" s="24">
        <v>65.37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>
        <v>150</v>
      </c>
      <c r="CC7" s="24">
        <v>150</v>
      </c>
      <c r="CD7" s="24">
        <v>150</v>
      </c>
      <c r="CE7" s="24">
        <v>150</v>
      </c>
      <c r="CF7" s="24">
        <v>154.22999999999999</v>
      </c>
      <c r="CG7" s="24">
        <v>228.99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>
        <v>75.81</v>
      </c>
      <c r="CN7" s="24">
        <v>78.83</v>
      </c>
      <c r="CO7" s="24">
        <v>78.06</v>
      </c>
      <c r="CP7" s="24">
        <v>74.59</v>
      </c>
      <c r="CQ7" s="24">
        <v>75.36</v>
      </c>
      <c r="CR7" s="24">
        <v>54.06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>
        <v>97.61</v>
      </c>
      <c r="CY7" s="24">
        <v>97.81</v>
      </c>
      <c r="CZ7" s="24">
        <v>97.87</v>
      </c>
      <c r="DA7" s="24">
        <v>97.87</v>
      </c>
      <c r="DB7" s="24">
        <v>97.92</v>
      </c>
      <c r="DC7" s="24">
        <v>90.11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>
        <v>24.9</v>
      </c>
      <c r="DJ7" s="24">
        <v>27.56</v>
      </c>
      <c r="DK7" s="24">
        <v>30.2</v>
      </c>
      <c r="DL7" s="24">
        <v>32.85</v>
      </c>
      <c r="DM7" s="24">
        <v>35.54</v>
      </c>
      <c r="DN7" s="24">
        <v>28.19</v>
      </c>
      <c r="DO7" s="24">
        <v>24.8</v>
      </c>
      <c r="DP7" s="24">
        <v>28.12</v>
      </c>
      <c r="DQ7" s="24">
        <v>28.79</v>
      </c>
      <c r="DR7" s="24">
        <v>30.5</v>
      </c>
      <c r="DS7" s="24">
        <v>28.42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110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cp:lastPrinted>2025-01-29T06:06:43Z</cp:lastPrinted>
  <dcterms:created xsi:type="dcterms:W3CDTF">2025-01-24T07:17:23Z</dcterms:created>
  <dcterms:modified xsi:type="dcterms:W3CDTF">2025-01-29T06:06:44Z</dcterms:modified>
  <cp:category/>
</cp:coreProperties>
</file>