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10射水市○\下水道（法適用）\"/>
    </mc:Choice>
  </mc:AlternateContent>
  <xr:revisionPtr revIDLastSave="0" documentId="13_ncr:1_{4086244E-5160-407F-935F-FE23F96AC5BE}" xr6:coauthVersionLast="36" xr6:coauthVersionMax="36" xr10:uidLastSave="{00000000-0000-0000-0000-000000000000}"/>
  <workbookProtection workbookAlgorithmName="SHA-512" workbookHashValue="BdWRpSSz5juXNY6/mo/bbf9QSzf82P4N6u3zY4ruqDa0mnc1dFyHKETOoaDsExy6gQSGaX5FqljtFcsi1FovdQ==" workbookSaltValue="0ldq2iwJWfVPJNbCRGgcMg=="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AL10" i="4"/>
  <c r="AL8" i="4"/>
  <c r="I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<sst xmlns="http://schemas.openxmlformats.org/spreadsheetml/2006/main" count="231" uniqueCount="117">
  <si>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</si>
  <si>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</si>
  <si>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</si>
  <si>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</si>
  <si>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</si>
  <si>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</si>
  <si>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</si>
  <si>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</si>
  <si>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</si>
  <si>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</si>
  <si>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</si>
  <si>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</si>
  <si>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</si>
  <si>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</si>
  <si>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</si>
  <si>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</si>
  <si>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</si>
  <si>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</si>
  <si>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</si>
  <si>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</si>
  <si>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</si>
  <si>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</si>
  <si>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</si>
  <si>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</si>
  <si>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</si>
  <si>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</si>
  <si>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</si>
  <si>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</si>
  <si>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</si>
  <si>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</si>
  <si>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</si>
  <si>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</si>
  <si>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</si>
  <si>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</si>
  <si>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</si>
  <si>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</si>
  <si>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</si>
  <si>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</si>
  <si>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</si>
  <si>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</si>
  <si>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</si>
  <si>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</si>
  <si>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</si>
  <si>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</si>
  <si>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</si>
  <si>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</si>
  <si>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</si>
  <si>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</si>
  <si>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</si>
  <si>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</si>
  <si>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</si>
  <si>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</si>
  <si>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</si>
  <si>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</si>
  <si>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</si>
  <si>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</si>
  <si>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</si>
  <si>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</si>
  <si>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</si>
  <si>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</si>
  <si>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</si>
  <si>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</si>
  <si>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</si>
  <si>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</si>
  <si>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</si>
  <si>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</si>
  <si>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</si>
  <si>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</si>
  <si>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</si>
  <si>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</si>
  <si>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</si>
  <si>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</si>
  <si>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</si>
  <si>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</si>
  <si>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</si>
  <si>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</si>
  <si>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</si>
  <si>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</si>
  <si>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</si>
  <si>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</si>
  <si>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</si>
  <si>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</si>
  <si>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</si>
  <si>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</si>
  <si>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</si>
  <si>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</si>
  <si>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</si>
  <si>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</si>
  <si>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</si>
  <si>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</si>
  <si>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</si>
  <si>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</si>
  <si>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</si>
  <si>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</si>
  <si>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</si>
  <si>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</si>
  <si>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</si>
  <si>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</si>
  <si>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</si>
  <si>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</si>
  <si>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</si>
  <si>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</si>
  <si>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</si>
  <si>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</si>
  <si>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</si>
  <si>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</si>
  <si>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</si>
  <si>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</si>
  <si>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</si>
  <si>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</si>
  <si>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</si>
  <si>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</si>
  <si>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</si>
  <si>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</si>
  <si>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・経常収支比率は、ほぼ横ばいである。今後もこの傾向が続くものと思われる。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・企業債残高対事業規模比率は、前年度よりも改善している。今後は能登半島地震の影響による災害復旧事業債の増加が想定される。
・経費回収率は100パーセントとなっているが、これは公費負担の適正化による下水道事業会計が負担する経費の減少が理由である。しかし、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・施設利用率は、ほぼ横ばいである。今後は節水等による有収水量の減少が考えられ、これを踏まえて更新投資を検討する必要がある。
・水洗化率は前年度よりわずかに減少している。今後も接続促進に努める必要がある。</t>
    <rPh sb="11" eb="12">
      <t>ヨコ</t>
    </rPh>
    <rPh sb="174" eb="180">
      <t>ノトハントウジシン</t>
    </rPh>
    <rPh sb="181" eb="183">
      <t>エイキョウ</t>
    </rPh>
    <rPh sb="186" eb="190">
      <t>サイガイフッキュウ</t>
    </rPh>
    <rPh sb="190" eb="193">
      <t>ジギョウサイ</t>
    </rPh>
    <rPh sb="194" eb="196">
      <t>ゾウカ</t>
    </rPh>
    <rPh sb="197" eb="199">
      <t>ソウテイ</t>
    </rPh>
    <rPh sb="386" eb="387">
      <t>ヨコ</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</si>
  <si>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phoneticPr fontId="4"/>
  </si>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</sst>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93-441C-AB8D-349F328E40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7B93-441C-AB8D-349F328E40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120.56</c:v>
                </c:pt>
                <c:pt idx="1">
                  <c:v>121.24</c:v>
                </c:pt>
                <c:pt idx="2">
                  <c:v>123.66</c:v>
                </c:pt>
                <c:pt idx="3">
                  <c:v>123.46</c:v>
                </c:pt>
                <c:pt idx="4">
                  <c:v>118.91</c:v>
                </c:pt>
              </c:numCache>
            </c:numRef>
          </c:val>
          <c:extLst>
            <c:ext xmlns:c16="http://schemas.microsoft.com/office/drawing/2014/chart" uri="{C3380CC4-5D6E-409C-BE32-E72D297353CC}">
              <c16:uniqueId val="{00000000-E348-468A-A78F-CD35F840110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E348-468A-A78F-CD35F840110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19.059999999999999</c:v>
                </c:pt>
                <c:pt idx="1">
                  <c:v>21.34</c:v>
                </c:pt>
                <c:pt idx="2">
                  <c:v>23.66</c:v>
                </c:pt>
                <c:pt idx="3">
                  <c:v>25.72</c:v>
                </c:pt>
                <c:pt idx="4">
                  <c:v>27.86</c:v>
                </c:pt>
              </c:numCache>
            </c:numRef>
          </c:val>
          <c:extLst>
            <c:ext xmlns:c16="http://schemas.microsoft.com/office/drawing/2014/chart" uri="{C3380CC4-5D6E-409C-BE32-E72D297353CC}">
              <c16:uniqueId val="{00000000-3FAB-4F44-A789-2A0CBAD4A9B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3FAB-4F44-A789-2A0CBAD4A9B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33-4C91-BA96-81995E28D5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8E33-4C91-BA96-81995E28D5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05-4A63-B806-2192136DAD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9C05-4A63-B806-2192136DAD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70.81</c:v>
                </c:pt>
                <c:pt idx="1">
                  <c:v>73.95</c:v>
                </c:pt>
                <c:pt idx="2">
                  <c:v>75.569999999999993</c:v>
                </c:pt>
                <c:pt idx="3">
                  <c:v>67.3</c:v>
                </c:pt>
                <c:pt idx="4">
                  <c:v>69.540000000000006</c:v>
                </c:pt>
              </c:numCache>
            </c:numRef>
          </c:val>
          <c:extLst>
            <c:ext xmlns:c16="http://schemas.microsoft.com/office/drawing/2014/chart" uri="{C3380CC4-5D6E-409C-BE32-E72D297353CC}">
              <c16:uniqueId val="{00000000-4E8D-40AB-8458-A0711FC7FC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4E8D-40AB-8458-A0711FC7FC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1043.44</c:v>
                </c:pt>
                <c:pt idx="1">
                  <c:v>934.14</c:v>
                </c:pt>
                <c:pt idx="2">
                  <c:v>861.67</c:v>
                </c:pt>
                <c:pt idx="3">
                  <c:v>803.38</c:v>
                </c:pt>
                <c:pt idx="4">
                  <c:v>725.81</c:v>
                </c:pt>
              </c:numCache>
            </c:numRef>
          </c:val>
          <c:extLst>
            <c:ext xmlns:c16="http://schemas.microsoft.com/office/drawing/2014/chart" uri="{C3380CC4-5D6E-409C-BE32-E72D297353CC}">
              <c16:uniqueId val="{00000000-C137-45A9-ACA1-70F23962343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C137-45A9-ACA1-70F23962343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171-492A-B296-D5613BB1D0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9171-492A-B296-D5613BB1D0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152.9</c:v>
                </c:pt>
                <c:pt idx="1">
                  <c:v>152.58000000000001</c:v>
                </c:pt>
                <c:pt idx="2">
                  <c:v>152.13</c:v>
                </c:pt>
                <c:pt idx="3">
                  <c:v>152.80000000000001</c:v>
                </c:pt>
                <c:pt idx="4">
                  <c:v>153.08000000000001</c:v>
                </c:pt>
              </c:numCache>
            </c:numRef>
          </c:val>
          <c:extLst>
            <c:ext xmlns:c16="http://schemas.microsoft.com/office/drawing/2014/chart" uri="{C3380CC4-5D6E-409C-BE32-E72D297353CC}">
              <c16:uniqueId val="{00000000-9B2D-44F5-BACA-F95DA530239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9B2D-44F5-BACA-F95DA530239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78.63</c:v>
                </c:pt>
                <c:pt idx="1">
                  <c:v>90.88</c:v>
                </c:pt>
                <c:pt idx="2">
                  <c:v>73.38</c:v>
                </c:pt>
                <c:pt idx="3">
                  <c:v>70.63</c:v>
                </c:pt>
                <c:pt idx="4">
                  <c:v>71.430000000000007</c:v>
                </c:pt>
              </c:numCache>
            </c:numRef>
          </c:val>
          <c:extLst>
            <c:ext xmlns:c16="http://schemas.microsoft.com/office/drawing/2014/chart" uri="{C3380CC4-5D6E-409C-BE32-E72D297353CC}">
              <c16:uniqueId val="{00000000-8965-472E-93CC-D77CEFBF7E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8965-472E-93CC-D77CEFBF7E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91.04</c:v>
                </c:pt>
                <c:pt idx="1">
                  <c:v>91.68</c:v>
                </c:pt>
                <c:pt idx="2">
                  <c:v>91.82</c:v>
                </c:pt>
                <c:pt idx="3">
                  <c:v>91.53</c:v>
                </c:pt>
                <c:pt idx="4">
                  <c:v>91.21</c:v>
                </c:pt>
              </c:numCache>
            </c:numRef>
          </c:val>
          <c:extLst>
            <c:ext xmlns:c16="http://schemas.microsoft.com/office/drawing/2014/chart" uri="{C3380CC4-5D6E-409C-BE32-E72D297353CC}">
              <c16:uniqueId val="{00000000-ED0B-4949-A6E6-AE544FD15A2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ED0B-4949-A6E6-AE544FD15A2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E6" sqref="BE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射水市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54">
        <f>データ!S6</f>
        <v>90997</v>
      </c>
      <c r="AM8" s="54"/>
      <c r="AN8" s="54"/>
      <c r="AO8" s="54"/>
      <c r="AP8" s="54"/>
      <c r="AQ8" s="54"/>
      <c r="AR8" s="54"/>
      <c r="AS8" s="54"/>
      <c r="AT8" s="53">
        <f>データ!T6</f>
        <v>109.44</v>
      </c>
      <c r="AU8" s="53"/>
      <c r="AV8" s="53"/>
      <c r="AW8" s="53"/>
      <c r="AX8" s="53"/>
      <c r="AY8" s="53"/>
      <c r="AZ8" s="53"/>
      <c r="BA8" s="53"/>
      <c r="BB8" s="53">
        <f>データ!U6</f>
        <v>831.48</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63.59</v>
      </c>
      <c r="J10" s="53"/>
      <c r="K10" s="53"/>
      <c r="L10" s="53"/>
      <c r="M10" s="53"/>
      <c r="N10" s="53"/>
      <c r="O10" s="53"/>
      <c r="P10" s="53">
        <f>データ!P6</f>
        <v>19.059999999999999</v>
      </c>
      <c r="Q10" s="53"/>
      <c r="R10" s="53"/>
      <c r="S10" s="53"/>
      <c r="T10" s="53"/>
      <c r="U10" s="53"/>
      <c r="V10" s="53"/>
      <c r="W10" s="53">
        <f>データ!Q6</f>
        <v>77.08</v>
      </c>
      <c r="X10" s="53"/>
      <c r="Y10" s="53"/>
      <c r="Z10" s="53"/>
      <c r="AA10" s="53"/>
      <c r="AB10" s="53"/>
      <c r="AC10" s="53"/>
      <c r="AD10" s="54">
        <f>データ!R6</f>
        <v>3190</v>
      </c>
      <c r="AE10" s="54"/>
      <c r="AF10" s="54"/>
      <c r="AG10" s="54"/>
      <c r="AH10" s="54"/>
      <c r="AI10" s="54"/>
      <c r="AJ10" s="54"/>
      <c r="AK10" s="2"/>
      <c r="AL10" s="54">
        <f>データ!V6</f>
        <v>17280</v>
      </c>
      <c r="AM10" s="54"/>
      <c r="AN10" s="54"/>
      <c r="AO10" s="54"/>
      <c r="AP10" s="54"/>
      <c r="AQ10" s="54"/>
      <c r="AR10" s="54"/>
      <c r="AS10" s="54"/>
      <c r="AT10" s="53">
        <f>データ!W6</f>
        <v>6.89</v>
      </c>
      <c r="AU10" s="53"/>
      <c r="AV10" s="53"/>
      <c r="AW10" s="53"/>
      <c r="AX10" s="53"/>
      <c r="AY10" s="53"/>
      <c r="AZ10" s="53"/>
      <c r="BA10" s="53"/>
      <c r="BB10" s="53">
        <f>データ!X6</f>
        <v>2507.98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t8DTzl8YgsG3lQ8Uz6wWgv0vS+SCzoRXLzjmeMnV79Uw8Zz1xryCTuTuyQSfYRKP417IdeeBhTVk9BcOmw7UzQ==" saltValue="fIdy0NHGd2C1I+qKFyC50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162116</v>
      </c>
      <c r="D6" s="19">
        <f t="shared" si="3"/>
        <v>46</v>
      </c>
      <c r="E6" s="19">
        <f t="shared" si="3"/>
        <v>17</v>
      </c>
      <c r="F6" s="19">
        <f t="shared" si="3"/>
        <v>4</v>
      </c>
      <c r="G6" s="19">
        <f t="shared" si="3"/>
        <v>0</v>
      </c>
      <c r="H6" s="19" t="str">
        <f t="shared" si="3"/>
        <v>富山県　射水市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63.59</v>
      </c>
      <c r="P6" s="20">
        <f t="shared" si="3"/>
        <v>19.059999999999999</v>
      </c>
      <c r="Q6" s="20">
        <f t="shared" si="3"/>
        <v>77.08</v>
      </c>
      <c r="R6" s="20">
        <f t="shared" si="3"/>
        <v>3190</v>
      </c>
      <c r="S6" s="20">
        <f t="shared" si="3"/>
        <v>90997</v>
      </c>
      <c r="T6" s="20">
        <f t="shared" si="3"/>
        <v>109.44</v>
      </c>
      <c r="U6" s="20">
        <f t="shared" si="3"/>
        <v>831.48</v>
      </c>
      <c r="V6" s="20">
        <f t="shared" si="3"/>
        <v>17280</v>
      </c>
      <c r="W6" s="20">
        <f t="shared" si="3"/>
        <v>6.89</v>
      </c>
      <c r="X6" s="20">
        <f t="shared" si="3"/>
        <v>2507.98</v>
      </c>
      <c r="Y6" s="21">
        <f>IF(Y7="",NA(),Y7)</f>
        <v>120.56</v>
      </c>
      <c r="Z6" s="21">
        <f t="shared" ref="Z6:AH6" si="4">IF(Z7="",NA(),Z7)</f>
        <v>121.24</v>
      </c>
      <c r="AA6" s="21">
        <f t="shared" si="4"/>
        <v>123.66</v>
      </c>
      <c r="AB6" s="21">
        <f t="shared" si="4"/>
        <v>123.46</v>
      </c>
      <c r="AC6" s="21">
        <f t="shared" si="4"/>
        <v>118.91</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70.81</v>
      </c>
      <c r="AV6" s="21">
        <f t="shared" ref="AV6:BD6" si="6">IF(AV7="",NA(),AV7)</f>
        <v>73.95</v>
      </c>
      <c r="AW6" s="21">
        <f t="shared" si="6"/>
        <v>75.569999999999993</v>
      </c>
      <c r="AX6" s="21">
        <f t="shared" si="6"/>
        <v>67.3</v>
      </c>
      <c r="AY6" s="21">
        <f t="shared" si="6"/>
        <v>69.540000000000006</v>
      </c>
      <c r="AZ6" s="21">
        <f t="shared" si="6"/>
        <v>47.72</v>
      </c>
      <c r="BA6" s="21">
        <f t="shared" si="6"/>
        <v>44.24</v>
      </c>
      <c r="BB6" s="21">
        <f t="shared" si="6"/>
        <v>43.07</v>
      </c>
      <c r="BC6" s="21">
        <f t="shared" si="6"/>
        <v>45.42</v>
      </c>
      <c r="BD6" s="21">
        <f t="shared" si="6"/>
        <v>50.63</v>
      </c>
      <c r="BE6" s="20" t="str">
        <f>IF(BE7="","",IF(BE7="-","【-】","【"&amp;SUBSTITUTE(TEXT(BE7,"#,##0.00"),"-","△")&amp;"】"))</f>
        <v>【48.91】</v>
      </c>
      <c r="BF6" s="21">
        <f>IF(BF7="",NA(),BF7)</f>
        <v>1043.44</v>
      </c>
      <c r="BG6" s="21">
        <f t="shared" ref="BG6:BO6" si="7">IF(BG7="",NA(),BG7)</f>
        <v>934.14</v>
      </c>
      <c r="BH6" s="21">
        <f t="shared" si="7"/>
        <v>861.67</v>
      </c>
      <c r="BI6" s="21">
        <f t="shared" si="7"/>
        <v>803.38</v>
      </c>
      <c r="BJ6" s="21">
        <f t="shared" si="7"/>
        <v>725.81</v>
      </c>
      <c r="BK6" s="21">
        <f t="shared" si="7"/>
        <v>1206.79</v>
      </c>
      <c r="BL6" s="21">
        <f t="shared" si="7"/>
        <v>1258.43</v>
      </c>
      <c r="BM6" s="21">
        <f t="shared" si="7"/>
        <v>1163.75</v>
      </c>
      <c r="BN6" s="21">
        <f t="shared" si="7"/>
        <v>1195.47</v>
      </c>
      <c r="BO6" s="21">
        <f t="shared" si="7"/>
        <v>1168.69</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152.9</v>
      </c>
      <c r="CC6" s="21">
        <f t="shared" ref="CC6:CK6" si="9">IF(CC7="",NA(),CC7)</f>
        <v>152.58000000000001</v>
      </c>
      <c r="CD6" s="21">
        <f t="shared" si="9"/>
        <v>152.13</v>
      </c>
      <c r="CE6" s="21">
        <f t="shared" si="9"/>
        <v>152.80000000000001</v>
      </c>
      <c r="CF6" s="21">
        <f t="shared" si="9"/>
        <v>153.08000000000001</v>
      </c>
      <c r="CG6" s="21">
        <f t="shared" si="9"/>
        <v>228.47</v>
      </c>
      <c r="CH6" s="21">
        <f t="shared" si="9"/>
        <v>224.88</v>
      </c>
      <c r="CI6" s="21">
        <f t="shared" si="9"/>
        <v>228.64</v>
      </c>
      <c r="CJ6" s="21">
        <f t="shared" si="9"/>
        <v>239.46</v>
      </c>
      <c r="CK6" s="21">
        <f t="shared" si="9"/>
        <v>233.15</v>
      </c>
      <c r="CL6" s="20" t="str">
        <f>IF(CL7="","",IF(CL7="-","【-】","【"&amp;SUBSTITUTE(TEXT(CL7,"#,##0.00"),"-","△")&amp;"】"))</f>
        <v>【215.73】</v>
      </c>
      <c r="CM6" s="21">
        <f>IF(CM7="",NA(),CM7)</f>
        <v>78.63</v>
      </c>
      <c r="CN6" s="21">
        <f t="shared" ref="CN6:CV6" si="10">IF(CN7="",NA(),CN7)</f>
        <v>90.88</v>
      </c>
      <c r="CO6" s="21">
        <f t="shared" si="10"/>
        <v>73.38</v>
      </c>
      <c r="CP6" s="21">
        <f t="shared" si="10"/>
        <v>70.63</v>
      </c>
      <c r="CQ6" s="21">
        <f t="shared" si="10"/>
        <v>71.430000000000007</v>
      </c>
      <c r="CR6" s="21">
        <f t="shared" si="10"/>
        <v>42.47</v>
      </c>
      <c r="CS6" s="21">
        <f t="shared" si="10"/>
        <v>42.4</v>
      </c>
      <c r="CT6" s="21">
        <f t="shared" si="10"/>
        <v>42.28</v>
      </c>
      <c r="CU6" s="21">
        <f t="shared" si="10"/>
        <v>41.06</v>
      </c>
      <c r="CV6" s="21">
        <f t="shared" si="10"/>
        <v>42.09</v>
      </c>
      <c r="CW6" s="20" t="str">
        <f>IF(CW7="","",IF(CW7="-","【-】","【"&amp;SUBSTITUTE(TEXT(CW7,"#,##0.00"),"-","△")&amp;"】"))</f>
        <v>【43.28】</v>
      </c>
      <c r="CX6" s="21">
        <f>IF(CX7="",NA(),CX7)</f>
        <v>91.04</v>
      </c>
      <c r="CY6" s="21">
        <f t="shared" ref="CY6:DG6" si="11">IF(CY7="",NA(),CY7)</f>
        <v>91.68</v>
      </c>
      <c r="CZ6" s="21">
        <f t="shared" si="11"/>
        <v>91.82</v>
      </c>
      <c r="DA6" s="21">
        <f t="shared" si="11"/>
        <v>91.53</v>
      </c>
      <c r="DB6" s="21">
        <f t="shared" si="11"/>
        <v>91.21</v>
      </c>
      <c r="DC6" s="21">
        <f t="shared" si="11"/>
        <v>83.75</v>
      </c>
      <c r="DD6" s="21">
        <f t="shared" si="11"/>
        <v>84.19</v>
      </c>
      <c r="DE6" s="21">
        <f t="shared" si="11"/>
        <v>84.34</v>
      </c>
      <c r="DF6" s="21">
        <f t="shared" si="11"/>
        <v>84.34</v>
      </c>
      <c r="DG6" s="21">
        <f t="shared" si="11"/>
        <v>84.73</v>
      </c>
      <c r="DH6" s="20" t="str">
        <f>IF(DH7="","",IF(DH7="-","【-】","【"&amp;SUBSTITUTE(TEXT(DH7,"#,##0.00"),"-","△")&amp;"】"))</f>
        <v>【86.21】</v>
      </c>
      <c r="DI6" s="21">
        <f>IF(DI7="",NA(),DI7)</f>
        <v>19.059999999999999</v>
      </c>
      <c r="DJ6" s="21">
        <f t="shared" ref="DJ6:DR6" si="12">IF(DJ7="",NA(),DJ7)</f>
        <v>21.34</v>
      </c>
      <c r="DK6" s="21">
        <f t="shared" si="12"/>
        <v>23.66</v>
      </c>
      <c r="DL6" s="21">
        <f t="shared" si="12"/>
        <v>25.72</v>
      </c>
      <c r="DM6" s="21">
        <f t="shared" si="12"/>
        <v>27.86</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162116</v>
      </c>
      <c r="D7" s="23">
        <v>46</v>
      </c>
      <c r="E7" s="23">
        <v>17</v>
      </c>
      <c r="F7" s="23">
        <v>4</v>
      </c>
      <c r="G7" s="23">
        <v>0</v>
      </c>
      <c r="H7" s="23" t="s">
        <v>96</v>
      </c>
      <c r="I7" s="23" t="s">
        <v>97</v>
      </c>
      <c r="J7" s="23" t="s">
        <v>98</v>
      </c>
      <c r="K7" s="23" t="s">
        <v>99</v>
      </c>
      <c r="L7" s="23" t="s">
        <v>100</v>
      </c>
      <c r="M7" s="23" t="s">
        <v>101</v>
      </c>
      <c r="N7" s="24" t="s">
        <v>102</v>
      </c>
      <c r="O7" s="24">
        <v>63.59</v>
      </c>
      <c r="P7" s="24">
        <v>19.059999999999999</v>
      </c>
      <c r="Q7" s="24">
        <v>77.08</v>
      </c>
      <c r="R7" s="24">
        <v>3190</v>
      </c>
      <c r="S7" s="24">
        <v>90997</v>
      </c>
      <c r="T7" s="24">
        <v>109.44</v>
      </c>
      <c r="U7" s="24">
        <v>831.48</v>
      </c>
      <c r="V7" s="24">
        <v>17280</v>
      </c>
      <c r="W7" s="24">
        <v>6.89</v>
      </c>
      <c r="X7" s="24">
        <v>2507.98</v>
      </c>
      <c r="Y7" s="24">
        <v>120.56</v>
      </c>
      <c r="Z7" s="24">
        <v>121.24</v>
      </c>
      <c r="AA7" s="24">
        <v>123.66</v>
      </c>
      <c r="AB7" s="24">
        <v>123.46</v>
      </c>
      <c r="AC7" s="24">
        <v>118.91</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70.81</v>
      </c>
      <c r="AV7" s="24">
        <v>73.95</v>
      </c>
      <c r="AW7" s="24">
        <v>75.569999999999993</v>
      </c>
      <c r="AX7" s="24">
        <v>67.3</v>
      </c>
      <c r="AY7" s="24">
        <v>69.540000000000006</v>
      </c>
      <c r="AZ7" s="24">
        <v>47.72</v>
      </c>
      <c r="BA7" s="24">
        <v>44.24</v>
      </c>
      <c r="BB7" s="24">
        <v>43.07</v>
      </c>
      <c r="BC7" s="24">
        <v>45.42</v>
      </c>
      <c r="BD7" s="24">
        <v>50.63</v>
      </c>
      <c r="BE7" s="24">
        <v>48.91</v>
      </c>
      <c r="BF7" s="24">
        <v>1043.44</v>
      </c>
      <c r="BG7" s="24">
        <v>934.14</v>
      </c>
      <c r="BH7" s="24">
        <v>861.67</v>
      </c>
      <c r="BI7" s="24">
        <v>803.38</v>
      </c>
      <c r="BJ7" s="24">
        <v>725.81</v>
      </c>
      <c r="BK7" s="24">
        <v>1206.79</v>
      </c>
      <c r="BL7" s="24">
        <v>1258.43</v>
      </c>
      <c r="BM7" s="24">
        <v>1163.75</v>
      </c>
      <c r="BN7" s="24">
        <v>1195.47</v>
      </c>
      <c r="BO7" s="24">
        <v>1168.69</v>
      </c>
      <c r="BP7" s="24">
        <v>1156.82</v>
      </c>
      <c r="BQ7" s="24">
        <v>100</v>
      </c>
      <c r="BR7" s="24">
        <v>100</v>
      </c>
      <c r="BS7" s="24">
        <v>100</v>
      </c>
      <c r="BT7" s="24">
        <v>100</v>
      </c>
      <c r="BU7" s="24">
        <v>100</v>
      </c>
      <c r="BV7" s="24">
        <v>71.84</v>
      </c>
      <c r="BW7" s="24">
        <v>73.36</v>
      </c>
      <c r="BX7" s="24">
        <v>72.599999999999994</v>
      </c>
      <c r="BY7" s="24">
        <v>69.430000000000007</v>
      </c>
      <c r="BZ7" s="24">
        <v>70.709999999999994</v>
      </c>
      <c r="CA7" s="24">
        <v>75.33</v>
      </c>
      <c r="CB7" s="24">
        <v>152.9</v>
      </c>
      <c r="CC7" s="24">
        <v>152.58000000000001</v>
      </c>
      <c r="CD7" s="24">
        <v>152.13</v>
      </c>
      <c r="CE7" s="24">
        <v>152.80000000000001</v>
      </c>
      <c r="CF7" s="24">
        <v>153.08000000000001</v>
      </c>
      <c r="CG7" s="24">
        <v>228.47</v>
      </c>
      <c r="CH7" s="24">
        <v>224.88</v>
      </c>
      <c r="CI7" s="24">
        <v>228.64</v>
      </c>
      <c r="CJ7" s="24">
        <v>239.46</v>
      </c>
      <c r="CK7" s="24">
        <v>233.15</v>
      </c>
      <c r="CL7" s="24">
        <v>215.73</v>
      </c>
      <c r="CM7" s="24">
        <v>78.63</v>
      </c>
      <c r="CN7" s="24">
        <v>90.88</v>
      </c>
      <c r="CO7" s="24">
        <v>73.38</v>
      </c>
      <c r="CP7" s="24">
        <v>70.63</v>
      </c>
      <c r="CQ7" s="24">
        <v>71.430000000000007</v>
      </c>
      <c r="CR7" s="24">
        <v>42.47</v>
      </c>
      <c r="CS7" s="24">
        <v>42.4</v>
      </c>
      <c r="CT7" s="24">
        <v>42.28</v>
      </c>
      <c r="CU7" s="24">
        <v>41.06</v>
      </c>
      <c r="CV7" s="24">
        <v>42.09</v>
      </c>
      <c r="CW7" s="24">
        <v>43.28</v>
      </c>
      <c r="CX7" s="24">
        <v>91.04</v>
      </c>
      <c r="CY7" s="24">
        <v>91.68</v>
      </c>
      <c r="CZ7" s="24">
        <v>91.82</v>
      </c>
      <c r="DA7" s="24">
        <v>91.53</v>
      </c>
      <c r="DB7" s="24">
        <v>91.21</v>
      </c>
      <c r="DC7" s="24">
        <v>83.75</v>
      </c>
      <c r="DD7" s="24">
        <v>84.19</v>
      </c>
      <c r="DE7" s="24">
        <v>84.34</v>
      </c>
      <c r="DF7" s="24">
        <v>84.34</v>
      </c>
      <c r="DG7" s="24">
        <v>84.73</v>
      </c>
      <c r="DH7" s="24">
        <v>86.21</v>
      </c>
      <c r="DI7" s="24">
        <v>19.059999999999999</v>
      </c>
      <c r="DJ7" s="24">
        <v>21.34</v>
      </c>
      <c r="DK7" s="24">
        <v>23.66</v>
      </c>
      <c r="DL7" s="24">
        <v>25.72</v>
      </c>
      <c r="DM7" s="24">
        <v>27.86</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2025-01-29T06:04:52Z</cp:lastPrinted>
  <dcterms:created xsi:type="dcterms:W3CDTF">2025-01-24T07:10:59Z</dcterms:created>
  <dcterms:modified xsi:type="dcterms:W3CDTF">2025-01-29T06:04:56Z</dcterms:modified>
  <cp:category/>
</cp:coreProperties>
</file>