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9南砺市○\下水道（法適用）\"/>
    </mc:Choice>
  </mc:AlternateContent>
  <xr:revisionPtr revIDLastSave="0" documentId="13_ncr:1_{3BBF45A5-4E99-4EDF-906D-2CF2FD88D34E}" xr6:coauthVersionLast="36" xr6:coauthVersionMax="36" xr10:uidLastSave="{00000000-0000-0000-0000-000000000000}"/>
  <workbookProtection workbookAlgorithmName="SHA-512" workbookHashValue="0muu023jnlq85B1NVSV8u5z4SoX/3kP59MCWS3zY0vv6pcd3JKhvuPMgZIXVemxntm8HQsiC79DNE23xTMu1aw==" workbookSaltValue="aac1TKI+AuRnXKkUsYfxO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<sst xmlns="http://schemas.openxmlformats.org/spreadsheetml/2006/main" count="253" uniqueCount="117">
  <si>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</si>
  <si>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</si>
  <si>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</si>
  <si>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</si>
  <si>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</si>
  <si>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</si>
  <si>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</si>
  <si>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</si>
  <si>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</si>
  <si>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</si>
  <si>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</si>
  <si>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</si>
  <si>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</si>
  <si>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</si>
  <si>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</si>
  <si>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</si>
  <si>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</si>
  <si>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</si>
  <si>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</si>
  <si>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</si>
  <si>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</si>
  <si>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</si>
  <si>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</si>
  <si>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</si>
  <si>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</si>
  <si>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</si>
  <si>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</si>
  <si>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</si>
  <si>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</si>
  <si>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</si>
  <si>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</si>
  <si>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</si>
  <si>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</si>
  <si>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</si>
  <si>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</si>
  <si>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</si>
  <si>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</si>
  <si>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</si>
  <si>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</si>
  <si>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</si>
  <si>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</si>
  <si>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</si>
  <si>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</si>
  <si>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</si>
  <si>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</si>
  <si>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</si>
  <si>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</si>
  <si>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</si>
  <si>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</si>
  <si>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</si>
  <si>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</si>
  <si>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</si>
  <si>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</si>
  <si>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</si>
  <si>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</si>
  <si>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</si>
  <si>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</si>
  <si>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</si>
  <si>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</si>
  <si>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</si>
  <si>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</si>
  <si>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</si>
  <si>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</si>
  <si>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</si>
  <si>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</si>
  <si>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</si>
  <si>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</si>
  <si>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</si>
  <si>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</si>
  <si>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</si>
  <si>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</si>
  <si>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</si>
  <si>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</si>
  <si>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</si>
  <si>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</si>
  <si>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</si>
  <si>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</si>
  <si>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</si>
  <si>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</si>
  <si>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</si>
  <si>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</si>
  <si>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</si>
  <si>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</si>
  <si>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</si>
  <si>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</si>
  <si>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</si>
  <si>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</si>
  <si>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</si>
  <si>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</si>
  <si>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</si>
  <si>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</si>
  <si>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</si>
  <si>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</si>
  <si>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</si>
  <si>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</si>
  <si>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</si>
  <si>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</si>
  <si>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</si>
  <si>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</si>
  <si>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</si>
  <si>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</si>
  <si>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</si>
  <si>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</si>
  <si>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</si>
  <si>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</si>
  <si>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</si>
  <si>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</si>
  <si>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</si>
  <si>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</si>
  <si>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</si>
  <si>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</si>
  <si>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</si>
  <si>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</si>
  <si>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</si>
  <si>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①経常収支比率については、毎年類似団体よりも低い数値となっており、経常損失を毎年計上している。
②累積欠損金比率については、毎年類似団体よりも高い数値となっており、累積欠損金比率はここ数年継続して上昇している。
※当市では、複数事業の会計・経理を一体として行っており、下水道会計全体のバランスを取っている。平成22年5月使用分より使用料の改定と一般会計からの繰入の見直しを組み合わせて行った。
③流動比率については、引き続きマイナス計上となっている。
④企業債残高対事業規模比率については、類似団体と比較して高い数値を示している。
⑤経費回収率については、昨年度と比較し、使用料収入が減少した一方、汚水処理費は減となったため、結果として回収率は微増した。しかし、何年にも渡り指標が100％を下回っており、引き続き汚水処理経費の見直しと使用料収入の確保に努める。
⑥⑤に伴い、汚水処理原価は昨年度に比較してわずかに下がった。
⑦施設利用率については、類似団体よりも高い数値を示している。
⑧水洗化率については、類似団体よりも高い数値を示している。
（下水道会計全体での数値は、以下〔全体総括〕を参照のこと。）</t>
    <rPh sb="1" eb="7">
      <t>ケイジョウシュウシヒリツ</t>
    </rPh>
    <rPh sb="13" eb="19">
      <t>マイトシルイジダンタイ</t>
    </rPh>
    <rPh sb="22" eb="23">
      <t>ヒク</t>
    </rPh>
    <rPh sb="24" eb="26">
      <t>スウチ</t>
    </rPh>
    <rPh sb="33" eb="37">
      <t>ケイジョウソンシツ</t>
    </rPh>
    <rPh sb="38" eb="42">
      <t>マイトシケイジョウ</t>
    </rPh>
    <rPh sb="49" eb="56">
      <t>ルイセキケッソンキンヒリツ</t>
    </rPh>
    <rPh sb="62" eb="68">
      <t>マイトシルイジダンタイ</t>
    </rPh>
    <rPh sb="71" eb="72">
      <t>タカ</t>
    </rPh>
    <rPh sb="73" eb="75">
      <t>スウチ</t>
    </rPh>
    <rPh sb="82" eb="87">
      <t>ルイセキケッソンキン</t>
    </rPh>
    <rPh sb="87" eb="89">
      <t>ヒリツ</t>
    </rPh>
    <rPh sb="92" eb="94">
      <t>スウネン</t>
    </rPh>
    <rPh sb="94" eb="96">
      <t>ケイゾク</t>
    </rPh>
    <rPh sb="98" eb="100">
      <t>ジョウショウ</t>
    </rPh>
    <rPh sb="107" eb="109">
      <t>トウシ</t>
    </rPh>
    <rPh sb="112" eb="116">
      <t>フクスウジギョウ</t>
    </rPh>
    <rPh sb="117" eb="119">
      <t>カイケイ</t>
    </rPh>
    <rPh sb="120" eb="122">
      <t>ケイリ</t>
    </rPh>
    <rPh sb="123" eb="125">
      <t>イッタイ</t>
    </rPh>
    <rPh sb="128" eb="129">
      <t>オコナ</t>
    </rPh>
    <rPh sb="134" eb="141">
      <t>ゲスイドウカイケイゼンタイ</t>
    </rPh>
    <rPh sb="147" eb="148">
      <t>ト</t>
    </rPh>
    <rPh sb="153" eb="155">
      <t>ヘイセイ</t>
    </rPh>
    <rPh sb="157" eb="158">
      <t>ネン</t>
    </rPh>
    <rPh sb="172" eb="174">
      <t>イッパンカ</t>
    </rPh>
    <rPh sb="174" eb="176">
      <t>イケイ</t>
    </rPh>
    <rPh sb="179" eb="181">
      <t>クリイレ</t>
    </rPh>
    <rPh sb="182" eb="184">
      <t>ミナオ</t>
    </rPh>
    <rPh sb="186" eb="187">
      <t>ク</t>
    </rPh>
    <rPh sb="188" eb="189">
      <t>ア</t>
    </rPh>
    <rPh sb="192" eb="193">
      <t>オコナ</t>
    </rPh>
    <rPh sb="198" eb="202">
      <t>リュウドウヒリツ</t>
    </rPh>
    <rPh sb="208" eb="209">
      <t>ヒ</t>
    </rPh>
    <rPh sb="210" eb="211">
      <t>ツヅ</t>
    </rPh>
    <rPh sb="216" eb="218">
      <t>ケイジョウ</t>
    </rPh>
    <rPh sb="227" eb="239">
      <t>キギョウサイザンダカタイジギョウキボヒリツ</t>
    </rPh>
    <rPh sb="245" eb="249">
      <t>ルイジダンタイ</t>
    </rPh>
    <rPh sb="250" eb="252">
      <t>ヒカク</t>
    </rPh>
    <rPh sb="254" eb="255">
      <t>タカ</t>
    </rPh>
    <rPh sb="256" eb="258">
      <t>スウチ</t>
    </rPh>
    <rPh sb="259" eb="260">
      <t>シメ</t>
    </rPh>
    <rPh sb="267" eb="272">
      <t>ケイヒカイシュウリツ</t>
    </rPh>
    <rPh sb="278" eb="281">
      <t>サクネンド</t>
    </rPh>
    <rPh sb="282" eb="284">
      <t>ヒカク</t>
    </rPh>
    <rPh sb="286" eb="291">
      <t>シヨウリョウシュウニュウ</t>
    </rPh>
    <rPh sb="292" eb="294">
      <t>ゲンショウ</t>
    </rPh>
    <rPh sb="296" eb="298">
      <t>イッポウ</t>
    </rPh>
    <rPh sb="299" eb="301">
      <t>オスイ</t>
    </rPh>
    <rPh sb="301" eb="303">
      <t>ショリ</t>
    </rPh>
    <rPh sb="303" eb="304">
      <t>ヒ</t>
    </rPh>
    <rPh sb="305" eb="306">
      <t>ゲ</t>
    </rPh>
    <rPh sb="313" eb="315">
      <t>ケッカ</t>
    </rPh>
    <rPh sb="318" eb="320">
      <t>カイシュウ</t>
    </rPh>
    <rPh sb="320" eb="321">
      <t>リツ</t>
    </rPh>
    <rPh sb="322" eb="324">
      <t>ビゾウ</t>
    </rPh>
    <rPh sb="331" eb="333">
      <t>ナンネン</t>
    </rPh>
    <rPh sb="335" eb="336">
      <t>ワタ</t>
    </rPh>
    <rPh sb="337" eb="339">
      <t>シヒョウ</t>
    </rPh>
    <rPh sb="345" eb="347">
      <t>シタマワ</t>
    </rPh>
    <rPh sb="352" eb="353">
      <t>ヒ</t>
    </rPh>
    <rPh sb="354" eb="355">
      <t>ツヅ</t>
    </rPh>
    <rPh sb="356" eb="358">
      <t>オスイ</t>
    </rPh>
    <rPh sb="358" eb="360">
      <t>ショリ</t>
    </rPh>
    <rPh sb="360" eb="362">
      <t>ケイヒ</t>
    </rPh>
    <rPh sb="363" eb="365">
      <t>ミナオ</t>
    </rPh>
    <rPh sb="367" eb="370">
      <t>シヨウリョウ</t>
    </rPh>
    <rPh sb="370" eb="372">
      <t>シュウニュウ</t>
    </rPh>
    <rPh sb="373" eb="375">
      <t>カクホ</t>
    </rPh>
    <rPh sb="376" eb="377">
      <t>ツト</t>
    </rPh>
    <rPh sb="384" eb="385">
      <t>トモナ</t>
    </rPh>
    <rPh sb="387" eb="389">
      <t>オスイ</t>
    </rPh>
    <rPh sb="389" eb="391">
      <t>ショリ</t>
    </rPh>
    <rPh sb="391" eb="393">
      <t>ゲンカ</t>
    </rPh>
    <rPh sb="394" eb="397">
      <t>サクネンド</t>
    </rPh>
    <rPh sb="398" eb="400">
      <t>ヒカク</t>
    </rPh>
    <rPh sb="406" eb="407">
      <t>サ</t>
    </rPh>
    <rPh sb="413" eb="418">
      <t>シセツリヨウリツ</t>
    </rPh>
    <rPh sb="424" eb="431">
      <t>ルイジダン</t>
    </rPh>
    <rPh sb="431" eb="432">
      <t>タカ</t>
    </rPh>
    <rPh sb="433" eb="435">
      <t>ス</t>
    </rPh>
    <rPh sb="436" eb="437">
      <t>シメ</t>
    </rPh>
    <rPh sb="444" eb="448">
      <t>スイセンカリツ</t>
    </rPh>
    <rPh sb="454" eb="458">
      <t>ルイジダンタイ</t>
    </rPh>
    <rPh sb="461" eb="462">
      <t>タカ</t>
    </rPh>
    <rPh sb="463" eb="465">
      <t>スウチ</t>
    </rPh>
    <rPh sb="466" eb="467">
      <t>シメ</t>
    </rPh>
    <rPh sb="474" eb="481">
      <t>ゲスイドウカイケイゼンタイ</t>
    </rPh>
    <rPh sb="483" eb="485">
      <t>スウチ</t>
    </rPh>
    <rPh sb="487" eb="498">
      <t>イカ（ゼンタイソウカツ）ヲサンショウ</t>
    </rPh>
    <phoneticPr fontId="16"/>
  </si>
  <si>
    <t>　当市における個別排水処理事業は、平成10年から建設着手している。法定耐用年数を経過した管渠等はない。
①有形固定資産減価償却率については上昇傾向にあり、類似団体平均値を上回っている。
（下水道会計全体での数値は、以下〔全体総括〕を参照のこと。）</t>
    <rPh sb="1" eb="3">
      <t>トウシ</t>
    </rPh>
    <rPh sb="7" eb="9">
      <t>コベツ</t>
    </rPh>
    <rPh sb="9" eb="11">
      <t>ハイスイ</t>
    </rPh>
    <rPh sb="11" eb="13">
      <t>ショリ</t>
    </rPh>
    <rPh sb="13" eb="15">
      <t>ジギョウ</t>
    </rPh>
    <rPh sb="17" eb="19">
      <t>ヘイセイ</t>
    </rPh>
    <rPh sb="21" eb="22">
      <t>ネン</t>
    </rPh>
    <rPh sb="24" eb="26">
      <t>ケンセツ</t>
    </rPh>
    <rPh sb="26" eb="28">
      <t>チャクシュ</t>
    </rPh>
    <rPh sb="33" eb="39">
      <t>ホウテイタイヨウネンスウ</t>
    </rPh>
    <rPh sb="40" eb="42">
      <t>ケイカ</t>
    </rPh>
    <rPh sb="44" eb="47">
      <t>カンキョトウ</t>
    </rPh>
    <rPh sb="53" eb="64">
      <t>ユウケイコテイシサンゲンカショウキャクリツ</t>
    </rPh>
    <rPh sb="69" eb="73">
      <t>ジョウショウケイコウ</t>
    </rPh>
    <rPh sb="77" eb="84">
      <t>ルイジダンタイヘイキンチ</t>
    </rPh>
    <rPh sb="85" eb="87">
      <t>ウワマワ</t>
    </rPh>
    <rPh sb="94" eb="101">
      <t>ゲスイドウカイケイゼンタイ</t>
    </rPh>
    <rPh sb="103" eb="105">
      <t>スウチ</t>
    </rPh>
    <rPh sb="107" eb="118">
      <t>イカ（ゼンタイソウカツ）ヲサンショウ</t>
    </rPh>
    <phoneticPr fontId="16"/>
  </si>
  <si>
    <t>※公共と同様</t>
    <rPh sb="1" eb="3">
      <t>コウキョウ</t>
    </rPh>
    <rPh sb="4" eb="6">
      <t>ドウヨウ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</si>
</sst>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80-4BB0-9AC3-4B418B956A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F80-4BB0-9AC3-4B418B956A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114.71</c:v>
                </c:pt>
                <c:pt idx="1">
                  <c:v>111.76</c:v>
                </c:pt>
                <c:pt idx="2">
                  <c:v>102.94</c:v>
                </c:pt>
                <c:pt idx="3">
                  <c:v>97.06</c:v>
                </c:pt>
                <c:pt idx="4">
                  <c:v>88.24</c:v>
                </c:pt>
              </c:numCache>
            </c:numRef>
          </c:val>
          <c:extLst>
            <c:ext xmlns:c16="http://schemas.microsoft.com/office/drawing/2014/chart" uri="{C3380CC4-5D6E-409C-BE32-E72D297353CC}">
              <c16:uniqueId val="{00000000-C80D-4B29-AC94-270A1F3E17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C80D-4B29-AC94-270A1F3E17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B63-4C62-A281-0B8228EA07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1B63-4C62-A281-0B8228EA07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37.57</c:v>
                </c:pt>
                <c:pt idx="1">
                  <c:v>41.96</c:v>
                </c:pt>
                <c:pt idx="2">
                  <c:v>35.93</c:v>
                </c:pt>
                <c:pt idx="3">
                  <c:v>35.409999999999997</c:v>
                </c:pt>
                <c:pt idx="4">
                  <c:v>39.26</c:v>
                </c:pt>
              </c:numCache>
            </c:numRef>
          </c:val>
          <c:extLst>
            <c:ext xmlns:c16="http://schemas.microsoft.com/office/drawing/2014/chart" uri="{C3380CC4-5D6E-409C-BE32-E72D297353CC}">
              <c16:uniqueId val="{00000000-37B8-44E1-99B1-267BDD141E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89.75</c:v>
                </c:pt>
                <c:pt idx="1">
                  <c:v>96.14</c:v>
                </c:pt>
                <c:pt idx="2">
                  <c:v>95.6</c:v>
                </c:pt>
                <c:pt idx="3">
                  <c:v>93.57</c:v>
                </c:pt>
                <c:pt idx="4">
                  <c:v>96.48</c:v>
                </c:pt>
              </c:numCache>
            </c:numRef>
          </c:val>
          <c:smooth val="0"/>
          <c:extLst>
            <c:ext xmlns:c16="http://schemas.microsoft.com/office/drawing/2014/chart" uri="{C3380CC4-5D6E-409C-BE32-E72D297353CC}">
              <c16:uniqueId val="{00000001-37B8-44E1-99B1-267BDD141E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36.880000000000003</c:v>
                </c:pt>
                <c:pt idx="1">
                  <c:v>40.950000000000003</c:v>
                </c:pt>
                <c:pt idx="2">
                  <c:v>44.99</c:v>
                </c:pt>
                <c:pt idx="3">
                  <c:v>48.31</c:v>
                </c:pt>
                <c:pt idx="4">
                  <c:v>51.52</c:v>
                </c:pt>
              </c:numCache>
            </c:numRef>
          </c:val>
          <c:extLst>
            <c:ext xmlns:c16="http://schemas.microsoft.com/office/drawing/2014/chart" uri="{C3380CC4-5D6E-409C-BE32-E72D297353CC}">
              <c16:uniqueId val="{00000000-AECD-41C8-AABD-23EFA7486D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39.64</c:v>
                </c:pt>
                <c:pt idx="1">
                  <c:v>33.75</c:v>
                </c:pt>
                <c:pt idx="2">
                  <c:v>36.21</c:v>
                </c:pt>
                <c:pt idx="3">
                  <c:v>39.69</c:v>
                </c:pt>
                <c:pt idx="4">
                  <c:v>39.700000000000003</c:v>
                </c:pt>
              </c:numCache>
            </c:numRef>
          </c:val>
          <c:smooth val="0"/>
          <c:extLst>
            <c:ext xmlns:c16="http://schemas.microsoft.com/office/drawing/2014/chart" uri="{C3380CC4-5D6E-409C-BE32-E72D297353CC}">
              <c16:uniqueId val="{00000001-AECD-41C8-AABD-23EFA7486D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9C-49B3-8E33-B322019CFE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9C-49B3-8E33-B322019CFE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2721.81</c:v>
                </c:pt>
                <c:pt idx="1">
                  <c:v>3848.66</c:v>
                </c:pt>
                <c:pt idx="2">
                  <c:v>3813.84</c:v>
                </c:pt>
                <c:pt idx="3">
                  <c:v>4437.8</c:v>
                </c:pt>
                <c:pt idx="4">
                  <c:v>5003.29</c:v>
                </c:pt>
              </c:numCache>
            </c:numRef>
          </c:val>
          <c:extLst>
            <c:ext xmlns:c16="http://schemas.microsoft.com/office/drawing/2014/chart" uri="{C3380CC4-5D6E-409C-BE32-E72D297353CC}">
              <c16:uniqueId val="{00000000-4DCD-4E3A-BAB8-8303F2E1C6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249.76</c:v>
                </c:pt>
                <c:pt idx="1">
                  <c:v>237</c:v>
                </c:pt>
                <c:pt idx="2">
                  <c:v>257.23</c:v>
                </c:pt>
                <c:pt idx="3">
                  <c:v>293.54000000000002</c:v>
                </c:pt>
                <c:pt idx="4">
                  <c:v>224.6</c:v>
                </c:pt>
              </c:numCache>
            </c:numRef>
          </c:val>
          <c:smooth val="0"/>
          <c:extLst>
            <c:ext xmlns:c16="http://schemas.microsoft.com/office/drawing/2014/chart" uri="{C3380CC4-5D6E-409C-BE32-E72D297353CC}">
              <c16:uniqueId val="{00000001-4DCD-4E3A-BAB8-8303F2E1C6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-368.29</c:v>
                </c:pt>
                <c:pt idx="1">
                  <c:v>-271.61</c:v>
                </c:pt>
                <c:pt idx="2">
                  <c:v>-363.26</c:v>
                </c:pt>
                <c:pt idx="3">
                  <c:v>-327.62</c:v>
                </c:pt>
                <c:pt idx="4">
                  <c:v>-492.41</c:v>
                </c:pt>
              </c:numCache>
            </c:numRef>
          </c:val>
          <c:extLst>
            <c:ext xmlns:c16="http://schemas.microsoft.com/office/drawing/2014/chart" uri="{C3380CC4-5D6E-409C-BE32-E72D297353CC}">
              <c16:uniqueId val="{00000000-8591-4DAF-89CD-0BDE7DF061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256.37</c:v>
                </c:pt>
                <c:pt idx="1">
                  <c:v>135.35</c:v>
                </c:pt>
                <c:pt idx="2">
                  <c:v>150.91999999999999</c:v>
                </c:pt>
                <c:pt idx="3">
                  <c:v>151.72</c:v>
                </c:pt>
                <c:pt idx="4">
                  <c:v>132.16</c:v>
                </c:pt>
              </c:numCache>
            </c:numRef>
          </c:val>
          <c:smooth val="0"/>
          <c:extLst>
            <c:ext xmlns:c16="http://schemas.microsoft.com/office/drawing/2014/chart" uri="{C3380CC4-5D6E-409C-BE32-E72D297353CC}">
              <c16:uniqueId val="{00000001-8591-4DAF-89CD-0BDE7DF061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993.86</c:v>
                </c:pt>
                <c:pt idx="1">
                  <c:v>1110.6199999999999</c:v>
                </c:pt>
                <c:pt idx="2">
                  <c:v>1137.8900000000001</c:v>
                </c:pt>
                <c:pt idx="3">
                  <c:v>1144.5899999999999</c:v>
                </c:pt>
                <c:pt idx="4">
                  <c:v>1125.94</c:v>
                </c:pt>
              </c:numCache>
            </c:numRef>
          </c:val>
          <c:extLst>
            <c:ext xmlns:c16="http://schemas.microsoft.com/office/drawing/2014/chart" uri="{C3380CC4-5D6E-409C-BE32-E72D297353CC}">
              <c16:uniqueId val="{00000000-FF1F-43B4-B394-D036AFFA5C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FF1F-43B4-B394-D036AFFA5C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38.6</c:v>
                </c:pt>
                <c:pt idx="1">
                  <c:v>32.14</c:v>
                </c:pt>
                <c:pt idx="2">
                  <c:v>32.549999999999997</c:v>
                </c:pt>
                <c:pt idx="3">
                  <c:v>27.48</c:v>
                </c:pt>
                <c:pt idx="4">
                  <c:v>29.56</c:v>
                </c:pt>
              </c:numCache>
            </c:numRef>
          </c:val>
          <c:extLst>
            <c:ext xmlns:c16="http://schemas.microsoft.com/office/drawing/2014/chart" uri="{C3380CC4-5D6E-409C-BE32-E72D297353CC}">
              <c16:uniqueId val="{00000000-B8DC-472D-9F33-4527944DF2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B8DC-472D-9F33-4527944DF2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493.72</c:v>
                </c:pt>
                <c:pt idx="1">
                  <c:v>482.34</c:v>
                </c:pt>
                <c:pt idx="2">
                  <c:v>584.04999999999995</c:v>
                </c:pt>
                <c:pt idx="3">
                  <c:v>705.34</c:v>
                </c:pt>
                <c:pt idx="4">
                  <c:v>693.06</c:v>
                </c:pt>
              </c:numCache>
            </c:numRef>
          </c:val>
          <c:extLst>
            <c:ext xmlns:c16="http://schemas.microsoft.com/office/drawing/2014/chart" uri="{C3380CC4-5D6E-409C-BE32-E72D297353CC}">
              <c16:uniqueId val="{00000000-74F6-45D9-92CD-552E3C7C07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74F6-45D9-92CD-552E3C7C07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Q5" sqref="Q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南砺市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個別排水処理</v>
      </c>
      <c r="Q8" s="59"/>
      <c r="R8" s="59"/>
      <c r="S8" s="59"/>
      <c r="T8" s="59"/>
      <c r="U8" s="59"/>
      <c r="V8" s="59"/>
      <c r="W8" s="59" t="str">
        <f>データ!L6</f>
        <v>L2</v>
      </c>
      <c r="X8" s="59"/>
      <c r="Y8" s="59"/>
      <c r="Z8" s="59"/>
      <c r="AA8" s="59"/>
      <c r="AB8" s="59"/>
      <c r="AC8" s="59"/>
      <c r="AD8" s="60" t="str">
        <f>データ!$M$6</f>
        <v>非設置</v>
      </c>
      <c r="AE8" s="60"/>
      <c r="AF8" s="60"/>
      <c r="AG8" s="60"/>
      <c r="AH8" s="60"/>
      <c r="AI8" s="60"/>
      <c r="AJ8" s="60"/>
      <c r="AK8" s="3"/>
      <c r="AL8" s="48">
        <f>データ!S6</f>
        <v>46949</v>
      </c>
      <c r="AM8" s="48"/>
      <c r="AN8" s="48"/>
      <c r="AO8" s="48"/>
      <c r="AP8" s="48"/>
      <c r="AQ8" s="48"/>
      <c r="AR8" s="48"/>
      <c r="AS8" s="48"/>
      <c r="AT8" s="47">
        <f>データ!T6</f>
        <v>668.64</v>
      </c>
      <c r="AU8" s="47"/>
      <c r="AV8" s="47"/>
      <c r="AW8" s="47"/>
      <c r="AX8" s="47"/>
      <c r="AY8" s="47"/>
      <c r="AZ8" s="47"/>
      <c r="BA8" s="47"/>
      <c r="BB8" s="47">
        <f>データ!U6</f>
        <v>70.22</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-126.74</v>
      </c>
      <c r="J10" s="47"/>
      <c r="K10" s="47"/>
      <c r="L10" s="47"/>
      <c r="M10" s="47"/>
      <c r="N10" s="47"/>
      <c r="O10" s="47"/>
      <c r="P10" s="47">
        <f>データ!P6</f>
        <v>0.24</v>
      </c>
      <c r="Q10" s="47"/>
      <c r="R10" s="47"/>
      <c r="S10" s="47"/>
      <c r="T10" s="47"/>
      <c r="U10" s="47"/>
      <c r="V10" s="47"/>
      <c r="W10" s="47">
        <f>データ!Q6</f>
        <v>100</v>
      </c>
      <c r="X10" s="47"/>
      <c r="Y10" s="47"/>
      <c r="Z10" s="47"/>
      <c r="AA10" s="47"/>
      <c r="AB10" s="47"/>
      <c r="AC10" s="47"/>
      <c r="AD10" s="48">
        <f>データ!R6</f>
        <v>3960</v>
      </c>
      <c r="AE10" s="48"/>
      <c r="AF10" s="48"/>
      <c r="AG10" s="48"/>
      <c r="AH10" s="48"/>
      <c r="AI10" s="48"/>
      <c r="AJ10" s="48"/>
      <c r="AK10" s="2"/>
      <c r="AL10" s="48">
        <f>データ!V6</f>
        <v>113</v>
      </c>
      <c r="AM10" s="48"/>
      <c r="AN10" s="48"/>
      <c r="AO10" s="48"/>
      <c r="AP10" s="48"/>
      <c r="AQ10" s="48"/>
      <c r="AR10" s="48"/>
      <c r="AS10" s="48"/>
      <c r="AT10" s="47">
        <f>データ!W6</f>
        <v>0.06</v>
      </c>
      <c r="AU10" s="47"/>
      <c r="AV10" s="47"/>
      <c r="AW10" s="47"/>
      <c r="AX10" s="47"/>
      <c r="AY10" s="47"/>
      <c r="AZ10" s="47"/>
      <c r="BA10" s="47"/>
      <c r="BB10" s="47">
        <f>データ!X6</f>
        <v>1883.33</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115</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116</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EpUkqKcSayEMrhXbYK3Qjk5aPqe9PTLCadF1+64PE720146Z5lY9Uz1hlewBm6Fvjw0guI7wuuNufwTvsb4Yuw==" saltValue="v9C61qJgJyjTKDn5PTSm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28</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54</v>
      </c>
      <c r="B4" s="16"/>
      <c r="C4" s="16"/>
      <c r="D4" s="16"/>
      <c r="E4" s="16"/>
      <c r="F4" s="16"/>
      <c r="G4" s="16"/>
      <c r="H4" s="69"/>
      <c r="I4" s="70"/>
      <c r="J4" s="70"/>
      <c r="K4" s="70"/>
      <c r="L4" s="70"/>
      <c r="M4" s="70"/>
      <c r="N4" s="70"/>
      <c r="O4" s="70"/>
      <c r="P4" s="70"/>
      <c r="Q4" s="70"/>
      <c r="R4" s="70"/>
      <c r="S4" s="70"/>
      <c r="T4" s="70"/>
      <c r="U4" s="70"/>
      <c r="V4" s="70"/>
      <c r="W4" s="70"/>
      <c r="X4" s="71"/>
      <c r="Y4" s="65" t="s">
        <v>55</v>
      </c>
      <c r="Z4" s="65"/>
      <c r="AA4" s="65"/>
      <c r="AB4" s="65"/>
      <c r="AC4" s="65"/>
      <c r="AD4" s="65"/>
      <c r="AE4" s="65"/>
      <c r="AF4" s="65"/>
      <c r="AG4" s="65"/>
      <c r="AH4" s="65"/>
      <c r="AI4" s="65"/>
      <c r="AJ4" s="65" t="s">
        <v>56</v>
      </c>
      <c r="AK4" s="65"/>
      <c r="AL4" s="65"/>
      <c r="AM4" s="65"/>
      <c r="AN4" s="65"/>
      <c r="AO4" s="65"/>
      <c r="AP4" s="65"/>
      <c r="AQ4" s="65"/>
      <c r="AR4" s="65"/>
      <c r="AS4" s="65"/>
      <c r="AT4" s="65"/>
      <c r="AU4" s="65" t="s">
        <v>57</v>
      </c>
      <c r="AV4" s="65"/>
      <c r="AW4" s="65"/>
      <c r="AX4" s="65"/>
      <c r="AY4" s="65"/>
      <c r="AZ4" s="65"/>
      <c r="BA4" s="65"/>
      <c r="BB4" s="65"/>
      <c r="BC4" s="65"/>
      <c r="BD4" s="65"/>
      <c r="BE4" s="65"/>
      <c r="BF4" s="65" t="s">
        <v>58</v>
      </c>
      <c r="BG4" s="65"/>
      <c r="BH4" s="65"/>
      <c r="BI4" s="65"/>
      <c r="BJ4" s="65"/>
      <c r="BK4" s="65"/>
      <c r="BL4" s="65"/>
      <c r="BM4" s="65"/>
      <c r="BN4" s="65"/>
      <c r="BO4" s="65"/>
      <c r="BP4" s="65"/>
      <c r="BQ4" s="65" t="s">
        <v>59</v>
      </c>
      <c r="BR4" s="65"/>
      <c r="BS4" s="65"/>
      <c r="BT4" s="65"/>
      <c r="BU4" s="65"/>
      <c r="BV4" s="65"/>
      <c r="BW4" s="65"/>
      <c r="BX4" s="65"/>
      <c r="BY4" s="65"/>
      <c r="BZ4" s="65"/>
      <c r="CA4" s="65"/>
      <c r="CB4" s="65" t="s">
        <v>60</v>
      </c>
      <c r="CC4" s="65"/>
      <c r="CD4" s="65"/>
      <c r="CE4" s="65"/>
      <c r="CF4" s="65"/>
      <c r="CG4" s="65"/>
      <c r="CH4" s="65"/>
      <c r="CI4" s="65"/>
      <c r="CJ4" s="65"/>
      <c r="CK4" s="65"/>
      <c r="CL4" s="65"/>
      <c r="CM4" s="65" t="s">
        <v>61</v>
      </c>
      <c r="CN4" s="65"/>
      <c r="CO4" s="65"/>
      <c r="CP4" s="65"/>
      <c r="CQ4" s="65"/>
      <c r="CR4" s="65"/>
      <c r="CS4" s="65"/>
      <c r="CT4" s="65"/>
      <c r="CU4" s="65"/>
      <c r="CV4" s="65"/>
      <c r="CW4" s="65"/>
      <c r="CX4" s="65" t="s">
        <v>62</v>
      </c>
      <c r="CY4" s="65"/>
      <c r="CZ4" s="65"/>
      <c r="DA4" s="65"/>
      <c r="DB4" s="65"/>
      <c r="DC4" s="65"/>
      <c r="DD4" s="65"/>
      <c r="DE4" s="65"/>
      <c r="DF4" s="65"/>
      <c r="DG4" s="65"/>
      <c r="DH4" s="65"/>
      <c r="DI4" s="65" t="s">
        <v>63</v>
      </c>
      <c r="DJ4" s="65"/>
      <c r="DK4" s="65"/>
      <c r="DL4" s="65"/>
      <c r="DM4" s="65"/>
      <c r="DN4" s="65"/>
      <c r="DO4" s="65"/>
      <c r="DP4" s="65"/>
      <c r="DQ4" s="65"/>
      <c r="DR4" s="65"/>
      <c r="DS4" s="65"/>
      <c r="DT4" s="65" t="s">
        <v>64</v>
      </c>
      <c r="DU4" s="65"/>
      <c r="DV4" s="65"/>
      <c r="DW4" s="65"/>
      <c r="DX4" s="65"/>
      <c r="DY4" s="65"/>
      <c r="DZ4" s="65"/>
      <c r="EA4" s="65"/>
      <c r="EB4" s="65"/>
      <c r="EC4" s="65"/>
      <c r="ED4" s="65"/>
      <c r="EE4" s="65" t="s">
        <v>65</v>
      </c>
      <c r="EF4" s="65"/>
      <c r="EG4" s="65"/>
      <c r="EH4" s="65"/>
      <c r="EI4" s="65"/>
      <c r="EJ4" s="65"/>
      <c r="EK4" s="65"/>
      <c r="EL4" s="65"/>
      <c r="EM4" s="65"/>
      <c r="EN4" s="65"/>
      <c r="EO4" s="65"/>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162108</v>
      </c>
      <c r="D6" s="19">
        <f t="shared" si="3"/>
        <v>46</v>
      </c>
      <c r="E6" s="19">
        <f t="shared" si="3"/>
        <v>18</v>
      </c>
      <c r="F6" s="19">
        <f t="shared" si="3"/>
        <v>1</v>
      </c>
      <c r="G6" s="19">
        <f t="shared" si="3"/>
        <v>0</v>
      </c>
      <c r="H6" s="19" t="str">
        <f t="shared" si="3"/>
        <v>富山県　南砺市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-126.74</v>
      </c>
      <c r="P6" s="20">
        <f t="shared" si="3"/>
        <v>0.24</v>
      </c>
      <c r="Q6" s="20">
        <f t="shared" si="3"/>
        <v>100</v>
      </c>
      <c r="R6" s="20">
        <f t="shared" si="3"/>
        <v>3960</v>
      </c>
      <c r="S6" s="20">
        <f t="shared" si="3"/>
        <v>46949</v>
      </c>
      <c r="T6" s="20">
        <f t="shared" si="3"/>
        <v>668.64</v>
      </c>
      <c r="U6" s="20">
        <f t="shared" si="3"/>
        <v>70.22</v>
      </c>
      <c r="V6" s="20">
        <f t="shared" si="3"/>
        <v>113</v>
      </c>
      <c r="W6" s="20">
        <f t="shared" si="3"/>
        <v>0.06</v>
      </c>
      <c r="X6" s="20">
        <f t="shared" si="3"/>
        <v>1883.33</v>
      </c>
      <c r="Y6" s="21">
        <f>IF(Y7="",NA(),Y7)</f>
        <v>37.57</v>
      </c>
      <c r="Z6" s="21">
        <f t="shared" ref="Z6:AH6" si="4">IF(Z7="",NA(),Z7)</f>
        <v>41.96</v>
      </c>
      <c r="AA6" s="21">
        <f t="shared" si="4"/>
        <v>35.93</v>
      </c>
      <c r="AB6" s="21">
        <f t="shared" si="4"/>
        <v>35.409999999999997</v>
      </c>
      <c r="AC6" s="21">
        <f t="shared" si="4"/>
        <v>39.26</v>
      </c>
      <c r="AD6" s="21">
        <f t="shared" si="4"/>
        <v>89.75</v>
      </c>
      <c r="AE6" s="21">
        <f t="shared" si="4"/>
        <v>96.14</v>
      </c>
      <c r="AF6" s="21">
        <f t="shared" si="4"/>
        <v>95.6</v>
      </c>
      <c r="AG6" s="21">
        <f t="shared" si="4"/>
        <v>93.57</v>
      </c>
      <c r="AH6" s="21">
        <f t="shared" si="4"/>
        <v>96.48</v>
      </c>
      <c r="AI6" s="20" t="str">
        <f>IF(AI7="","",IF(AI7="-","【-】","【"&amp;SUBSTITUTE(TEXT(AI7,"#,##0.00"),"-","△")&amp;"】"))</f>
        <v>【96.59】</v>
      </c>
      <c r="AJ6" s="21">
        <f>IF(AJ7="",NA(),AJ7)</f>
        <v>2721.81</v>
      </c>
      <c r="AK6" s="21">
        <f t="shared" ref="AK6:AS6" si="5">IF(AK7="",NA(),AK7)</f>
        <v>3848.66</v>
      </c>
      <c r="AL6" s="21">
        <f t="shared" si="5"/>
        <v>3813.84</v>
      </c>
      <c r="AM6" s="21">
        <f t="shared" si="5"/>
        <v>4437.8</v>
      </c>
      <c r="AN6" s="21">
        <f t="shared" si="5"/>
        <v>5003.29</v>
      </c>
      <c r="AO6" s="21">
        <f t="shared" si="5"/>
        <v>249.76</v>
      </c>
      <c r="AP6" s="21">
        <f t="shared" si="5"/>
        <v>237</v>
      </c>
      <c r="AQ6" s="21">
        <f t="shared" si="5"/>
        <v>257.23</v>
      </c>
      <c r="AR6" s="21">
        <f t="shared" si="5"/>
        <v>293.54000000000002</v>
      </c>
      <c r="AS6" s="21">
        <f t="shared" si="5"/>
        <v>224.6</v>
      </c>
      <c r="AT6" s="20" t="str">
        <f>IF(AT7="","",IF(AT7="-","【-】","【"&amp;SUBSTITUTE(TEXT(AT7,"#,##0.00"),"-","△")&amp;"】"))</f>
        <v>【208.93】</v>
      </c>
      <c r="AU6" s="21">
        <f>IF(AU7="",NA(),AU7)</f>
        <v>-368.29</v>
      </c>
      <c r="AV6" s="21">
        <f t="shared" ref="AV6:BD6" si="6">IF(AV7="",NA(),AV7)</f>
        <v>-271.61</v>
      </c>
      <c r="AW6" s="21">
        <f t="shared" si="6"/>
        <v>-363.26</v>
      </c>
      <c r="AX6" s="21">
        <f t="shared" si="6"/>
        <v>-327.62</v>
      </c>
      <c r="AY6" s="21">
        <f t="shared" si="6"/>
        <v>-492.41</v>
      </c>
      <c r="AZ6" s="21">
        <f t="shared" si="6"/>
        <v>256.37</v>
      </c>
      <c r="BA6" s="21">
        <f t="shared" si="6"/>
        <v>135.35</v>
      </c>
      <c r="BB6" s="21">
        <f t="shared" si="6"/>
        <v>150.91999999999999</v>
      </c>
      <c r="BC6" s="21">
        <f t="shared" si="6"/>
        <v>151.72</v>
      </c>
      <c r="BD6" s="21">
        <f t="shared" si="6"/>
        <v>132.16</v>
      </c>
      <c r="BE6" s="20" t="str">
        <f>IF(BE7="","",IF(BE7="-","【-】","【"&amp;SUBSTITUTE(TEXT(BE7,"#,##0.00"),"-","△")&amp;"】"))</f>
        <v>【136.43】</v>
      </c>
      <c r="BF6" s="21">
        <f>IF(BF7="",NA(),BF7)</f>
        <v>993.86</v>
      </c>
      <c r="BG6" s="21">
        <f t="shared" ref="BG6:BO6" si="7">IF(BG7="",NA(),BG7)</f>
        <v>1110.6199999999999</v>
      </c>
      <c r="BH6" s="21">
        <f t="shared" si="7"/>
        <v>1137.8900000000001</v>
      </c>
      <c r="BI6" s="21">
        <f t="shared" si="7"/>
        <v>1144.5899999999999</v>
      </c>
      <c r="BJ6" s="21">
        <f t="shared" si="7"/>
        <v>1125.94</v>
      </c>
      <c r="BK6" s="21">
        <f t="shared" si="7"/>
        <v>862.99</v>
      </c>
      <c r="BL6" s="21">
        <f t="shared" si="7"/>
        <v>782.91</v>
      </c>
      <c r="BM6" s="21">
        <f t="shared" si="7"/>
        <v>783.21</v>
      </c>
      <c r="BN6" s="21">
        <f t="shared" si="7"/>
        <v>902.04</v>
      </c>
      <c r="BO6" s="21">
        <f t="shared" si="7"/>
        <v>992.16</v>
      </c>
      <c r="BP6" s="20" t="str">
        <f>IF(BP7="","",IF(BP7="-","【-】","【"&amp;SUBSTITUTE(TEXT(BP7,"#,##0.00"),"-","△")&amp;"】"))</f>
        <v>【967.97】</v>
      </c>
      <c r="BQ6" s="21">
        <f>IF(BQ7="",NA(),BQ7)</f>
        <v>38.6</v>
      </c>
      <c r="BR6" s="21">
        <f t="shared" ref="BR6:BZ6" si="8">IF(BR7="",NA(),BR7)</f>
        <v>32.14</v>
      </c>
      <c r="BS6" s="21">
        <f t="shared" si="8"/>
        <v>32.549999999999997</v>
      </c>
      <c r="BT6" s="21">
        <f t="shared" si="8"/>
        <v>27.48</v>
      </c>
      <c r="BU6" s="21">
        <f t="shared" si="8"/>
        <v>29.56</v>
      </c>
      <c r="BV6" s="21">
        <f t="shared" si="8"/>
        <v>50.06</v>
      </c>
      <c r="BW6" s="21">
        <f t="shared" si="8"/>
        <v>49.38</v>
      </c>
      <c r="BX6" s="21">
        <f t="shared" si="8"/>
        <v>48.53</v>
      </c>
      <c r="BY6" s="21">
        <f t="shared" si="8"/>
        <v>46.11</v>
      </c>
      <c r="BZ6" s="21">
        <f t="shared" si="8"/>
        <v>45.55</v>
      </c>
      <c r="CA6" s="20" t="str">
        <f>IF(CA7="","",IF(CA7="-","【-】","【"&amp;SUBSTITUTE(TEXT(CA7,"#,##0.00"),"-","△")&amp;"】"))</f>
        <v>【46.20】</v>
      </c>
      <c r="CB6" s="21">
        <f>IF(CB7="",NA(),CB7)</f>
        <v>493.72</v>
      </c>
      <c r="CC6" s="21">
        <f t="shared" ref="CC6:CK6" si="9">IF(CC7="",NA(),CC7)</f>
        <v>482.34</v>
      </c>
      <c r="CD6" s="21">
        <f t="shared" si="9"/>
        <v>584.04999999999995</v>
      </c>
      <c r="CE6" s="21">
        <f t="shared" si="9"/>
        <v>705.34</v>
      </c>
      <c r="CF6" s="21">
        <f t="shared" si="9"/>
        <v>693.06</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114.71</v>
      </c>
      <c r="CN6" s="21">
        <f t="shared" ref="CN6:CV6" si="10">IF(CN7="",NA(),CN7)</f>
        <v>111.76</v>
      </c>
      <c r="CO6" s="21">
        <f t="shared" si="10"/>
        <v>102.94</v>
      </c>
      <c r="CP6" s="21">
        <f t="shared" si="10"/>
        <v>97.06</v>
      </c>
      <c r="CQ6" s="21">
        <f t="shared" si="10"/>
        <v>88.24</v>
      </c>
      <c r="CR6" s="21">
        <f t="shared" si="10"/>
        <v>47.35</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81.209999999999994</v>
      </c>
      <c r="DD6" s="21">
        <f t="shared" si="11"/>
        <v>83.08</v>
      </c>
      <c r="DE6" s="21">
        <f t="shared" si="11"/>
        <v>82.61</v>
      </c>
      <c r="DF6" s="21">
        <f t="shared" si="11"/>
        <v>82.21</v>
      </c>
      <c r="DG6" s="21">
        <f t="shared" si="11"/>
        <v>82.98</v>
      </c>
      <c r="DH6" s="20" t="str">
        <f>IF(DH7="","",IF(DH7="-","【-】","【"&amp;SUBSTITUTE(TEXT(DH7,"#,##0.00"),"-","△")&amp;"】"))</f>
        <v>【82.56】</v>
      </c>
      <c r="DI6" s="21">
        <f>IF(DI7="",NA(),DI7)</f>
        <v>36.880000000000003</v>
      </c>
      <c r="DJ6" s="21">
        <f t="shared" ref="DJ6:DR6" si="12">IF(DJ7="",NA(),DJ7)</f>
        <v>40.950000000000003</v>
      </c>
      <c r="DK6" s="21">
        <f t="shared" si="12"/>
        <v>44.99</v>
      </c>
      <c r="DL6" s="21">
        <f t="shared" si="12"/>
        <v>48.31</v>
      </c>
      <c r="DM6" s="21">
        <f t="shared" si="12"/>
        <v>51.52</v>
      </c>
      <c r="DN6" s="21">
        <f t="shared" si="12"/>
        <v>39.64</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162108</v>
      </c>
      <c r="D7" s="23">
        <v>46</v>
      </c>
      <c r="E7" s="23">
        <v>18</v>
      </c>
      <c r="F7" s="23">
        <v>1</v>
      </c>
      <c r="G7" s="23">
        <v>0</v>
      </c>
      <c r="H7" s="23" t="s">
        <v>95</v>
      </c>
      <c r="I7" s="23" t="s">
        <v>96</v>
      </c>
      <c r="J7" s="23" t="s">
        <v>97</v>
      </c>
      <c r="K7" s="23" t="s">
        <v>98</v>
      </c>
      <c r="L7" s="23" t="s">
        <v>99</v>
      </c>
      <c r="M7" s="23" t="s">
        <v>100</v>
      </c>
      <c r="N7" s="24" t="s">
        <v>101</v>
      </c>
      <c r="O7" s="24">
        <v>-126.74</v>
      </c>
      <c r="P7" s="24">
        <v>0.24</v>
      </c>
      <c r="Q7" s="24">
        <v>100</v>
      </c>
      <c r="R7" s="24">
        <v>3960</v>
      </c>
      <c r="S7" s="24">
        <v>46949</v>
      </c>
      <c r="T7" s="24">
        <v>668.64</v>
      </c>
      <c r="U7" s="24">
        <v>70.22</v>
      </c>
      <c r="V7" s="24">
        <v>113</v>
      </c>
      <c r="W7" s="24">
        <v>0.06</v>
      </c>
      <c r="X7" s="24">
        <v>1883.33</v>
      </c>
      <c r="Y7" s="24">
        <v>37.57</v>
      </c>
      <c r="Z7" s="24">
        <v>41.96</v>
      </c>
      <c r="AA7" s="24">
        <v>35.93</v>
      </c>
      <c r="AB7" s="24">
        <v>35.409999999999997</v>
      </c>
      <c r="AC7" s="24">
        <v>39.26</v>
      </c>
      <c r="AD7" s="24">
        <v>89.75</v>
      </c>
      <c r="AE7" s="24">
        <v>96.14</v>
      </c>
      <c r="AF7" s="24">
        <v>95.6</v>
      </c>
      <c r="AG7" s="24">
        <v>93.57</v>
      </c>
      <c r="AH7" s="24">
        <v>96.48</v>
      </c>
      <c r="AI7" s="24">
        <v>96.59</v>
      </c>
      <c r="AJ7" s="24">
        <v>2721.81</v>
      </c>
      <c r="AK7" s="24">
        <v>3848.66</v>
      </c>
      <c r="AL7" s="24">
        <v>3813.84</v>
      </c>
      <c r="AM7" s="24">
        <v>4437.8</v>
      </c>
      <c r="AN7" s="24">
        <v>5003.29</v>
      </c>
      <c r="AO7" s="24">
        <v>249.76</v>
      </c>
      <c r="AP7" s="24">
        <v>237</v>
      </c>
      <c r="AQ7" s="24">
        <v>257.23</v>
      </c>
      <c r="AR7" s="24">
        <v>293.54000000000002</v>
      </c>
      <c r="AS7" s="24">
        <v>224.6</v>
      </c>
      <c r="AT7" s="24">
        <v>208.93</v>
      </c>
      <c r="AU7" s="24">
        <v>-368.29</v>
      </c>
      <c r="AV7" s="24">
        <v>-271.61</v>
      </c>
      <c r="AW7" s="24">
        <v>-363.26</v>
      </c>
      <c r="AX7" s="24">
        <v>-327.62</v>
      </c>
      <c r="AY7" s="24">
        <v>-492.41</v>
      </c>
      <c r="AZ7" s="24">
        <v>256.37</v>
      </c>
      <c r="BA7" s="24">
        <v>135.35</v>
      </c>
      <c r="BB7" s="24">
        <v>150.91999999999999</v>
      </c>
      <c r="BC7" s="24">
        <v>151.72</v>
      </c>
      <c r="BD7" s="24">
        <v>132.16</v>
      </c>
      <c r="BE7" s="24">
        <v>136.43</v>
      </c>
      <c r="BF7" s="24">
        <v>993.86</v>
      </c>
      <c r="BG7" s="24">
        <v>1110.6199999999999</v>
      </c>
      <c r="BH7" s="24">
        <v>1137.8900000000001</v>
      </c>
      <c r="BI7" s="24">
        <v>1144.5899999999999</v>
      </c>
      <c r="BJ7" s="24">
        <v>1125.94</v>
      </c>
      <c r="BK7" s="24">
        <v>862.99</v>
      </c>
      <c r="BL7" s="24">
        <v>782.91</v>
      </c>
      <c r="BM7" s="24">
        <v>783.21</v>
      </c>
      <c r="BN7" s="24">
        <v>902.04</v>
      </c>
      <c r="BO7" s="24">
        <v>992.16</v>
      </c>
      <c r="BP7" s="24">
        <v>967.97</v>
      </c>
      <c r="BQ7" s="24">
        <v>38.6</v>
      </c>
      <c r="BR7" s="24">
        <v>32.14</v>
      </c>
      <c r="BS7" s="24">
        <v>32.549999999999997</v>
      </c>
      <c r="BT7" s="24">
        <v>27.48</v>
      </c>
      <c r="BU7" s="24">
        <v>29.56</v>
      </c>
      <c r="BV7" s="24">
        <v>50.06</v>
      </c>
      <c r="BW7" s="24">
        <v>49.38</v>
      </c>
      <c r="BX7" s="24">
        <v>48.53</v>
      </c>
      <c r="BY7" s="24">
        <v>46.11</v>
      </c>
      <c r="BZ7" s="24">
        <v>45.55</v>
      </c>
      <c r="CA7" s="24">
        <v>46.2</v>
      </c>
      <c r="CB7" s="24">
        <v>493.72</v>
      </c>
      <c r="CC7" s="24">
        <v>482.34</v>
      </c>
      <c r="CD7" s="24">
        <v>584.04999999999995</v>
      </c>
      <c r="CE7" s="24">
        <v>705.34</v>
      </c>
      <c r="CF7" s="24">
        <v>693.06</v>
      </c>
      <c r="CG7" s="24">
        <v>309.22000000000003</v>
      </c>
      <c r="CH7" s="24">
        <v>316.97000000000003</v>
      </c>
      <c r="CI7" s="24">
        <v>326.17</v>
      </c>
      <c r="CJ7" s="24">
        <v>336.93</v>
      </c>
      <c r="CK7" s="24">
        <v>331.17</v>
      </c>
      <c r="CL7" s="24">
        <v>332.82</v>
      </c>
      <c r="CM7" s="24">
        <v>114.71</v>
      </c>
      <c r="CN7" s="24">
        <v>111.76</v>
      </c>
      <c r="CO7" s="24">
        <v>102.94</v>
      </c>
      <c r="CP7" s="24">
        <v>97.06</v>
      </c>
      <c r="CQ7" s="24">
        <v>88.24</v>
      </c>
      <c r="CR7" s="24">
        <v>47.35</v>
      </c>
      <c r="CS7" s="24">
        <v>46.36</v>
      </c>
      <c r="CT7" s="24">
        <v>46.45</v>
      </c>
      <c r="CU7" s="24">
        <v>45.36</v>
      </c>
      <c r="CV7" s="24">
        <v>45.93</v>
      </c>
      <c r="CW7" s="24">
        <v>46.29</v>
      </c>
      <c r="CX7" s="24">
        <v>100</v>
      </c>
      <c r="CY7" s="24">
        <v>100</v>
      </c>
      <c r="CZ7" s="24">
        <v>100</v>
      </c>
      <c r="DA7" s="24">
        <v>100</v>
      </c>
      <c r="DB7" s="24">
        <v>100</v>
      </c>
      <c r="DC7" s="24">
        <v>81.209999999999994</v>
      </c>
      <c r="DD7" s="24">
        <v>83.08</v>
      </c>
      <c r="DE7" s="24">
        <v>82.61</v>
      </c>
      <c r="DF7" s="24">
        <v>82.21</v>
      </c>
      <c r="DG7" s="24">
        <v>82.98</v>
      </c>
      <c r="DH7" s="24">
        <v>82.56</v>
      </c>
      <c r="DI7" s="24">
        <v>36.880000000000003</v>
      </c>
      <c r="DJ7" s="24">
        <v>40.950000000000003</v>
      </c>
      <c r="DK7" s="24">
        <v>44.99</v>
      </c>
      <c r="DL7" s="24">
        <v>48.31</v>
      </c>
      <c r="DM7" s="24">
        <v>51.52</v>
      </c>
      <c r="DN7" s="24">
        <v>39.64</v>
      </c>
      <c r="DO7" s="24">
        <v>33.75</v>
      </c>
      <c r="DP7" s="24">
        <v>36.21</v>
      </c>
      <c r="DQ7" s="24">
        <v>39.69</v>
      </c>
      <c r="DR7" s="24">
        <v>39.700000000000003</v>
      </c>
      <c r="DS7" s="24">
        <v>39.619999999999997</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111</v>
      </c>
      <c r="E13" t="s">
        <v>109</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2025-01-29T05:51:36Z</cp:lastPrinted>
  <dcterms:created xsi:type="dcterms:W3CDTF">2025-01-24T07:26:02Z</dcterms:created>
  <dcterms:modified xsi:type="dcterms:W3CDTF">2025-01-29T05:51:39Z</dcterms:modified>
  <cp:category/>
</cp:coreProperties>
</file>