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9南砺市○\下水道（法適用）\"/>
    </mc:Choice>
  </mc:AlternateContent>
  <xr:revisionPtr revIDLastSave="0" documentId="13_ncr:1_{7038BD93-D7E9-41DD-A127-B6007FBCCEA5}" xr6:coauthVersionLast="36" xr6:coauthVersionMax="36" xr10:uidLastSave="{00000000-0000-0000-0000-000000000000}"/>
  <workbookProtection workbookAlgorithmName="SHA-512" workbookHashValue="/Jc8Bry3/6HQpId/N5scLabNyJ0fEWEVr57AIvaqW5L1mccYxER7FG8a+m/HAkbm7XpOEQyBiI1OcKSmFRBLag==" workbookSaltValue="6nz8ihXip2PwyPqceKZF+g=="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<sst xmlns="http://schemas.openxmlformats.org/spreadsheetml/2006/main" count="253" uniqueCount="116">
  <si>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</si>
  <si>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</si>
  <si>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</si>
  <si>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</si>
  <si>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</si>
  <si>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</si>
  <si>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</si>
  <si>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</si>
  <si>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</si>
  <si>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</si>
  <si>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</si>
  <si>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</si>
  <si>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</si>
  <si>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</si>
  <si>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</si>
  <si>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</si>
  <si>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</si>
  <si>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</si>
  <si>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</si>
  <si>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</si>
  <si>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</si>
  <si>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</si>
  <si>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</si>
  <si>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</si>
  <si>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</si>
  <si>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</si>
  <si>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</si>
  <si>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</si>
  <si>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</si>
  <si>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</si>
  <si>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</si>
  <si>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</si>
  <si>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</si>
  <si>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</si>
  <si>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</si>
  <si>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</si>
  <si>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</si>
  <si>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</si>
  <si>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</si>
  <si>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</si>
  <si>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</si>
  <si>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</si>
  <si>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</si>
  <si>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</si>
  <si>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</si>
  <si>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</si>
  <si>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</si>
  <si>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</si>
  <si>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</si>
  <si>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</si>
  <si>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</si>
  <si>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</si>
  <si>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</si>
  <si>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</si>
  <si>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</si>
  <si>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</si>
  <si>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</si>
  <si>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</si>
  <si>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</si>
  <si>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</si>
  <si>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</si>
  <si>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</si>
  <si>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</si>
  <si>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</si>
  <si>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</si>
  <si>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</si>
  <si>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</si>
  <si>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</si>
  <si>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</si>
  <si>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</si>
  <si>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</si>
  <si>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</si>
  <si>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</si>
  <si>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</si>
  <si>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</si>
  <si>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</si>
  <si>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</si>
  <si>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</si>
  <si>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</si>
  <si>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</si>
  <si>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</si>
  <si>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</si>
  <si>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</si>
  <si>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</si>
  <si>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</si>
  <si>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</si>
  <si>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</si>
  <si>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</si>
  <si>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</si>
  <si>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</si>
  <si>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</si>
  <si>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</si>
  <si>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</si>
  <si>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</si>
  <si>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</si>
  <si>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</si>
  <si>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</si>
  <si>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</si>
  <si>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</si>
  <si>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</si>
  <si>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</si>
  <si>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</si>
  <si>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</si>
  <si>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</si>
  <si>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</si>
  <si>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</si>
  <si>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</si>
  <si>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</si>
  <si>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</si>
  <si>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</si>
  <si>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</si>
  <si>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</si>
  <si>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</si>
  <si>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①経常収支比率については、使用料、一般会計繰入金等の経常収益の減少により昨年と比べて微増となったが類似団体より低い数値となっており、毎年経常損失を計上している。
②累積欠損金比率については、下水道使用料の減額により昨年と比べて増加しており、累積欠損金を継続して計上している。
※当市では、複数事業の会計・経理を一体として行っており、下水道会計全体のバランスを取っている。平成22年5月使用分より使用料の改定と一般会計からの繰入の見直しを組み合わせて行った。
③流動比率については、前年度に引き続きマイナスとなり、年々増大している。また、下水道会計全体についても42.2％と低く、短期的な債務に対する支払能力の低さが課題である。
④企業債残高対事業規模比率については、管路等の整備がほぼ完了し、企業債（借金）の償還ピークが過ぎたが、事業費に占める企業債の償還金が依然として高い値となっている。引き続き効率的な管理運営、予算配分の適正化に努める。
⑤経費回収率については、下水道使用料の減額により、前年度に比べてわずかに減少している。
⑥汚水処理原価については、下水道使用料の減額の一方、汚水処理費の増により、前年度に比べて低くなっている。
⑦施設利用率については、当年度も前年度と同様に50％をきっている。また、類似団体と比較しても低い数値となっている。
⑧水洗化率については、処理区域内人口が小規模のため、類似団体よりも高い数値を示している。
（下水道会計全体での数値は、以下〔全体総括〕を参照のこと。）</t>
    <rPh sb="1" eb="3">
      <t>ケイジョウ</t>
    </rPh>
    <rPh sb="3" eb="5">
      <t>シュウシ</t>
    </rPh>
    <rPh sb="5" eb="7">
      <t>ヒリツ</t>
    </rPh>
    <rPh sb="13" eb="16">
      <t>シヨウリョウ</t>
    </rPh>
    <rPh sb="17" eb="19">
      <t>イッパン</t>
    </rPh>
    <rPh sb="19" eb="21">
      <t>カイケイ</t>
    </rPh>
    <rPh sb="21" eb="23">
      <t>クリイレ</t>
    </rPh>
    <rPh sb="23" eb="24">
      <t>キン</t>
    </rPh>
    <rPh sb="24" eb="25">
      <t>トウ</t>
    </rPh>
    <rPh sb="26" eb="28">
      <t>ケイジョウ</t>
    </rPh>
    <rPh sb="28" eb="30">
      <t>シュウエキ</t>
    </rPh>
    <rPh sb="31" eb="33">
      <t>ゲンショウ</t>
    </rPh>
    <rPh sb="36" eb="38">
      <t>サクネン</t>
    </rPh>
    <rPh sb="39" eb="40">
      <t>クラ</t>
    </rPh>
    <rPh sb="42" eb="44">
      <t>ビゾウ</t>
    </rPh>
    <rPh sb="49" eb="51">
      <t>ルイジ</t>
    </rPh>
    <rPh sb="51" eb="53">
      <t>ダンタイ</t>
    </rPh>
    <rPh sb="55" eb="56">
      <t>ヒク</t>
    </rPh>
    <rPh sb="57" eb="59">
      <t>スウチ</t>
    </rPh>
    <rPh sb="66" eb="68">
      <t>マイトシ</t>
    </rPh>
    <rPh sb="68" eb="70">
      <t>ケイジョウ</t>
    </rPh>
    <rPh sb="70" eb="72">
      <t>ソンシツ</t>
    </rPh>
    <rPh sb="73" eb="75">
      <t>ケイジョウ</t>
    </rPh>
    <rPh sb="82" eb="84">
      <t>ルイセキ</t>
    </rPh>
    <rPh sb="84" eb="86">
      <t>ケッソン</t>
    </rPh>
    <rPh sb="86" eb="87">
      <t>キン</t>
    </rPh>
    <rPh sb="87" eb="89">
      <t>ヒリツ</t>
    </rPh>
    <rPh sb="95" eb="98">
      <t>ゲスイドウ</t>
    </rPh>
    <rPh sb="98" eb="101">
      <t>シヨウリョウ</t>
    </rPh>
    <rPh sb="102" eb="104">
      <t>ゲンガク</t>
    </rPh>
    <rPh sb="107" eb="109">
      <t>サクネン</t>
    </rPh>
    <rPh sb="110" eb="111">
      <t>クラ</t>
    </rPh>
    <rPh sb="113" eb="115">
      <t>ゾウカ</t>
    </rPh>
    <rPh sb="120" eb="122">
      <t>ルイセキ</t>
    </rPh>
    <rPh sb="122" eb="124">
      <t>ケッソン</t>
    </rPh>
    <rPh sb="124" eb="125">
      <t>キン</t>
    </rPh>
    <rPh sb="126" eb="128">
      <t>ケイゾク</t>
    </rPh>
    <rPh sb="130" eb="132">
      <t>ケイジョウ</t>
    </rPh>
    <rPh sb="139" eb="141">
      <t>トウシ</t>
    </rPh>
    <rPh sb="144" eb="146">
      <t>フクスウ</t>
    </rPh>
    <rPh sb="146" eb="148">
      <t>ジギョウ</t>
    </rPh>
    <rPh sb="149" eb="151">
      <t>カイケイ</t>
    </rPh>
    <rPh sb="152" eb="154">
      <t>ケイリ</t>
    </rPh>
    <rPh sb="155" eb="157">
      <t>イッタイ</t>
    </rPh>
    <rPh sb="160" eb="161">
      <t>オコナ</t>
    </rPh>
    <rPh sb="166" eb="169">
      <t>ゲスイドウ</t>
    </rPh>
    <rPh sb="169" eb="171">
      <t>カイケイ</t>
    </rPh>
    <rPh sb="171" eb="173">
      <t>ゼンタイ</t>
    </rPh>
    <rPh sb="179" eb="180">
      <t>ト</t>
    </rPh>
    <rPh sb="185" eb="187">
      <t>ヘイセイ</t>
    </rPh>
    <rPh sb="189" eb="190">
      <t>ネン</t>
    </rPh>
    <rPh sb="191" eb="192">
      <t>ガツ</t>
    </rPh>
    <rPh sb="192" eb="194">
      <t>シヨウ</t>
    </rPh>
    <rPh sb="194" eb="195">
      <t>ブン</t>
    </rPh>
    <rPh sb="197" eb="200">
      <t>シヨウリョウ</t>
    </rPh>
    <rPh sb="201" eb="203">
      <t>カイテイ</t>
    </rPh>
    <rPh sb="204" eb="206">
      <t>イッパン</t>
    </rPh>
    <rPh sb="206" eb="208">
      <t>カイケイ</t>
    </rPh>
    <rPh sb="211" eb="213">
      <t>クリイレ</t>
    </rPh>
    <rPh sb="214" eb="216">
      <t>ミナオ</t>
    </rPh>
    <rPh sb="218" eb="219">
      <t>ク</t>
    </rPh>
    <rPh sb="220" eb="221">
      <t>ア</t>
    </rPh>
    <rPh sb="224" eb="225">
      <t>オコナ</t>
    </rPh>
    <rPh sb="230" eb="232">
      <t>リュウドウ</t>
    </rPh>
    <rPh sb="232" eb="234">
      <t>ヒリツ</t>
    </rPh>
    <rPh sb="240" eb="243">
      <t>ゼンネンド</t>
    </rPh>
    <rPh sb="244" eb="245">
      <t>ヒ</t>
    </rPh>
    <rPh sb="246" eb="247">
      <t>ツヅ</t>
    </rPh>
    <rPh sb="256" eb="258">
      <t>ネンネン</t>
    </rPh>
    <rPh sb="258" eb="260">
      <t>ゾウダイ</t>
    </rPh>
    <rPh sb="268" eb="271">
      <t>ゲスイドウ</t>
    </rPh>
    <rPh sb="271" eb="273">
      <t>カイケイ</t>
    </rPh>
    <rPh sb="273" eb="275">
      <t>ゼンタイ</t>
    </rPh>
    <rPh sb="286" eb="287">
      <t>ヒク</t>
    </rPh>
    <rPh sb="289" eb="292">
      <t>タンキテキ</t>
    </rPh>
    <rPh sb="293" eb="295">
      <t>サイム</t>
    </rPh>
    <rPh sb="296" eb="297">
      <t>タイ</t>
    </rPh>
    <rPh sb="299" eb="301">
      <t>シハライ</t>
    </rPh>
    <rPh sb="301" eb="303">
      <t>ノウリョク</t>
    </rPh>
    <rPh sb="304" eb="305">
      <t>ヒク</t>
    </rPh>
    <rPh sb="307" eb="309">
      <t>カダイ</t>
    </rPh>
    <rPh sb="315" eb="317">
      <t>キギョウ</t>
    </rPh>
    <rPh sb="317" eb="318">
      <t>サイ</t>
    </rPh>
    <rPh sb="318" eb="320">
      <t>ザンダカ</t>
    </rPh>
    <rPh sb="320" eb="321">
      <t>タイ</t>
    </rPh>
    <rPh sb="321" eb="323">
      <t>ジギョウ</t>
    </rPh>
    <rPh sb="323" eb="325">
      <t>キボ</t>
    </rPh>
    <rPh sb="325" eb="327">
      <t>ヒリツ</t>
    </rPh>
    <rPh sb="333" eb="336">
      <t>カンロトウ</t>
    </rPh>
    <rPh sb="337" eb="339">
      <t>セイビ</t>
    </rPh>
    <rPh sb="342" eb="344">
      <t>カンリョウ</t>
    </rPh>
    <rPh sb="346" eb="348">
      <t>キギョウ</t>
    </rPh>
    <rPh sb="348" eb="349">
      <t>サイ</t>
    </rPh>
    <rPh sb="350" eb="352">
      <t>シャッキン</t>
    </rPh>
    <rPh sb="354" eb="356">
      <t>ショウカン</t>
    </rPh>
    <rPh sb="360" eb="361">
      <t>ス</t>
    </rPh>
    <rPh sb="365" eb="368">
      <t>ジギョウヒ</t>
    </rPh>
    <rPh sb="369" eb="370">
      <t>シ</t>
    </rPh>
    <rPh sb="372" eb="374">
      <t>キギョウ</t>
    </rPh>
    <rPh sb="374" eb="375">
      <t>サイ</t>
    </rPh>
    <rPh sb="376" eb="378">
      <t>ショウカン</t>
    </rPh>
    <rPh sb="378" eb="379">
      <t>キン</t>
    </rPh>
    <rPh sb="380" eb="382">
      <t>イゼン</t>
    </rPh>
    <rPh sb="385" eb="386">
      <t>タカ</t>
    </rPh>
    <rPh sb="387" eb="388">
      <t>アタイ</t>
    </rPh>
    <rPh sb="395" eb="396">
      <t>ヒ</t>
    </rPh>
    <rPh sb="397" eb="398">
      <t>ツヅ</t>
    </rPh>
    <rPh sb="399" eb="402">
      <t>コウリツテキ</t>
    </rPh>
    <rPh sb="403" eb="405">
      <t>カンリ</t>
    </rPh>
    <rPh sb="405" eb="407">
      <t>ウンエイ</t>
    </rPh>
    <rPh sb="408" eb="410">
      <t>ヨサン</t>
    </rPh>
    <rPh sb="410" eb="412">
      <t>ハイブン</t>
    </rPh>
    <rPh sb="413" eb="416">
      <t>テキセイカ</t>
    </rPh>
    <rPh sb="417" eb="418">
      <t>ツト</t>
    </rPh>
    <rPh sb="423" eb="425">
      <t>ケイヒ</t>
    </rPh>
    <rPh sb="425" eb="427">
      <t>カイシュウ</t>
    </rPh>
    <rPh sb="427" eb="428">
      <t>リツ</t>
    </rPh>
    <rPh sb="434" eb="437">
      <t>ゲスイドウ</t>
    </rPh>
    <rPh sb="437" eb="440">
      <t>シヨウリョウ</t>
    </rPh>
    <rPh sb="441" eb="443">
      <t>ゲンガク</t>
    </rPh>
    <rPh sb="447" eb="450">
      <t>ゼンネンド</t>
    </rPh>
    <rPh sb="451" eb="452">
      <t>クラ</t>
    </rPh>
    <rPh sb="458" eb="460">
      <t>ゲンショウ</t>
    </rPh>
    <rPh sb="467" eb="473">
      <t>オスイショリゲンカ</t>
    </rPh>
    <rPh sb="479" eb="482">
      <t>ゲスイドウ</t>
    </rPh>
    <rPh sb="482" eb="485">
      <t>シヨウリョウ</t>
    </rPh>
    <rPh sb="486" eb="488">
      <t>ゲンガク</t>
    </rPh>
    <rPh sb="489" eb="491">
      <t>イッ</t>
    </rPh>
    <rPh sb="492" eb="496">
      <t>オスイシ</t>
    </rPh>
    <rPh sb="496" eb="497">
      <t>ヒ</t>
    </rPh>
    <rPh sb="498" eb="499">
      <t>ゾウ</t>
    </rPh>
    <rPh sb="503" eb="506">
      <t>ゼンネンド</t>
    </rPh>
    <rPh sb="507" eb="508">
      <t>クラ</t>
    </rPh>
    <rPh sb="510" eb="511">
      <t>ヒク</t>
    </rPh>
    <rPh sb="578" eb="581">
      <t>スイセンカ</t>
    </rPh>
    <rPh sb="581" eb="582">
      <t>リツ</t>
    </rPh>
    <rPh sb="588" eb="590">
      <t>ショリ</t>
    </rPh>
    <rPh sb="590" eb="592">
      <t>クイキ</t>
    </rPh>
    <rPh sb="592" eb="593">
      <t>ナイ</t>
    </rPh>
    <rPh sb="593" eb="595">
      <t>ジンコウ</t>
    </rPh>
    <rPh sb="596" eb="599">
      <t>ショウキボ</t>
    </rPh>
    <rPh sb="603" eb="605">
      <t>ルイジ</t>
    </rPh>
    <rPh sb="605" eb="607">
      <t>ダンタイ</t>
    </rPh>
    <rPh sb="610" eb="611">
      <t>タカ</t>
    </rPh>
    <rPh sb="612" eb="614">
      <t>スウチ</t>
    </rPh>
    <rPh sb="615" eb="616">
      <t>シメ</t>
    </rPh>
    <rPh sb="623" eb="630">
      <t>ゲスイドウカイケイゼンタイ</t>
    </rPh>
    <rPh sb="632" eb="634">
      <t>スウチ</t>
    </rPh>
    <rPh sb="636" eb="647">
      <t>イカ（ゼンタイソウカツ）ヲサンショウ</t>
    </rPh>
    <phoneticPr fontId="16"/>
  </si>
  <si>
    <t>　当市における特定生活排水施設事業は平成19年から建設着手している。法定耐用年数を経過した排水処理施設等はない。
①有形固定資産減価償却率は上昇傾向にあり、類似団体平均値を大きく上回っている。
（下水道会計全体での数値は、以下〔全体総括〕を参照のこと。）</t>
    <rPh sb="1" eb="3">
      <t>トウシ</t>
    </rPh>
    <rPh sb="7" eb="9">
      <t>トクテイ</t>
    </rPh>
    <rPh sb="9" eb="11">
      <t>セイカツ</t>
    </rPh>
    <rPh sb="11" eb="13">
      <t>ハイスイ</t>
    </rPh>
    <rPh sb="13" eb="15">
      <t>シセツ</t>
    </rPh>
    <rPh sb="15" eb="17">
      <t>ジギョウ</t>
    </rPh>
    <rPh sb="18" eb="20">
      <t>ヘイセイ</t>
    </rPh>
    <rPh sb="22" eb="23">
      <t>ネン</t>
    </rPh>
    <rPh sb="25" eb="27">
      <t>ケンセツ</t>
    </rPh>
    <rPh sb="27" eb="29">
      <t>チャクシュ</t>
    </rPh>
    <rPh sb="34" eb="40">
      <t>ホウテイタイヨウネンスウ</t>
    </rPh>
    <rPh sb="41" eb="43">
      <t>ケイカ</t>
    </rPh>
    <rPh sb="58" eb="69">
      <t>ユウケイコテイシサンゲンカショウキャクリツ</t>
    </rPh>
    <rPh sb="70" eb="72">
      <t>ジョウショウ</t>
    </rPh>
    <rPh sb="72" eb="74">
      <t>ケイコウ</t>
    </rPh>
    <rPh sb="78" eb="85">
      <t>ルイジダンタイヘイキンチ</t>
    </rPh>
    <rPh sb="86" eb="87">
      <t>オオ</t>
    </rPh>
    <rPh sb="89" eb="91">
      <t>ウワマワ</t>
    </rPh>
    <rPh sb="111" eb="122">
      <t>イカ（ゼンタイソウカツ）ヲサンショウ</t>
    </rPh>
    <phoneticPr fontId="16"/>
  </si>
  <si>
    <t>※公共と同様</t>
    <rPh sb="1" eb="3">
      <t>コウキョウ</t>
    </rPh>
    <rPh sb="4" eb="6">
      <t>ドウヨウ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</si>
</sst>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font>
    <font>
      <sz val="6"/>
      <name val="ＭＳ Ｐゴシック"/>
      <family val="3"/>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A8-4316-9FD8-3B8A181A50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7A8-4316-9FD8-3B8A181A50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44.83</c:v>
                </c:pt>
                <c:pt idx="1">
                  <c:v>48.28</c:v>
                </c:pt>
                <c:pt idx="2">
                  <c:v>44.83</c:v>
                </c:pt>
                <c:pt idx="3">
                  <c:v>44.83</c:v>
                </c:pt>
                <c:pt idx="4">
                  <c:v>48.28</c:v>
                </c:pt>
              </c:numCache>
            </c:numRef>
          </c:val>
          <c:extLst>
            <c:ext xmlns:c16="http://schemas.microsoft.com/office/drawing/2014/chart" uri="{C3380CC4-5D6E-409C-BE32-E72D297353CC}">
              <c16:uniqueId val="{00000000-C079-446D-86B0-5DE150EADE2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58.26</c:v>
                </c:pt>
                <c:pt idx="3">
                  <c:v>56.76</c:v>
                </c:pt>
                <c:pt idx="4">
                  <c:v>54.08</c:v>
                </c:pt>
              </c:numCache>
            </c:numRef>
          </c:val>
          <c:smooth val="0"/>
          <c:extLst>
            <c:ext xmlns:c16="http://schemas.microsoft.com/office/drawing/2014/chart" uri="{C3380CC4-5D6E-409C-BE32-E72D297353CC}">
              <c16:uniqueId val="{00000001-C079-446D-86B0-5DE150EADE2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c:v>
                </c:pt>
                <c:pt idx="1">
                  <c:v>95.95</c:v>
                </c:pt>
                <c:pt idx="2">
                  <c:v>95.95</c:v>
                </c:pt>
                <c:pt idx="3">
                  <c:v>100</c:v>
                </c:pt>
                <c:pt idx="4">
                  <c:v>100</c:v>
                </c:pt>
              </c:numCache>
            </c:numRef>
          </c:val>
          <c:extLst>
            <c:ext xmlns:c16="http://schemas.microsoft.com/office/drawing/2014/chart" uri="{C3380CC4-5D6E-409C-BE32-E72D297353CC}">
              <c16:uniqueId val="{00000000-7A0C-4709-9A76-445A7921CC3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66.430000000000007</c:v>
                </c:pt>
                <c:pt idx="3">
                  <c:v>66.88</c:v>
                </c:pt>
                <c:pt idx="4">
                  <c:v>90.57</c:v>
                </c:pt>
              </c:numCache>
            </c:numRef>
          </c:val>
          <c:smooth val="0"/>
          <c:extLst>
            <c:ext xmlns:c16="http://schemas.microsoft.com/office/drawing/2014/chart" uri="{C3380CC4-5D6E-409C-BE32-E72D297353CC}">
              <c16:uniqueId val="{00000001-7A0C-4709-9A76-445A7921CC3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62.94</c:v>
                </c:pt>
                <c:pt idx="1">
                  <c:v>64.180000000000007</c:v>
                </c:pt>
                <c:pt idx="2">
                  <c:v>88.93</c:v>
                </c:pt>
                <c:pt idx="3">
                  <c:v>47.46</c:v>
                </c:pt>
                <c:pt idx="4">
                  <c:v>56.58</c:v>
                </c:pt>
              </c:numCache>
            </c:numRef>
          </c:val>
          <c:extLst>
            <c:ext xmlns:c16="http://schemas.microsoft.com/office/drawing/2014/chart" uri="{C3380CC4-5D6E-409C-BE32-E72D297353CC}">
              <c16:uniqueId val="{00000000-8948-415F-8DD5-97241B7362C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93.76</c:v>
                </c:pt>
                <c:pt idx="1">
                  <c:v>95.33</c:v>
                </c:pt>
                <c:pt idx="2">
                  <c:v>92.17</c:v>
                </c:pt>
                <c:pt idx="3">
                  <c:v>101.83</c:v>
                </c:pt>
                <c:pt idx="4">
                  <c:v>96.95</c:v>
                </c:pt>
              </c:numCache>
            </c:numRef>
          </c:val>
          <c:smooth val="0"/>
          <c:extLst>
            <c:ext xmlns:c16="http://schemas.microsoft.com/office/drawing/2014/chart" uri="{C3380CC4-5D6E-409C-BE32-E72D297353CC}">
              <c16:uniqueId val="{00000001-8948-415F-8DD5-97241B7362C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35.799999999999997</c:v>
                </c:pt>
                <c:pt idx="1">
                  <c:v>39.08</c:v>
                </c:pt>
                <c:pt idx="2">
                  <c:v>42.36</c:v>
                </c:pt>
                <c:pt idx="3">
                  <c:v>45.64</c:v>
                </c:pt>
                <c:pt idx="4">
                  <c:v>48.92</c:v>
                </c:pt>
              </c:numCache>
            </c:numRef>
          </c:val>
          <c:extLst>
            <c:ext xmlns:c16="http://schemas.microsoft.com/office/drawing/2014/chart" uri="{C3380CC4-5D6E-409C-BE32-E72D297353CC}">
              <c16:uniqueId val="{00000000-CB6A-4B01-8FE8-B584D84C90D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16.63</c:v>
                </c:pt>
                <c:pt idx="1">
                  <c:v>15.4</c:v>
                </c:pt>
                <c:pt idx="2">
                  <c:v>16.28</c:v>
                </c:pt>
                <c:pt idx="3">
                  <c:v>16.75</c:v>
                </c:pt>
                <c:pt idx="4">
                  <c:v>26.92</c:v>
                </c:pt>
              </c:numCache>
            </c:numRef>
          </c:val>
          <c:smooth val="0"/>
          <c:extLst>
            <c:ext xmlns:c16="http://schemas.microsoft.com/office/drawing/2014/chart" uri="{C3380CC4-5D6E-409C-BE32-E72D297353CC}">
              <c16:uniqueId val="{00000001-CB6A-4B01-8FE8-B584D84C90D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26-4923-AB1A-8BB1D8EBC99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F26-4923-AB1A-8BB1D8EBC99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1609.91</c:v>
                </c:pt>
                <c:pt idx="1">
                  <c:v>2093.56</c:v>
                </c:pt>
                <c:pt idx="2">
                  <c:v>1794.11</c:v>
                </c:pt>
                <c:pt idx="3">
                  <c:v>2064.63</c:v>
                </c:pt>
                <c:pt idx="4">
                  <c:v>2308.8000000000002</c:v>
                </c:pt>
              </c:numCache>
            </c:numRef>
          </c:val>
          <c:extLst>
            <c:ext xmlns:c16="http://schemas.microsoft.com/office/drawing/2014/chart" uri="{C3380CC4-5D6E-409C-BE32-E72D297353CC}">
              <c16:uniqueId val="{00000000-D22B-4BD0-8D0D-1507FF1041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173.09</c:v>
                </c:pt>
                <c:pt idx="1">
                  <c:v>162.82</c:v>
                </c:pt>
                <c:pt idx="2">
                  <c:v>193.62</c:v>
                </c:pt>
                <c:pt idx="3">
                  <c:v>44.51</c:v>
                </c:pt>
                <c:pt idx="4">
                  <c:v>91.33</c:v>
                </c:pt>
              </c:numCache>
            </c:numRef>
          </c:val>
          <c:smooth val="0"/>
          <c:extLst>
            <c:ext xmlns:c16="http://schemas.microsoft.com/office/drawing/2014/chart" uri="{C3380CC4-5D6E-409C-BE32-E72D297353CC}">
              <c16:uniqueId val="{00000001-D22B-4BD0-8D0D-1507FF1041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-389.75</c:v>
                </c:pt>
                <c:pt idx="1">
                  <c:v>-518.45000000000005</c:v>
                </c:pt>
                <c:pt idx="2">
                  <c:v>-549.38</c:v>
                </c:pt>
                <c:pt idx="3">
                  <c:v>-809.12</c:v>
                </c:pt>
                <c:pt idx="4">
                  <c:v>-839.32</c:v>
                </c:pt>
              </c:numCache>
            </c:numRef>
          </c:val>
          <c:extLst>
            <c:ext xmlns:c16="http://schemas.microsoft.com/office/drawing/2014/chart" uri="{C3380CC4-5D6E-409C-BE32-E72D297353CC}">
              <c16:uniqueId val="{00000000-D586-4211-B58A-A482C72E31E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117.39</c:v>
                </c:pt>
                <c:pt idx="1">
                  <c:v>125.61</c:v>
                </c:pt>
                <c:pt idx="2">
                  <c:v>67.75</c:v>
                </c:pt>
                <c:pt idx="3">
                  <c:v>150.30000000000001</c:v>
                </c:pt>
                <c:pt idx="4">
                  <c:v>126.97</c:v>
                </c:pt>
              </c:numCache>
            </c:numRef>
          </c:val>
          <c:smooth val="0"/>
          <c:extLst>
            <c:ext xmlns:c16="http://schemas.microsoft.com/office/drawing/2014/chart" uri="{C3380CC4-5D6E-409C-BE32-E72D297353CC}">
              <c16:uniqueId val="{00000001-D586-4211-B58A-A482C72E31E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635.41</c:v>
                </c:pt>
                <c:pt idx="1">
                  <c:v>673.81</c:v>
                </c:pt>
                <c:pt idx="2">
                  <c:v>667.17</c:v>
                </c:pt>
                <c:pt idx="3">
                  <c:v>637.05999999999995</c:v>
                </c:pt>
                <c:pt idx="4">
                  <c:v>619.63</c:v>
                </c:pt>
              </c:numCache>
            </c:numRef>
          </c:val>
          <c:extLst>
            <c:ext xmlns:c16="http://schemas.microsoft.com/office/drawing/2014/chart" uri="{C3380CC4-5D6E-409C-BE32-E72D297353CC}">
              <c16:uniqueId val="{00000000-4D44-42FA-80CF-6211FC0FDE8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393.35</c:v>
                </c:pt>
                <c:pt idx="3">
                  <c:v>397.03</c:v>
                </c:pt>
                <c:pt idx="4">
                  <c:v>338.47</c:v>
                </c:pt>
              </c:numCache>
            </c:numRef>
          </c:val>
          <c:smooth val="0"/>
          <c:extLst>
            <c:ext xmlns:c16="http://schemas.microsoft.com/office/drawing/2014/chart" uri="{C3380CC4-5D6E-409C-BE32-E72D297353CC}">
              <c16:uniqueId val="{00000001-4D44-42FA-80CF-6211FC0FDE8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49.32</c:v>
                </c:pt>
                <c:pt idx="1">
                  <c:v>48.34</c:v>
                </c:pt>
                <c:pt idx="2">
                  <c:v>100.28</c:v>
                </c:pt>
                <c:pt idx="3">
                  <c:v>40.770000000000003</c:v>
                </c:pt>
                <c:pt idx="4">
                  <c:v>38.409999999999997</c:v>
                </c:pt>
              </c:numCache>
            </c:numRef>
          </c:val>
          <c:extLst>
            <c:ext xmlns:c16="http://schemas.microsoft.com/office/drawing/2014/chart" uri="{C3380CC4-5D6E-409C-BE32-E72D297353CC}">
              <c16:uniqueId val="{00000000-0123-4135-895F-8C59156F201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48.13</c:v>
                </c:pt>
                <c:pt idx="3">
                  <c:v>46.58</c:v>
                </c:pt>
                <c:pt idx="4">
                  <c:v>56.06</c:v>
                </c:pt>
              </c:numCache>
            </c:numRef>
          </c:val>
          <c:smooth val="0"/>
          <c:extLst>
            <c:ext xmlns:c16="http://schemas.microsoft.com/office/drawing/2014/chart" uri="{C3380CC4-5D6E-409C-BE32-E72D297353CC}">
              <c16:uniqueId val="{00000001-0123-4135-895F-8C59156F201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467.72</c:v>
                </c:pt>
                <c:pt idx="1">
                  <c:v>372.5</c:v>
                </c:pt>
                <c:pt idx="2">
                  <c:v>230.49</c:v>
                </c:pt>
                <c:pt idx="3">
                  <c:v>547</c:v>
                </c:pt>
                <c:pt idx="4">
                  <c:v>517.1</c:v>
                </c:pt>
              </c:numCache>
            </c:numRef>
          </c:val>
          <c:extLst>
            <c:ext xmlns:c16="http://schemas.microsoft.com/office/drawing/2014/chart" uri="{C3380CC4-5D6E-409C-BE32-E72D297353CC}">
              <c16:uniqueId val="{00000000-DD16-4F18-85F2-748EC473A7B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301.54000000000002</c:v>
                </c:pt>
                <c:pt idx="3">
                  <c:v>311.73</c:v>
                </c:pt>
                <c:pt idx="4">
                  <c:v>304.36</c:v>
                </c:pt>
              </c:numCache>
            </c:numRef>
          </c:val>
          <c:smooth val="0"/>
          <c:extLst>
            <c:ext xmlns:c16="http://schemas.microsoft.com/office/drawing/2014/chart" uri="{C3380CC4-5D6E-409C-BE32-E72D297353CC}">
              <c16:uniqueId val="{00000001-DD16-4F18-85F2-748EC473A7B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U5" sqref="U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富山県　南砺市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特定地域生活排水処理</v>
      </c>
      <c r="Q8" s="59"/>
      <c r="R8" s="59"/>
      <c r="S8" s="59"/>
      <c r="T8" s="59"/>
      <c r="U8" s="59"/>
      <c r="V8" s="59"/>
      <c r="W8" s="59" t="str">
        <f>データ!L6</f>
        <v>K2</v>
      </c>
      <c r="X8" s="59"/>
      <c r="Y8" s="59"/>
      <c r="Z8" s="59"/>
      <c r="AA8" s="59"/>
      <c r="AB8" s="59"/>
      <c r="AC8" s="59"/>
      <c r="AD8" s="60" t="str">
        <f>データ!$M$6</f>
        <v>非設置</v>
      </c>
      <c r="AE8" s="60"/>
      <c r="AF8" s="60"/>
      <c r="AG8" s="60"/>
      <c r="AH8" s="60"/>
      <c r="AI8" s="60"/>
      <c r="AJ8" s="60"/>
      <c r="AK8" s="3"/>
      <c r="AL8" s="48">
        <f>データ!S6</f>
        <v>46949</v>
      </c>
      <c r="AM8" s="48"/>
      <c r="AN8" s="48"/>
      <c r="AO8" s="48"/>
      <c r="AP8" s="48"/>
      <c r="AQ8" s="48"/>
      <c r="AR8" s="48"/>
      <c r="AS8" s="48"/>
      <c r="AT8" s="47">
        <f>データ!T6</f>
        <v>668.64</v>
      </c>
      <c r="AU8" s="47"/>
      <c r="AV8" s="47"/>
      <c r="AW8" s="47"/>
      <c r="AX8" s="47"/>
      <c r="AY8" s="47"/>
      <c r="AZ8" s="47"/>
      <c r="BA8" s="47"/>
      <c r="BB8" s="47">
        <f>データ!U6</f>
        <v>70.22</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-74.92</v>
      </c>
      <c r="J10" s="47"/>
      <c r="K10" s="47"/>
      <c r="L10" s="47"/>
      <c r="M10" s="47"/>
      <c r="N10" s="47"/>
      <c r="O10" s="47"/>
      <c r="P10" s="47">
        <f>データ!P6</f>
        <v>0.14000000000000001</v>
      </c>
      <c r="Q10" s="47"/>
      <c r="R10" s="47"/>
      <c r="S10" s="47"/>
      <c r="T10" s="47"/>
      <c r="U10" s="47"/>
      <c r="V10" s="47"/>
      <c r="W10" s="47">
        <f>データ!Q6</f>
        <v>100</v>
      </c>
      <c r="X10" s="47"/>
      <c r="Y10" s="47"/>
      <c r="Z10" s="47"/>
      <c r="AA10" s="47"/>
      <c r="AB10" s="47"/>
      <c r="AC10" s="47"/>
      <c r="AD10" s="48">
        <f>データ!R6</f>
        <v>3960</v>
      </c>
      <c r="AE10" s="48"/>
      <c r="AF10" s="48"/>
      <c r="AG10" s="48"/>
      <c r="AH10" s="48"/>
      <c r="AI10" s="48"/>
      <c r="AJ10" s="48"/>
      <c r="AK10" s="2"/>
      <c r="AL10" s="48">
        <f>データ!V6</f>
        <v>65</v>
      </c>
      <c r="AM10" s="48"/>
      <c r="AN10" s="48"/>
      <c r="AO10" s="48"/>
      <c r="AP10" s="48"/>
      <c r="AQ10" s="48"/>
      <c r="AR10" s="48"/>
      <c r="AS10" s="48"/>
      <c r="AT10" s="47">
        <f>データ!W6</f>
        <v>0.02</v>
      </c>
      <c r="AU10" s="47"/>
      <c r="AV10" s="47"/>
      <c r="AW10" s="47"/>
      <c r="AX10" s="47"/>
      <c r="AY10" s="47"/>
      <c r="AZ10" s="47"/>
      <c r="BA10" s="47"/>
      <c r="BB10" s="47">
        <f>データ!X6</f>
        <v>3250</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114</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9"/>
      <c r="BM60" s="80"/>
      <c r="BN60" s="80"/>
      <c r="BO60" s="80"/>
      <c r="BP60" s="80"/>
      <c r="BQ60" s="80"/>
      <c r="BR60" s="80"/>
      <c r="BS60" s="80"/>
      <c r="BT60" s="80"/>
      <c r="BU60" s="80"/>
      <c r="BV60" s="80"/>
      <c r="BW60" s="80"/>
      <c r="BX60" s="80"/>
      <c r="BY60" s="80"/>
      <c r="BZ60" s="81"/>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115</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b2FrQSB6dI2GLnPRU5wVsZFVGJZUq+xuSq4J+N8HhR6FPWJPSCiW+oZV05Wzf4DFF4hYAyJjL+02B1YNXRH34w==" saltValue="+ctJLM3KURRgPgGDEOJl0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162108</v>
      </c>
      <c r="D6" s="19">
        <f t="shared" si="3"/>
        <v>46</v>
      </c>
      <c r="E6" s="19">
        <f t="shared" si="3"/>
        <v>18</v>
      </c>
      <c r="F6" s="19">
        <f t="shared" si="3"/>
        <v>0</v>
      </c>
      <c r="G6" s="19">
        <f t="shared" si="3"/>
        <v>0</v>
      </c>
      <c r="H6" s="19" t="str">
        <f t="shared" si="3"/>
        <v>富山県　南砺市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-74.92</v>
      </c>
      <c r="P6" s="20">
        <f t="shared" si="3"/>
        <v>0.14000000000000001</v>
      </c>
      <c r="Q6" s="20">
        <f t="shared" si="3"/>
        <v>100</v>
      </c>
      <c r="R6" s="20">
        <f t="shared" si="3"/>
        <v>3960</v>
      </c>
      <c r="S6" s="20">
        <f t="shared" si="3"/>
        <v>46949</v>
      </c>
      <c r="T6" s="20">
        <f t="shared" si="3"/>
        <v>668.64</v>
      </c>
      <c r="U6" s="20">
        <f t="shared" si="3"/>
        <v>70.22</v>
      </c>
      <c r="V6" s="20">
        <f t="shared" si="3"/>
        <v>65</v>
      </c>
      <c r="W6" s="20">
        <f t="shared" si="3"/>
        <v>0.02</v>
      </c>
      <c r="X6" s="20">
        <f t="shared" si="3"/>
        <v>3250</v>
      </c>
      <c r="Y6" s="21">
        <f>IF(Y7="",NA(),Y7)</f>
        <v>62.94</v>
      </c>
      <c r="Z6" s="21">
        <f t="shared" ref="Z6:AH6" si="4">IF(Z7="",NA(),Z7)</f>
        <v>64.180000000000007</v>
      </c>
      <c r="AA6" s="21">
        <f t="shared" si="4"/>
        <v>88.93</v>
      </c>
      <c r="AB6" s="21">
        <f t="shared" si="4"/>
        <v>47.46</v>
      </c>
      <c r="AC6" s="21">
        <f t="shared" si="4"/>
        <v>56.58</v>
      </c>
      <c r="AD6" s="21">
        <f t="shared" si="4"/>
        <v>93.76</v>
      </c>
      <c r="AE6" s="21">
        <f t="shared" si="4"/>
        <v>95.33</v>
      </c>
      <c r="AF6" s="21">
        <f t="shared" si="4"/>
        <v>92.17</v>
      </c>
      <c r="AG6" s="21">
        <f t="shared" si="4"/>
        <v>101.83</v>
      </c>
      <c r="AH6" s="21">
        <f t="shared" si="4"/>
        <v>96.95</v>
      </c>
      <c r="AI6" s="20" t="str">
        <f>IF(AI7="","",IF(AI7="-","【-】","【"&amp;SUBSTITUTE(TEXT(AI7,"#,##0.00"),"-","△")&amp;"】"))</f>
        <v>【96.62】</v>
      </c>
      <c r="AJ6" s="21">
        <f>IF(AJ7="",NA(),AJ7)</f>
        <v>1609.91</v>
      </c>
      <c r="AK6" s="21">
        <f t="shared" ref="AK6:AS6" si="5">IF(AK7="",NA(),AK7)</f>
        <v>2093.56</v>
      </c>
      <c r="AL6" s="21">
        <f t="shared" si="5"/>
        <v>1794.11</v>
      </c>
      <c r="AM6" s="21">
        <f t="shared" si="5"/>
        <v>2064.63</v>
      </c>
      <c r="AN6" s="21">
        <f t="shared" si="5"/>
        <v>2308.8000000000002</v>
      </c>
      <c r="AO6" s="21">
        <f t="shared" si="5"/>
        <v>173.09</v>
      </c>
      <c r="AP6" s="21">
        <f t="shared" si="5"/>
        <v>162.82</v>
      </c>
      <c r="AQ6" s="21">
        <f t="shared" si="5"/>
        <v>193.62</v>
      </c>
      <c r="AR6" s="21">
        <f t="shared" si="5"/>
        <v>44.51</v>
      </c>
      <c r="AS6" s="21">
        <f t="shared" si="5"/>
        <v>91.33</v>
      </c>
      <c r="AT6" s="20" t="str">
        <f>IF(AT7="","",IF(AT7="-","【-】","【"&amp;SUBSTITUTE(TEXT(AT7,"#,##0.00"),"-","△")&amp;"】"))</f>
        <v>【111.69】</v>
      </c>
      <c r="AU6" s="21">
        <f>IF(AU7="",NA(),AU7)</f>
        <v>-389.75</v>
      </c>
      <c r="AV6" s="21">
        <f t="shared" ref="AV6:BD6" si="6">IF(AV7="",NA(),AV7)</f>
        <v>-518.45000000000005</v>
      </c>
      <c r="AW6" s="21">
        <f t="shared" si="6"/>
        <v>-549.38</v>
      </c>
      <c r="AX6" s="21">
        <f t="shared" si="6"/>
        <v>-809.12</v>
      </c>
      <c r="AY6" s="21">
        <f t="shared" si="6"/>
        <v>-839.32</v>
      </c>
      <c r="AZ6" s="21">
        <f t="shared" si="6"/>
        <v>117.39</v>
      </c>
      <c r="BA6" s="21">
        <f t="shared" si="6"/>
        <v>125.61</v>
      </c>
      <c r="BB6" s="21">
        <f t="shared" si="6"/>
        <v>67.75</v>
      </c>
      <c r="BC6" s="21">
        <f t="shared" si="6"/>
        <v>150.30000000000001</v>
      </c>
      <c r="BD6" s="21">
        <f t="shared" si="6"/>
        <v>126.97</v>
      </c>
      <c r="BE6" s="20" t="str">
        <f>IF(BE7="","",IF(BE7="-","【-】","【"&amp;SUBSTITUTE(TEXT(BE7,"#,##0.00"),"-","△")&amp;"】"))</f>
        <v>【111.29】</v>
      </c>
      <c r="BF6" s="21">
        <f>IF(BF7="",NA(),BF7)</f>
        <v>635.41</v>
      </c>
      <c r="BG6" s="21">
        <f t="shared" ref="BG6:BO6" si="7">IF(BG7="",NA(),BG7)</f>
        <v>673.81</v>
      </c>
      <c r="BH6" s="21">
        <f t="shared" si="7"/>
        <v>667.17</v>
      </c>
      <c r="BI6" s="21">
        <f t="shared" si="7"/>
        <v>637.05999999999995</v>
      </c>
      <c r="BJ6" s="21">
        <f t="shared" si="7"/>
        <v>619.63</v>
      </c>
      <c r="BK6" s="21">
        <f t="shared" si="7"/>
        <v>421.25</v>
      </c>
      <c r="BL6" s="21">
        <f t="shared" si="7"/>
        <v>398.42</v>
      </c>
      <c r="BM6" s="21">
        <f t="shared" si="7"/>
        <v>393.35</v>
      </c>
      <c r="BN6" s="21">
        <f t="shared" si="7"/>
        <v>397.03</v>
      </c>
      <c r="BO6" s="21">
        <f t="shared" si="7"/>
        <v>338.47</v>
      </c>
      <c r="BP6" s="20" t="str">
        <f>IF(BP7="","",IF(BP7="-","【-】","【"&amp;SUBSTITUTE(TEXT(BP7,"#,##0.00"),"-","△")&amp;"】"))</f>
        <v>【349.83】</v>
      </c>
      <c r="BQ6" s="21">
        <f>IF(BQ7="",NA(),BQ7)</f>
        <v>49.32</v>
      </c>
      <c r="BR6" s="21">
        <f t="shared" ref="BR6:BZ6" si="8">IF(BR7="",NA(),BR7)</f>
        <v>48.34</v>
      </c>
      <c r="BS6" s="21">
        <f t="shared" si="8"/>
        <v>100.28</v>
      </c>
      <c r="BT6" s="21">
        <f t="shared" si="8"/>
        <v>40.770000000000003</v>
      </c>
      <c r="BU6" s="21">
        <f t="shared" si="8"/>
        <v>38.409999999999997</v>
      </c>
      <c r="BV6" s="21">
        <f t="shared" si="8"/>
        <v>53.23</v>
      </c>
      <c r="BW6" s="21">
        <f t="shared" si="8"/>
        <v>50.7</v>
      </c>
      <c r="BX6" s="21">
        <f t="shared" si="8"/>
        <v>48.13</v>
      </c>
      <c r="BY6" s="21">
        <f t="shared" si="8"/>
        <v>46.58</v>
      </c>
      <c r="BZ6" s="21">
        <f t="shared" si="8"/>
        <v>56.06</v>
      </c>
      <c r="CA6" s="20" t="str">
        <f>IF(CA7="","",IF(CA7="-","【-】","【"&amp;SUBSTITUTE(TEXT(CA7,"#,##0.00"),"-","△")&amp;"】"))</f>
        <v>【53.65】</v>
      </c>
      <c r="CB6" s="21">
        <f>IF(CB7="",NA(),CB7)</f>
        <v>467.72</v>
      </c>
      <c r="CC6" s="21">
        <f t="shared" ref="CC6:CK6" si="9">IF(CC7="",NA(),CC7)</f>
        <v>372.5</v>
      </c>
      <c r="CD6" s="21">
        <f t="shared" si="9"/>
        <v>230.49</v>
      </c>
      <c r="CE6" s="21">
        <f t="shared" si="9"/>
        <v>547</v>
      </c>
      <c r="CF6" s="21">
        <f t="shared" si="9"/>
        <v>517.1</v>
      </c>
      <c r="CG6" s="21">
        <f t="shared" si="9"/>
        <v>283.3</v>
      </c>
      <c r="CH6" s="21">
        <f t="shared" si="9"/>
        <v>289.81</v>
      </c>
      <c r="CI6" s="21">
        <f t="shared" si="9"/>
        <v>301.54000000000002</v>
      </c>
      <c r="CJ6" s="21">
        <f t="shared" si="9"/>
        <v>311.73</v>
      </c>
      <c r="CK6" s="21">
        <f t="shared" si="9"/>
        <v>304.36</v>
      </c>
      <c r="CL6" s="20" t="str">
        <f>IF(CL7="","",IF(CL7="-","【-】","【"&amp;SUBSTITUTE(TEXT(CL7,"#,##0.00"),"-","△")&amp;"】"))</f>
        <v>【307.86】</v>
      </c>
      <c r="CM6" s="21">
        <f>IF(CM7="",NA(),CM7)</f>
        <v>44.83</v>
      </c>
      <c r="CN6" s="21">
        <f t="shared" ref="CN6:CV6" si="10">IF(CN7="",NA(),CN7)</f>
        <v>48.28</v>
      </c>
      <c r="CO6" s="21">
        <f t="shared" si="10"/>
        <v>44.83</v>
      </c>
      <c r="CP6" s="21">
        <f t="shared" si="10"/>
        <v>44.83</v>
      </c>
      <c r="CQ6" s="21">
        <f t="shared" si="10"/>
        <v>48.28</v>
      </c>
      <c r="CR6" s="21">
        <f t="shared" si="10"/>
        <v>55.96</v>
      </c>
      <c r="CS6" s="21">
        <f t="shared" si="10"/>
        <v>56.45</v>
      </c>
      <c r="CT6" s="21">
        <f t="shared" si="10"/>
        <v>58.26</v>
      </c>
      <c r="CU6" s="21">
        <f t="shared" si="10"/>
        <v>56.76</v>
      </c>
      <c r="CV6" s="21">
        <f t="shared" si="10"/>
        <v>54.08</v>
      </c>
      <c r="CW6" s="20" t="str">
        <f>IF(CW7="","",IF(CW7="-","【-】","【"&amp;SUBSTITUTE(TEXT(CW7,"#,##0.00"),"-","△")&amp;"】"))</f>
        <v>【54.61】</v>
      </c>
      <c r="CX6" s="21">
        <f>IF(CX7="",NA(),CX7)</f>
        <v>96</v>
      </c>
      <c r="CY6" s="21">
        <f t="shared" ref="CY6:DG6" si="11">IF(CY7="",NA(),CY7)</f>
        <v>95.95</v>
      </c>
      <c r="CZ6" s="21">
        <f t="shared" si="11"/>
        <v>95.95</v>
      </c>
      <c r="DA6" s="21">
        <f t="shared" si="11"/>
        <v>100</v>
      </c>
      <c r="DB6" s="21">
        <f t="shared" si="11"/>
        <v>100</v>
      </c>
      <c r="DC6" s="21">
        <f t="shared" si="11"/>
        <v>60.12</v>
      </c>
      <c r="DD6" s="21">
        <f t="shared" si="11"/>
        <v>54.99</v>
      </c>
      <c r="DE6" s="21">
        <f t="shared" si="11"/>
        <v>66.430000000000007</v>
      </c>
      <c r="DF6" s="21">
        <f t="shared" si="11"/>
        <v>66.88</v>
      </c>
      <c r="DG6" s="21">
        <f t="shared" si="11"/>
        <v>90.57</v>
      </c>
      <c r="DH6" s="20" t="str">
        <f>IF(DH7="","",IF(DH7="-","【-】","【"&amp;SUBSTITUTE(TEXT(DH7,"#,##0.00"),"-","△")&amp;"】"))</f>
        <v>【85.31】</v>
      </c>
      <c r="DI6" s="21">
        <f>IF(DI7="",NA(),DI7)</f>
        <v>35.799999999999997</v>
      </c>
      <c r="DJ6" s="21">
        <f t="shared" ref="DJ6:DR6" si="12">IF(DJ7="",NA(),DJ7)</f>
        <v>39.08</v>
      </c>
      <c r="DK6" s="21">
        <f t="shared" si="12"/>
        <v>42.36</v>
      </c>
      <c r="DL6" s="21">
        <f t="shared" si="12"/>
        <v>45.64</v>
      </c>
      <c r="DM6" s="21">
        <f t="shared" si="12"/>
        <v>48.92</v>
      </c>
      <c r="DN6" s="21">
        <f t="shared" si="12"/>
        <v>16.63</v>
      </c>
      <c r="DO6" s="21">
        <f t="shared" si="12"/>
        <v>15.4</v>
      </c>
      <c r="DP6" s="21">
        <f t="shared" si="12"/>
        <v>16.28</v>
      </c>
      <c r="DQ6" s="21">
        <f t="shared" si="12"/>
        <v>16.75</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162108</v>
      </c>
      <c r="D7" s="23">
        <v>46</v>
      </c>
      <c r="E7" s="23">
        <v>18</v>
      </c>
      <c r="F7" s="23">
        <v>0</v>
      </c>
      <c r="G7" s="23">
        <v>0</v>
      </c>
      <c r="H7" s="23" t="s">
        <v>96</v>
      </c>
      <c r="I7" s="23" t="s">
        <v>97</v>
      </c>
      <c r="J7" s="23" t="s">
        <v>98</v>
      </c>
      <c r="K7" s="23" t="s">
        <v>99</v>
      </c>
      <c r="L7" s="23" t="s">
        <v>100</v>
      </c>
      <c r="M7" s="23" t="s">
        <v>101</v>
      </c>
      <c r="N7" s="24" t="s">
        <v>102</v>
      </c>
      <c r="O7" s="24">
        <v>-74.92</v>
      </c>
      <c r="P7" s="24">
        <v>0.14000000000000001</v>
      </c>
      <c r="Q7" s="24">
        <v>100</v>
      </c>
      <c r="R7" s="24">
        <v>3960</v>
      </c>
      <c r="S7" s="24">
        <v>46949</v>
      </c>
      <c r="T7" s="24">
        <v>668.64</v>
      </c>
      <c r="U7" s="24">
        <v>70.22</v>
      </c>
      <c r="V7" s="24">
        <v>65</v>
      </c>
      <c r="W7" s="24">
        <v>0.02</v>
      </c>
      <c r="X7" s="24">
        <v>3250</v>
      </c>
      <c r="Y7" s="24">
        <v>62.94</v>
      </c>
      <c r="Z7" s="24">
        <v>64.180000000000007</v>
      </c>
      <c r="AA7" s="24">
        <v>88.93</v>
      </c>
      <c r="AB7" s="24">
        <v>47.46</v>
      </c>
      <c r="AC7" s="24">
        <v>56.58</v>
      </c>
      <c r="AD7" s="24">
        <v>93.76</v>
      </c>
      <c r="AE7" s="24">
        <v>95.33</v>
      </c>
      <c r="AF7" s="24">
        <v>92.17</v>
      </c>
      <c r="AG7" s="24">
        <v>101.83</v>
      </c>
      <c r="AH7" s="24">
        <v>96.95</v>
      </c>
      <c r="AI7" s="24">
        <v>96.62</v>
      </c>
      <c r="AJ7" s="24">
        <v>1609.91</v>
      </c>
      <c r="AK7" s="24">
        <v>2093.56</v>
      </c>
      <c r="AL7" s="24">
        <v>1794.11</v>
      </c>
      <c r="AM7" s="24">
        <v>2064.63</v>
      </c>
      <c r="AN7" s="24">
        <v>2308.8000000000002</v>
      </c>
      <c r="AO7" s="24">
        <v>173.09</v>
      </c>
      <c r="AP7" s="24">
        <v>162.82</v>
      </c>
      <c r="AQ7" s="24">
        <v>193.62</v>
      </c>
      <c r="AR7" s="24">
        <v>44.51</v>
      </c>
      <c r="AS7" s="24">
        <v>91.33</v>
      </c>
      <c r="AT7" s="24">
        <v>111.69</v>
      </c>
      <c r="AU7" s="24">
        <v>-389.75</v>
      </c>
      <c r="AV7" s="24">
        <v>-518.45000000000005</v>
      </c>
      <c r="AW7" s="24">
        <v>-549.38</v>
      </c>
      <c r="AX7" s="24">
        <v>-809.12</v>
      </c>
      <c r="AY7" s="24">
        <v>-839.32</v>
      </c>
      <c r="AZ7" s="24">
        <v>117.39</v>
      </c>
      <c r="BA7" s="24">
        <v>125.61</v>
      </c>
      <c r="BB7" s="24">
        <v>67.75</v>
      </c>
      <c r="BC7" s="24">
        <v>150.30000000000001</v>
      </c>
      <c r="BD7" s="24">
        <v>126.97</v>
      </c>
      <c r="BE7" s="24">
        <v>111.29</v>
      </c>
      <c r="BF7" s="24">
        <v>635.41</v>
      </c>
      <c r="BG7" s="24">
        <v>673.81</v>
      </c>
      <c r="BH7" s="24">
        <v>667.17</v>
      </c>
      <c r="BI7" s="24">
        <v>637.05999999999995</v>
      </c>
      <c r="BJ7" s="24">
        <v>619.63</v>
      </c>
      <c r="BK7" s="24">
        <v>421.25</v>
      </c>
      <c r="BL7" s="24">
        <v>398.42</v>
      </c>
      <c r="BM7" s="24">
        <v>393.35</v>
      </c>
      <c r="BN7" s="24">
        <v>397.03</v>
      </c>
      <c r="BO7" s="24">
        <v>338.47</v>
      </c>
      <c r="BP7" s="24">
        <v>349.83</v>
      </c>
      <c r="BQ7" s="24">
        <v>49.32</v>
      </c>
      <c r="BR7" s="24">
        <v>48.34</v>
      </c>
      <c r="BS7" s="24">
        <v>100.28</v>
      </c>
      <c r="BT7" s="24">
        <v>40.770000000000003</v>
      </c>
      <c r="BU7" s="24">
        <v>38.409999999999997</v>
      </c>
      <c r="BV7" s="24">
        <v>53.23</v>
      </c>
      <c r="BW7" s="24">
        <v>50.7</v>
      </c>
      <c r="BX7" s="24">
        <v>48.13</v>
      </c>
      <c r="BY7" s="24">
        <v>46.58</v>
      </c>
      <c r="BZ7" s="24">
        <v>56.06</v>
      </c>
      <c r="CA7" s="24">
        <v>53.65</v>
      </c>
      <c r="CB7" s="24">
        <v>467.72</v>
      </c>
      <c r="CC7" s="24">
        <v>372.5</v>
      </c>
      <c r="CD7" s="24">
        <v>230.49</v>
      </c>
      <c r="CE7" s="24">
        <v>547</v>
      </c>
      <c r="CF7" s="24">
        <v>517.1</v>
      </c>
      <c r="CG7" s="24">
        <v>283.3</v>
      </c>
      <c r="CH7" s="24">
        <v>289.81</v>
      </c>
      <c r="CI7" s="24">
        <v>301.54000000000002</v>
      </c>
      <c r="CJ7" s="24">
        <v>311.73</v>
      </c>
      <c r="CK7" s="24">
        <v>304.36</v>
      </c>
      <c r="CL7" s="24">
        <v>307.86</v>
      </c>
      <c r="CM7" s="24">
        <v>44.83</v>
      </c>
      <c r="CN7" s="24">
        <v>48.28</v>
      </c>
      <c r="CO7" s="24">
        <v>44.83</v>
      </c>
      <c r="CP7" s="24">
        <v>44.83</v>
      </c>
      <c r="CQ7" s="24">
        <v>48.28</v>
      </c>
      <c r="CR7" s="24">
        <v>55.96</v>
      </c>
      <c r="CS7" s="24">
        <v>56.45</v>
      </c>
      <c r="CT7" s="24">
        <v>58.26</v>
      </c>
      <c r="CU7" s="24">
        <v>56.76</v>
      </c>
      <c r="CV7" s="24">
        <v>54.08</v>
      </c>
      <c r="CW7" s="24">
        <v>54.61</v>
      </c>
      <c r="CX7" s="24">
        <v>96</v>
      </c>
      <c r="CY7" s="24">
        <v>95.95</v>
      </c>
      <c r="CZ7" s="24">
        <v>95.95</v>
      </c>
      <c r="DA7" s="24">
        <v>100</v>
      </c>
      <c r="DB7" s="24">
        <v>100</v>
      </c>
      <c r="DC7" s="24">
        <v>60.12</v>
      </c>
      <c r="DD7" s="24">
        <v>54.99</v>
      </c>
      <c r="DE7" s="24">
        <v>66.430000000000007</v>
      </c>
      <c r="DF7" s="24">
        <v>66.88</v>
      </c>
      <c r="DG7" s="24">
        <v>90.57</v>
      </c>
      <c r="DH7" s="24">
        <v>85.31</v>
      </c>
      <c r="DI7" s="24">
        <v>35.799999999999997</v>
      </c>
      <c r="DJ7" s="24">
        <v>39.08</v>
      </c>
      <c r="DK7" s="24">
        <v>42.36</v>
      </c>
      <c r="DL7" s="24">
        <v>45.64</v>
      </c>
      <c r="DM7" s="24">
        <v>48.92</v>
      </c>
      <c r="DN7" s="24">
        <v>16.63</v>
      </c>
      <c r="DO7" s="24">
        <v>15.4</v>
      </c>
      <c r="DP7" s="24">
        <v>16.28</v>
      </c>
      <c r="DQ7" s="24">
        <v>16.75</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cp:lastPrinted>2025-01-29T05:49:39Z</cp:lastPrinted>
  <dcterms:created xsi:type="dcterms:W3CDTF">2025-01-24T07:24:19Z</dcterms:created>
  <dcterms:modified xsi:type="dcterms:W3CDTF">2025-01-29T05:49:40Z</dcterms:modified>
  <cp:category/>
</cp:coreProperties>
</file>