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I:\★市町村支援課移行データ\財政係\57公営企業経営比較分析表\R06\R070120 公営企業に係る経営比較分析表（令和５年度決算）の分析等について\03 市町村→県\09南砺市○\下水道（法適用）\"/>
    </mc:Choice>
  </mc:AlternateContent>
  <xr:revisionPtr revIDLastSave="0" documentId="13_ncr:1_{64F7F31E-7A02-4733-8988-D95E2B5B9629}" xr6:coauthVersionLast="36" xr6:coauthVersionMax="36" xr10:uidLastSave="{00000000-0000-0000-0000-000000000000}"/>
  <workbookProtection workbookAlgorithmName="SHA-512" workbookHashValue="/BBAWD/Iqp5D/I5CWHzi1Itsiu0VQJJxoF/WUzdJrYZbcFCz5SshxxlwlFDe0G6eN1VWJdUL+4CV2ewMakJ6mA==" workbookSaltValue="ajeQWVsKPpc5s5gKO7LBww=="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F85" i="4"/>
  <c r="AL10" i="4"/>
  <c r="I10"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<sst xmlns="http://schemas.openxmlformats.org/spreadsheetml/2006/main" count="231" uniqueCount="116">
  <si>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</si>
  <si>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</si>
  <si>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</si>
  <si>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</si>
  <si>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</si>
  <si>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</si>
  <si>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</si>
  <si>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</si>
  <si>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</si>
  <si>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</si>
  <si>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</si>
  <si>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</si>
  <si>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</si>
  <si>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</si>
  <si>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</si>
  <si>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</si>
  <si>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</si>
  <si>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</si>
  <si>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</si>
  <si>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</si>
  <si>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</si>
  <si>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</si>
  <si>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</si>
  <si>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</si>
  <si>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</si>
  <si>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</si>
  <si>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</si>
  <si>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</si>
  <si>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</si>
  <si>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</si>
  <si>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</si>
  <si>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</si>
  <si>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</si>
  <si>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</si>
  <si>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</si>
  <si>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</si>
  <si>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</si>
  <si>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</si>
  <si>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</si>
  <si>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</si>
  <si>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</si>
  <si>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</si>
  <si>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</si>
  <si>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</si>
  <si>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</si>
  <si>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</si>
  <si>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</si>
  <si>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</si>
  <si>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</si>
  <si>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</si>
  <si>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</si>
  <si>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</si>
  <si>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</si>
  <si>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</si>
  <si>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</si>
  <si>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</si>
  <si>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</si>
  <si>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</si>
  <si>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</si>
  <si>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</si>
  <si>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</si>
  <si>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</si>
  <si>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</si>
  <si>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</si>
  <si>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</si>
  <si>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</si>
  <si>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</si>
  <si>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</si>
  <si>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</si>
  <si>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</si>
  <si>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</si>
  <si>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</si>
  <si>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</si>
  <si>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</si>
  <si>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</si>
  <si>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</si>
  <si>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</si>
  <si>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</si>
  <si>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</si>
  <si>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</si>
  <si>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</si>
  <si>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</si>
  <si>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</si>
  <si>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</si>
  <si>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</si>
  <si>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</si>
  <si>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</si>
  <si>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</si>
  <si>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</si>
  <si>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</si>
  <si>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</si>
  <si>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</si>
  <si>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</si>
  <si>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</si>
  <si>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</si>
  <si>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南砺市</t>
  </si>
  <si>
    <t>法適用</t>
  </si>
  <si>
    <t>下水道事業</t>
  </si>
  <si>
    <t>林業集落排水</t>
  </si>
  <si>
    <t>G2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</si>
  <si>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</si>
  <si>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</si>
  <si>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</si>
  <si>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</si>
  <si>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</si>
  <si>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</si>
  <si>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</si>
  <si>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</si>
  <si>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</si>
  <si>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</si>
  <si>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</si>
  <si>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</si>
  <si>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</si>
  <si>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①経常収支比率については、毎年類似団体よりも低い数値となっており、経常損失を毎年計上している。特に令和5年度は大口使用者の休業があり、使用料収入の減少となり影響している。
②累積欠損金比率については、類似団体よりも高い数値となっており、累積欠損金を継続して計上している。
③流動比率についてはマイナス値となっている。これは、処理場経費や減価償却費、起債償還利息等の経費負担が多額となっていることが要因であるが、その背景には山間部に集落が点在していることや、事業方針により排水人口が少ない地域であっても環境衛生面向上のため下水道の整備を行っている等の経緯があるもの。（⑥についても同要因による。）
※当市では、複数事業の会計・経理を一体として行っており、下水道会計全体のバランスを取っている。平成22年5月使用分より使用料の改定と一般会計からの繰入の見直しを組み合わせて行った。（下水道会計全体での数値は、以下〔全体総括〕を参照のこと。）
④企業債残高対事業規模比率については、管路等の整備がほぼ完了し、企業債（借金）の償還ピークが過ぎたことから、類似団体と比較して低い数値を示しているが、今後は管路の長寿命化等老朽化対策や防災対策により再び企業債が増加することが予見されるため、費用の平準化等による効率的な管理運営、投資・予算配分の適正化に努める。
⑤経費回収率については、①でも触れたとおり使用料収入が減少し、また、汚水処理費は増加となったため、前年度と比べて低下している。
⑥⑤に伴い、汚水処理原価は、昨年度より高くなった。
⑦施設利用率については、また、類似団体と比較して高い数値となっている。
⑧水洗化率については、処理区域内人口が小規模であることから、類似団体と比較し高い数値となっている。
（下水道会計全体での数値は、以下〔全体総括〕を参照のこと。）</t>
    <rPh sb="1" eb="3">
      <t>ケイジョウ</t>
    </rPh>
    <rPh sb="3" eb="5">
      <t>シュウシ</t>
    </rPh>
    <rPh sb="5" eb="7">
      <t>ヒリツ</t>
    </rPh>
    <rPh sb="13" eb="15">
      <t>マイトシ</t>
    </rPh>
    <rPh sb="15" eb="17">
      <t>ルイジ</t>
    </rPh>
    <rPh sb="17" eb="19">
      <t>ダンタイ</t>
    </rPh>
    <rPh sb="22" eb="23">
      <t>ヒク</t>
    </rPh>
    <rPh sb="24" eb="26">
      <t>スウチ</t>
    </rPh>
    <rPh sb="33" eb="35">
      <t>ケイジョウ</t>
    </rPh>
    <rPh sb="35" eb="37">
      <t>ソンシツ</t>
    </rPh>
    <rPh sb="38" eb="40">
      <t>マイトシ</t>
    </rPh>
    <rPh sb="40" eb="42">
      <t>ケイジョウ</t>
    </rPh>
    <rPh sb="47" eb="48">
      <t>トク</t>
    </rPh>
    <rPh sb="49" eb="51">
      <t>レイワ</t>
    </rPh>
    <rPh sb="52" eb="54">
      <t>ネン</t>
    </rPh>
    <rPh sb="55" eb="57">
      <t>オオグチ</t>
    </rPh>
    <rPh sb="57" eb="60">
      <t>シヨウシャ</t>
    </rPh>
    <rPh sb="61" eb="63">
      <t>キュ</t>
    </rPh>
    <rPh sb="67" eb="72">
      <t>シヨウリョ</t>
    </rPh>
    <rPh sb="73" eb="75">
      <t>ゲンショウ</t>
    </rPh>
    <rPh sb="78" eb="80">
      <t>エイキョウ</t>
    </rPh>
    <rPh sb="87" eb="89">
      <t>ルイセキ</t>
    </rPh>
    <rPh sb="89" eb="91">
      <t>ケッソン</t>
    </rPh>
    <rPh sb="91" eb="92">
      <t>キン</t>
    </rPh>
    <rPh sb="92" eb="94">
      <t>ヒリツ</t>
    </rPh>
    <rPh sb="100" eb="102">
      <t>ルイジ</t>
    </rPh>
    <rPh sb="102" eb="104">
      <t>ダンタイ</t>
    </rPh>
    <rPh sb="107" eb="108">
      <t>タカ</t>
    </rPh>
    <rPh sb="109" eb="111">
      <t>スウチ</t>
    </rPh>
    <rPh sb="118" eb="120">
      <t>ルイセキ</t>
    </rPh>
    <rPh sb="120" eb="122">
      <t>ケッソン</t>
    </rPh>
    <rPh sb="122" eb="123">
      <t>キン</t>
    </rPh>
    <rPh sb="124" eb="126">
      <t>ケイゾク</t>
    </rPh>
    <rPh sb="128" eb="130">
      <t>ケイジョウ</t>
    </rPh>
    <rPh sb="137" eb="139">
      <t>リュウドウ</t>
    </rPh>
    <rPh sb="139" eb="141">
      <t>ヒリツ</t>
    </rPh>
    <rPh sb="150" eb="151">
      <t>チ</t>
    </rPh>
    <rPh sb="162" eb="165">
      <t>ショリジョウ</t>
    </rPh>
    <rPh sb="165" eb="167">
      <t>ケイヒ</t>
    </rPh>
    <rPh sb="168" eb="170">
      <t>ゲンカ</t>
    </rPh>
    <rPh sb="170" eb="172">
      <t>ショウキャク</t>
    </rPh>
    <rPh sb="172" eb="173">
      <t>ヒ</t>
    </rPh>
    <rPh sb="174" eb="176">
      <t>キサイ</t>
    </rPh>
    <rPh sb="176" eb="178">
      <t>ショウカン</t>
    </rPh>
    <rPh sb="178" eb="180">
      <t>リソク</t>
    </rPh>
    <rPh sb="180" eb="181">
      <t>トウ</t>
    </rPh>
    <rPh sb="182" eb="184">
      <t>ケイヒ</t>
    </rPh>
    <rPh sb="184" eb="186">
      <t>フタン</t>
    </rPh>
    <rPh sb="187" eb="189">
      <t>タガク</t>
    </rPh>
    <rPh sb="198" eb="200">
      <t>ヨウイン</t>
    </rPh>
    <rPh sb="207" eb="209">
      <t>ハイケイ</t>
    </rPh>
    <rPh sb="211" eb="214">
      <t>サンカンブ</t>
    </rPh>
    <rPh sb="215" eb="217">
      <t>シュウラク</t>
    </rPh>
    <rPh sb="218" eb="220">
      <t>テンザイ</t>
    </rPh>
    <rPh sb="228" eb="230">
      <t>ジギョウ</t>
    </rPh>
    <rPh sb="230" eb="232">
      <t>ホウシン</t>
    </rPh>
    <rPh sb="235" eb="237">
      <t>ハイスイ</t>
    </rPh>
    <rPh sb="237" eb="239">
      <t>ジンコウ</t>
    </rPh>
    <rPh sb="240" eb="241">
      <t>スク</t>
    </rPh>
    <rPh sb="243" eb="245">
      <t>チイキ</t>
    </rPh>
    <rPh sb="250" eb="252">
      <t>カンキョウ</t>
    </rPh>
    <rPh sb="252" eb="255">
      <t>エイセイメン</t>
    </rPh>
    <rPh sb="255" eb="257">
      <t>コウジョウ</t>
    </rPh>
    <rPh sb="260" eb="263">
      <t>ゲスイドウ</t>
    </rPh>
    <rPh sb="264" eb="266">
      <t>セイビ</t>
    </rPh>
    <rPh sb="267" eb="268">
      <t>オコナ</t>
    </rPh>
    <rPh sb="272" eb="273">
      <t>トウ</t>
    </rPh>
    <rPh sb="274" eb="276">
      <t>ケイイ</t>
    </rPh>
    <rPh sb="289" eb="290">
      <t>ドウ</t>
    </rPh>
    <rPh sb="290" eb="292">
      <t>ヨウイン</t>
    </rPh>
    <rPh sb="299" eb="301">
      <t>トウシ</t>
    </rPh>
    <rPh sb="304" eb="306">
      <t>フクスウ</t>
    </rPh>
    <rPh sb="306" eb="308">
      <t>ジギョウ</t>
    </rPh>
    <rPh sb="309" eb="311">
      <t>カイケイ</t>
    </rPh>
    <rPh sb="312" eb="314">
      <t>ケイリ</t>
    </rPh>
    <rPh sb="315" eb="317">
      <t>イッタイ</t>
    </rPh>
    <rPh sb="320" eb="321">
      <t>オコナ</t>
    </rPh>
    <rPh sb="326" eb="329">
      <t>ゲスイドウ</t>
    </rPh>
    <rPh sb="329" eb="331">
      <t>カイケイ</t>
    </rPh>
    <rPh sb="331" eb="333">
      <t>ゼンタイ</t>
    </rPh>
    <rPh sb="339" eb="340">
      <t>ト</t>
    </rPh>
    <rPh sb="345" eb="347">
      <t>ヘイセイ</t>
    </rPh>
    <rPh sb="349" eb="350">
      <t>ネン</t>
    </rPh>
    <rPh sb="351" eb="352">
      <t>ガツ</t>
    </rPh>
    <rPh sb="352" eb="354">
      <t>シヨウ</t>
    </rPh>
    <rPh sb="354" eb="355">
      <t>ブン</t>
    </rPh>
    <rPh sb="357" eb="360">
      <t>シヨウリョウ</t>
    </rPh>
    <rPh sb="361" eb="363">
      <t>カイテイ</t>
    </rPh>
    <rPh sb="364" eb="366">
      <t>イッパン</t>
    </rPh>
    <rPh sb="366" eb="368">
      <t>カイケイ</t>
    </rPh>
    <rPh sb="371" eb="373">
      <t>クリイレ</t>
    </rPh>
    <rPh sb="374" eb="376">
      <t>ミナオ</t>
    </rPh>
    <rPh sb="378" eb="379">
      <t>ク</t>
    </rPh>
    <rPh sb="380" eb="381">
      <t>ア</t>
    </rPh>
    <rPh sb="384" eb="385">
      <t>オコナ</t>
    </rPh>
    <rPh sb="389" eb="392">
      <t>ゲスイドウ</t>
    </rPh>
    <rPh sb="392" eb="394">
      <t>カイケイ</t>
    </rPh>
    <rPh sb="394" eb="396">
      <t>ゼンタイ</t>
    </rPh>
    <rPh sb="398" eb="400">
      <t>スウチ</t>
    </rPh>
    <rPh sb="402" eb="404">
      <t>イカ</t>
    </rPh>
    <rPh sb="405" eb="407">
      <t>ゼンタイ</t>
    </rPh>
    <rPh sb="407" eb="409">
      <t>ソウカツ</t>
    </rPh>
    <rPh sb="411" eb="413">
      <t>サンショウ</t>
    </rPh>
    <rPh sb="420" eb="422">
      <t>キギョウ</t>
    </rPh>
    <rPh sb="422" eb="423">
      <t>サイ</t>
    </rPh>
    <rPh sb="423" eb="425">
      <t>ザンダカ</t>
    </rPh>
    <rPh sb="425" eb="426">
      <t>タイ</t>
    </rPh>
    <rPh sb="426" eb="428">
      <t>ジギョウ</t>
    </rPh>
    <rPh sb="428" eb="430">
      <t>キボ</t>
    </rPh>
    <rPh sb="430" eb="432">
      <t>ヒリツ</t>
    </rPh>
    <rPh sb="438" eb="440">
      <t>カンロ</t>
    </rPh>
    <rPh sb="440" eb="441">
      <t>トウ</t>
    </rPh>
    <rPh sb="442" eb="444">
      <t>セイビ</t>
    </rPh>
    <rPh sb="447" eb="449">
      <t>カンリョウ</t>
    </rPh>
    <rPh sb="451" eb="453">
      <t>キギョウ</t>
    </rPh>
    <rPh sb="453" eb="454">
      <t>サイ</t>
    </rPh>
    <rPh sb="455" eb="457">
      <t>シャッキン</t>
    </rPh>
    <rPh sb="459" eb="461">
      <t>ショウカン</t>
    </rPh>
    <rPh sb="465" eb="466">
      <t>ス</t>
    </rPh>
    <rPh sb="473" eb="475">
      <t>ルイジ</t>
    </rPh>
    <rPh sb="475" eb="477">
      <t>ダンタイ</t>
    </rPh>
    <rPh sb="478" eb="480">
      <t>ヒカク</t>
    </rPh>
    <rPh sb="482" eb="483">
      <t>ヒク</t>
    </rPh>
    <rPh sb="484" eb="486">
      <t>スウチ</t>
    </rPh>
    <rPh sb="487" eb="488">
      <t>シメ</t>
    </rPh>
    <rPh sb="494" eb="496">
      <t>コンゴ</t>
    </rPh>
    <rPh sb="497" eb="499">
      <t>カンロ</t>
    </rPh>
    <rPh sb="500" eb="504">
      <t>チョウジュミョウカ</t>
    </rPh>
    <rPh sb="504" eb="505">
      <t>トウ</t>
    </rPh>
    <rPh sb="505" eb="508">
      <t>ロウキュウカ</t>
    </rPh>
    <rPh sb="508" eb="510">
      <t>タイサク</t>
    </rPh>
    <rPh sb="511" eb="513">
      <t>ボウサイ</t>
    </rPh>
    <rPh sb="513" eb="515">
      <t>タイサク</t>
    </rPh>
    <rPh sb="518" eb="519">
      <t>フタタ</t>
    </rPh>
    <rPh sb="520" eb="522">
      <t>キギョウ</t>
    </rPh>
    <rPh sb="522" eb="523">
      <t>サイ</t>
    </rPh>
    <rPh sb="524" eb="526">
      <t>ゾウカ</t>
    </rPh>
    <rPh sb="531" eb="533">
      <t>ヨケン</t>
    </rPh>
    <rPh sb="539" eb="541">
      <t>ヒヨウ</t>
    </rPh>
    <rPh sb="542" eb="545">
      <t>ヘイジュンカ</t>
    </rPh>
    <rPh sb="545" eb="546">
      <t>トウ</t>
    </rPh>
    <rPh sb="549" eb="552">
      <t>コウリツテキ</t>
    </rPh>
    <rPh sb="553" eb="555">
      <t>カンリ</t>
    </rPh>
    <rPh sb="555" eb="557">
      <t>ウンエイ</t>
    </rPh>
    <rPh sb="558" eb="560">
      <t>トウシ</t>
    </rPh>
    <rPh sb="561" eb="563">
      <t>ヨサン</t>
    </rPh>
    <rPh sb="563" eb="565">
      <t>ハイブン</t>
    </rPh>
    <rPh sb="566" eb="569">
      <t>テキセイカ</t>
    </rPh>
    <rPh sb="570" eb="571">
      <t>ツト</t>
    </rPh>
    <rPh sb="576" eb="578">
      <t>ケイヒ</t>
    </rPh>
    <rPh sb="578" eb="580">
      <t>カイシュウ</t>
    </rPh>
    <rPh sb="580" eb="581">
      <t>リツ</t>
    </rPh>
    <rPh sb="590" eb="591">
      <t>フ</t>
    </rPh>
    <rPh sb="596" eb="599">
      <t>シヨウリョウ</t>
    </rPh>
    <rPh sb="599" eb="601">
      <t>シュウニュウ</t>
    </rPh>
    <rPh sb="602" eb="604">
      <t>ゲンショウ</t>
    </rPh>
    <rPh sb="609" eb="611">
      <t>オスイ</t>
    </rPh>
    <rPh sb="611" eb="613">
      <t>ショリ</t>
    </rPh>
    <rPh sb="613" eb="614">
      <t>ヒ</t>
    </rPh>
    <rPh sb="615" eb="617">
      <t>ゾウカ</t>
    </rPh>
    <rPh sb="624" eb="627">
      <t>ゼンネンド</t>
    </rPh>
    <rPh sb="628" eb="629">
      <t>クラ</t>
    </rPh>
    <rPh sb="631" eb="633">
      <t>テイカ</t>
    </rPh>
    <rPh sb="642" eb="643">
      <t>トモナ</t>
    </rPh>
    <rPh sb="645" eb="647">
      <t>オスイ</t>
    </rPh>
    <rPh sb="647" eb="649">
      <t>ショリ</t>
    </rPh>
    <rPh sb="649" eb="651">
      <t>ゲンカ</t>
    </rPh>
    <rPh sb="653" eb="656">
      <t>サクネンド</t>
    </rPh>
    <rPh sb="658" eb="659">
      <t>タカ</t>
    </rPh>
    <rPh sb="689" eb="690">
      <t>タカ</t>
    </rPh>
    <rPh sb="702" eb="705">
      <t>スイセンカ</t>
    </rPh>
    <rPh sb="705" eb="706">
      <t>リツ</t>
    </rPh>
    <rPh sb="712" eb="714">
      <t>ショリ</t>
    </rPh>
    <rPh sb="714" eb="716">
      <t>クイキ</t>
    </rPh>
    <rPh sb="716" eb="717">
      <t>ナイ</t>
    </rPh>
    <rPh sb="717" eb="719">
      <t>ジンコウ</t>
    </rPh>
    <rPh sb="720" eb="723">
      <t>ショウキボ</t>
    </rPh>
    <rPh sb="731" eb="733">
      <t>ルイジ</t>
    </rPh>
    <rPh sb="733" eb="735">
      <t>ダンタイ</t>
    </rPh>
    <rPh sb="736" eb="738">
      <t>ヒカク</t>
    </rPh>
    <rPh sb="739" eb="740">
      <t>タカ</t>
    </rPh>
    <rPh sb="741" eb="743">
      <t>スウチ</t>
    </rPh>
    <rPh sb="752" eb="755">
      <t>ゲスイドウ</t>
    </rPh>
    <rPh sb="755" eb="757">
      <t>カイケイ</t>
    </rPh>
    <rPh sb="757" eb="759">
      <t>ゼンタイ</t>
    </rPh>
    <rPh sb="761" eb="763">
      <t>スウチ</t>
    </rPh>
    <rPh sb="765" eb="776">
      <t>イカ（ゼンタイソウカツ）ヲサンショウ</t>
    </rPh>
    <phoneticPr fontId="16"/>
  </si>
  <si>
    <t>　当市における林業集落排水事業は平成7年から建設着手している。法定耐用年数を経過した処理場・管渠等はない。
①有形固定資産減価償却率については上昇傾向にあり、類似団体平均値を上回っている。
（下水道会計全体での数値は、以下〔全体総括〕を参照のこと。）</t>
    <rPh sb="1" eb="3">
      <t>トウシ</t>
    </rPh>
    <rPh sb="7" eb="9">
      <t>リンギョウ</t>
    </rPh>
    <rPh sb="9" eb="11">
      <t>シュウラク</t>
    </rPh>
    <rPh sb="11" eb="13">
      <t>ハイスイ</t>
    </rPh>
    <rPh sb="13" eb="15">
      <t>ジギョウ</t>
    </rPh>
    <rPh sb="16" eb="18">
      <t>ヘイセイ</t>
    </rPh>
    <rPh sb="19" eb="20">
      <t>ネン</t>
    </rPh>
    <rPh sb="22" eb="24">
      <t>ケンセツ</t>
    </rPh>
    <rPh sb="24" eb="26">
      <t>チャクシュ</t>
    </rPh>
    <rPh sb="31" eb="33">
      <t>ホウテイ</t>
    </rPh>
    <rPh sb="33" eb="35">
      <t>タイヨウ</t>
    </rPh>
    <rPh sb="35" eb="37">
      <t>ネンスウ</t>
    </rPh>
    <rPh sb="38" eb="40">
      <t>ケイカ</t>
    </rPh>
    <rPh sb="42" eb="45">
      <t>ショリジョウ</t>
    </rPh>
    <rPh sb="46" eb="48">
      <t>カンキョ</t>
    </rPh>
    <rPh sb="48" eb="49">
      <t>トウ</t>
    </rPh>
    <rPh sb="55" eb="57">
      <t>ユウケイ</t>
    </rPh>
    <rPh sb="57" eb="59">
      <t>コテイ</t>
    </rPh>
    <rPh sb="59" eb="61">
      <t>シサン</t>
    </rPh>
    <rPh sb="61" eb="63">
      <t>ゲンカ</t>
    </rPh>
    <rPh sb="63" eb="65">
      <t>ショウキャク</t>
    </rPh>
    <rPh sb="65" eb="66">
      <t>リツ</t>
    </rPh>
    <rPh sb="71" eb="73">
      <t>ジョウショウ</t>
    </rPh>
    <rPh sb="73" eb="75">
      <t>ケイコウ</t>
    </rPh>
    <rPh sb="79" eb="81">
      <t>ルイジ</t>
    </rPh>
    <rPh sb="81" eb="83">
      <t>ダンタイ</t>
    </rPh>
    <rPh sb="83" eb="86">
      <t>ヘイキンチ</t>
    </rPh>
    <rPh sb="87" eb="89">
      <t>ウワマワ</t>
    </rPh>
    <rPh sb="109" eb="120">
      <t>イカ（ゼンタイソウカツ）ヲサンショウ</t>
    </rPh>
    <phoneticPr fontId="16"/>
  </si>
  <si>
    <t>※公共と同様</t>
    <rPh sb="1" eb="3">
      <t>コウキョウ</t>
    </rPh>
    <rPh sb="4" eb="6">
      <t>ドウヨウ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</si>
</sst>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color theme="1"/>
      <name val="ＭＳ ゴシック"/>
      <family val="3"/>
    </font>
    <font>
      <sz val="6"/>
      <name val="ＭＳ Ｐゴシック"/>
      <family val="3"/>
    </font>
    <font>
      <sz val="11"/>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0A-444D-A3C5-1529A6D4935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40A-444D-A3C5-1529A6D4935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83.33</c:v>
                </c:pt>
                <c:pt idx="1">
                  <c:v>83.33</c:v>
                </c:pt>
                <c:pt idx="2">
                  <c:v>83.33</c:v>
                </c:pt>
                <c:pt idx="3">
                  <c:v>85.19</c:v>
                </c:pt>
                <c:pt idx="4">
                  <c:v>79.63</c:v>
                </c:pt>
              </c:numCache>
            </c:numRef>
          </c:val>
          <c:extLst>
            <c:ext xmlns:c16="http://schemas.microsoft.com/office/drawing/2014/chart" uri="{C3380CC4-5D6E-409C-BE32-E72D297353CC}">
              <c16:uniqueId val="{00000000-7F88-4188-AEFC-418FF84C29F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40.28</c:v>
                </c:pt>
                <c:pt idx="1">
                  <c:v>42.48</c:v>
                </c:pt>
                <c:pt idx="2">
                  <c:v>39.770000000000003</c:v>
                </c:pt>
                <c:pt idx="3">
                  <c:v>38.96</c:v>
                </c:pt>
                <c:pt idx="4">
                  <c:v>39.659999999999997</c:v>
                </c:pt>
              </c:numCache>
            </c:numRef>
          </c:val>
          <c:smooth val="0"/>
          <c:extLst>
            <c:ext xmlns:c16="http://schemas.microsoft.com/office/drawing/2014/chart" uri="{C3380CC4-5D6E-409C-BE32-E72D297353CC}">
              <c16:uniqueId val="{00000001-7F88-4188-AEFC-418FF84C29F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AE1-480B-8160-B680C569290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90.78</c:v>
                </c:pt>
                <c:pt idx="1">
                  <c:v>90.73</c:v>
                </c:pt>
                <c:pt idx="2">
                  <c:v>91.64</c:v>
                </c:pt>
                <c:pt idx="3">
                  <c:v>91.6</c:v>
                </c:pt>
                <c:pt idx="4">
                  <c:v>92.03</c:v>
                </c:pt>
              </c:numCache>
            </c:numRef>
          </c:val>
          <c:smooth val="0"/>
          <c:extLst>
            <c:ext xmlns:c16="http://schemas.microsoft.com/office/drawing/2014/chart" uri="{C3380CC4-5D6E-409C-BE32-E72D297353CC}">
              <c16:uniqueId val="{00000001-AAE1-480B-8160-B680C569290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73.98</c:v>
                </c:pt>
                <c:pt idx="1">
                  <c:v>73.62</c:v>
                </c:pt>
                <c:pt idx="2">
                  <c:v>73.61</c:v>
                </c:pt>
                <c:pt idx="3">
                  <c:v>78.150000000000006</c:v>
                </c:pt>
                <c:pt idx="4">
                  <c:v>55.38</c:v>
                </c:pt>
              </c:numCache>
            </c:numRef>
          </c:val>
          <c:extLst>
            <c:ext xmlns:c16="http://schemas.microsoft.com/office/drawing/2014/chart" uri="{C3380CC4-5D6E-409C-BE32-E72D297353CC}">
              <c16:uniqueId val="{00000000-7175-455E-AC95-B9C8262D653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98.94</c:v>
                </c:pt>
                <c:pt idx="1">
                  <c:v>101.09</c:v>
                </c:pt>
                <c:pt idx="2">
                  <c:v>94.43</c:v>
                </c:pt>
                <c:pt idx="3">
                  <c:v>101.18</c:v>
                </c:pt>
                <c:pt idx="4">
                  <c:v>89.58</c:v>
                </c:pt>
              </c:numCache>
            </c:numRef>
          </c:val>
          <c:smooth val="0"/>
          <c:extLst>
            <c:ext xmlns:c16="http://schemas.microsoft.com/office/drawing/2014/chart" uri="{C3380CC4-5D6E-409C-BE32-E72D297353CC}">
              <c16:uniqueId val="{00000001-7175-455E-AC95-B9C8262D653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43.03</c:v>
                </c:pt>
                <c:pt idx="1">
                  <c:v>45.63</c:v>
                </c:pt>
                <c:pt idx="2">
                  <c:v>48.05</c:v>
                </c:pt>
                <c:pt idx="3">
                  <c:v>49.68</c:v>
                </c:pt>
                <c:pt idx="4">
                  <c:v>50.58</c:v>
                </c:pt>
              </c:numCache>
            </c:numRef>
          </c:val>
          <c:extLst>
            <c:ext xmlns:c16="http://schemas.microsoft.com/office/drawing/2014/chart" uri="{C3380CC4-5D6E-409C-BE32-E72D297353CC}">
              <c16:uniqueId val="{00000000-2127-44F8-9AFA-E80B375D90A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40.36</c:v>
                </c:pt>
                <c:pt idx="1">
                  <c:v>34.76</c:v>
                </c:pt>
                <c:pt idx="2">
                  <c:v>36.130000000000003</c:v>
                </c:pt>
                <c:pt idx="3">
                  <c:v>38.409999999999997</c:v>
                </c:pt>
                <c:pt idx="4">
                  <c:v>43.41</c:v>
                </c:pt>
              </c:numCache>
            </c:numRef>
          </c:val>
          <c:smooth val="0"/>
          <c:extLst>
            <c:ext xmlns:c16="http://schemas.microsoft.com/office/drawing/2014/chart" uri="{C3380CC4-5D6E-409C-BE32-E72D297353CC}">
              <c16:uniqueId val="{00000001-2127-44F8-9AFA-E80B375D90A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97-4DB5-921E-04B712EEF69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897-4DB5-921E-04B712EEF69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885.08</c:v>
                </c:pt>
                <c:pt idx="1">
                  <c:v>1203.28</c:v>
                </c:pt>
                <c:pt idx="2">
                  <c:v>1134.76</c:v>
                </c:pt>
                <c:pt idx="3">
                  <c:v>1073.33</c:v>
                </c:pt>
                <c:pt idx="4">
                  <c:v>2403.71</c:v>
                </c:pt>
              </c:numCache>
            </c:numRef>
          </c:val>
          <c:extLst>
            <c:ext xmlns:c16="http://schemas.microsoft.com/office/drawing/2014/chart" uri="{C3380CC4-5D6E-409C-BE32-E72D297353CC}">
              <c16:uniqueId val="{00000000-5515-43C7-907D-A235E183B31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519.65</c:v>
                </c:pt>
                <c:pt idx="1">
                  <c:v>534.57000000000005</c:v>
                </c:pt>
                <c:pt idx="2">
                  <c:v>528.12</c:v>
                </c:pt>
                <c:pt idx="3">
                  <c:v>533.38</c:v>
                </c:pt>
                <c:pt idx="4">
                  <c:v>658.43</c:v>
                </c:pt>
              </c:numCache>
            </c:numRef>
          </c:val>
          <c:smooth val="0"/>
          <c:extLst>
            <c:ext xmlns:c16="http://schemas.microsoft.com/office/drawing/2014/chart" uri="{C3380CC4-5D6E-409C-BE32-E72D297353CC}">
              <c16:uniqueId val="{00000001-5515-43C7-907D-A235E183B31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-257.02</c:v>
                </c:pt>
                <c:pt idx="1">
                  <c:v>-376.48</c:v>
                </c:pt>
                <c:pt idx="2">
                  <c:v>-440.02</c:v>
                </c:pt>
                <c:pt idx="3">
                  <c:v>-482.33</c:v>
                </c:pt>
                <c:pt idx="4">
                  <c:v>-569.38</c:v>
                </c:pt>
              </c:numCache>
            </c:numRef>
          </c:val>
          <c:extLst>
            <c:ext xmlns:c16="http://schemas.microsoft.com/office/drawing/2014/chart" uri="{C3380CC4-5D6E-409C-BE32-E72D297353CC}">
              <c16:uniqueId val="{00000000-BEA7-45C9-9AD7-C22EA2F19A3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36.31</c:v>
                </c:pt>
                <c:pt idx="1">
                  <c:v>36.93</c:v>
                </c:pt>
                <c:pt idx="2">
                  <c:v>15.34</c:v>
                </c:pt>
                <c:pt idx="3">
                  <c:v>1.22</c:v>
                </c:pt>
                <c:pt idx="4">
                  <c:v>-8.1</c:v>
                </c:pt>
              </c:numCache>
            </c:numRef>
          </c:val>
          <c:smooth val="0"/>
          <c:extLst>
            <c:ext xmlns:c16="http://schemas.microsoft.com/office/drawing/2014/chart" uri="{C3380CC4-5D6E-409C-BE32-E72D297353CC}">
              <c16:uniqueId val="{00000001-BEA7-45C9-9AD7-C22EA2F19A3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245.38</c:v>
                </c:pt>
                <c:pt idx="1">
                  <c:v>250.99</c:v>
                </c:pt>
                <c:pt idx="2">
                  <c:v>240.02</c:v>
                </c:pt>
                <c:pt idx="3">
                  <c:v>190.78</c:v>
                </c:pt>
                <c:pt idx="4">
                  <c:v>335.37</c:v>
                </c:pt>
              </c:numCache>
            </c:numRef>
          </c:val>
          <c:extLst>
            <c:ext xmlns:c16="http://schemas.microsoft.com/office/drawing/2014/chart" uri="{C3380CC4-5D6E-409C-BE32-E72D297353CC}">
              <c16:uniqueId val="{00000000-01FA-4842-813C-C8381AC51D3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544.96</c:v>
                </c:pt>
                <c:pt idx="1">
                  <c:v>406.44</c:v>
                </c:pt>
                <c:pt idx="2">
                  <c:v>254.5</c:v>
                </c:pt>
                <c:pt idx="3">
                  <c:v>365.75</c:v>
                </c:pt>
                <c:pt idx="4">
                  <c:v>482.31</c:v>
                </c:pt>
              </c:numCache>
            </c:numRef>
          </c:val>
          <c:smooth val="0"/>
          <c:extLst>
            <c:ext xmlns:c16="http://schemas.microsoft.com/office/drawing/2014/chart" uri="{C3380CC4-5D6E-409C-BE32-E72D297353CC}">
              <c16:uniqueId val="{00000001-01FA-4842-813C-C8381AC51D3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62.52</c:v>
                </c:pt>
                <c:pt idx="1">
                  <c:v>53.12</c:v>
                </c:pt>
                <c:pt idx="2">
                  <c:v>62.03</c:v>
                </c:pt>
                <c:pt idx="3">
                  <c:v>68.92</c:v>
                </c:pt>
                <c:pt idx="4">
                  <c:v>28.77</c:v>
                </c:pt>
              </c:numCache>
            </c:numRef>
          </c:val>
          <c:extLst>
            <c:ext xmlns:c16="http://schemas.microsoft.com/office/drawing/2014/chart" uri="{C3380CC4-5D6E-409C-BE32-E72D297353CC}">
              <c16:uniqueId val="{00000000-8FD6-453D-A23E-9332A7C9FB4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42.51</c:v>
                </c:pt>
                <c:pt idx="1">
                  <c:v>35.93</c:v>
                </c:pt>
                <c:pt idx="2">
                  <c:v>36.1</c:v>
                </c:pt>
                <c:pt idx="3">
                  <c:v>35.5</c:v>
                </c:pt>
                <c:pt idx="4">
                  <c:v>35.119999999999997</c:v>
                </c:pt>
              </c:numCache>
            </c:numRef>
          </c:val>
          <c:smooth val="0"/>
          <c:extLst>
            <c:ext xmlns:c16="http://schemas.microsoft.com/office/drawing/2014/chart" uri="{C3380CC4-5D6E-409C-BE32-E72D297353CC}">
              <c16:uniqueId val="{00000001-8FD6-453D-A23E-9332A7C9FB4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327.01</c:v>
                </c:pt>
                <c:pt idx="1">
                  <c:v>345.07</c:v>
                </c:pt>
                <c:pt idx="2">
                  <c:v>328.64</c:v>
                </c:pt>
                <c:pt idx="3">
                  <c:v>294.43</c:v>
                </c:pt>
                <c:pt idx="4">
                  <c:v>718.75</c:v>
                </c:pt>
              </c:numCache>
            </c:numRef>
          </c:val>
          <c:extLst>
            <c:ext xmlns:c16="http://schemas.microsoft.com/office/drawing/2014/chart" uri="{C3380CC4-5D6E-409C-BE32-E72D297353CC}">
              <c16:uniqueId val="{00000000-7065-4446-A4CD-4E79881F90A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447.34</c:v>
                </c:pt>
                <c:pt idx="1">
                  <c:v>499.55</c:v>
                </c:pt>
                <c:pt idx="2">
                  <c:v>529.77</c:v>
                </c:pt>
                <c:pt idx="3">
                  <c:v>523.41999999999996</c:v>
                </c:pt>
                <c:pt idx="4">
                  <c:v>526.79</c:v>
                </c:pt>
              </c:numCache>
            </c:numRef>
          </c:val>
          <c:smooth val="0"/>
          <c:extLst>
            <c:ext xmlns:c16="http://schemas.microsoft.com/office/drawing/2014/chart" uri="{C3380CC4-5D6E-409C-BE32-E72D297353CC}">
              <c16:uniqueId val="{00000001-7065-4446-A4CD-4E79881F90A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【658.43】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【91.37】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【542.57】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【43.41】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K5" sqref="K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3" t="s">
        <v>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row>
    <row r="3" spans="1:78" ht="9.75" customHeight="1" x14ac:dyDescent="0.15">
      <c r="A3" s="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row>
    <row r="4" spans="1:78" ht="9.75" customHeight="1" x14ac:dyDescent="0.15">
      <c r="A4" s="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4" t="str">
        <f>データ!H6</f>
        <v>富山県　南砺市</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56" t="s">
        <v>9</v>
      </c>
      <c r="BM7" s="57"/>
      <c r="BN7" s="57"/>
      <c r="BO7" s="57"/>
      <c r="BP7" s="57"/>
      <c r="BQ7" s="57"/>
      <c r="BR7" s="57"/>
      <c r="BS7" s="57"/>
      <c r="BT7" s="57"/>
      <c r="BU7" s="57"/>
      <c r="BV7" s="57"/>
      <c r="BW7" s="57"/>
      <c r="BX7" s="57"/>
      <c r="BY7" s="58"/>
    </row>
    <row r="8" spans="1:78" ht="18.75" customHeight="1" x14ac:dyDescent="0.15">
      <c r="A8" s="2"/>
      <c r="B8" s="59" t="str">
        <f>データ!I6</f>
        <v>法適用</v>
      </c>
      <c r="C8" s="59"/>
      <c r="D8" s="59"/>
      <c r="E8" s="59"/>
      <c r="F8" s="59"/>
      <c r="G8" s="59"/>
      <c r="H8" s="59"/>
      <c r="I8" s="59" t="str">
        <f>データ!J6</f>
        <v>下水道事業</v>
      </c>
      <c r="J8" s="59"/>
      <c r="K8" s="59"/>
      <c r="L8" s="59"/>
      <c r="M8" s="59"/>
      <c r="N8" s="59"/>
      <c r="O8" s="59"/>
      <c r="P8" s="59" t="str">
        <f>データ!K6</f>
        <v>林業集落排水</v>
      </c>
      <c r="Q8" s="59"/>
      <c r="R8" s="59"/>
      <c r="S8" s="59"/>
      <c r="T8" s="59"/>
      <c r="U8" s="59"/>
      <c r="V8" s="59"/>
      <c r="W8" s="59" t="str">
        <f>データ!L6</f>
        <v>G2</v>
      </c>
      <c r="X8" s="59"/>
      <c r="Y8" s="59"/>
      <c r="Z8" s="59"/>
      <c r="AA8" s="59"/>
      <c r="AB8" s="59"/>
      <c r="AC8" s="59"/>
      <c r="AD8" s="60" t="str">
        <f>データ!$M$6</f>
        <v>非設置</v>
      </c>
      <c r="AE8" s="60"/>
      <c r="AF8" s="60"/>
      <c r="AG8" s="60"/>
      <c r="AH8" s="60"/>
      <c r="AI8" s="60"/>
      <c r="AJ8" s="60"/>
      <c r="AK8" s="3"/>
      <c r="AL8" s="48">
        <f>データ!S6</f>
        <v>46949</v>
      </c>
      <c r="AM8" s="48"/>
      <c r="AN8" s="48"/>
      <c r="AO8" s="48"/>
      <c r="AP8" s="48"/>
      <c r="AQ8" s="48"/>
      <c r="AR8" s="48"/>
      <c r="AS8" s="48"/>
      <c r="AT8" s="47">
        <f>データ!T6</f>
        <v>668.64</v>
      </c>
      <c r="AU8" s="47"/>
      <c r="AV8" s="47"/>
      <c r="AW8" s="47"/>
      <c r="AX8" s="47"/>
      <c r="AY8" s="47"/>
      <c r="AZ8" s="47"/>
      <c r="BA8" s="47"/>
      <c r="BB8" s="47">
        <f>データ!U6</f>
        <v>70.22</v>
      </c>
      <c r="BC8" s="47"/>
      <c r="BD8" s="47"/>
      <c r="BE8" s="47"/>
      <c r="BF8" s="47"/>
      <c r="BG8" s="47"/>
      <c r="BH8" s="47"/>
      <c r="BI8" s="47"/>
      <c r="BJ8" s="3"/>
      <c r="BK8" s="3"/>
      <c r="BL8" s="61" t="s">
        <v>10</v>
      </c>
      <c r="BM8" s="62"/>
      <c r="BN8" s="51" t="s">
        <v>11</v>
      </c>
      <c r="BO8" s="51"/>
      <c r="BP8" s="51"/>
      <c r="BQ8" s="51"/>
      <c r="BR8" s="51"/>
      <c r="BS8" s="51"/>
      <c r="BT8" s="51"/>
      <c r="BU8" s="51"/>
      <c r="BV8" s="51"/>
      <c r="BW8" s="51"/>
      <c r="BX8" s="51"/>
      <c r="BY8" s="52"/>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45" t="s">
        <v>21</v>
      </c>
      <c r="BO9" s="45"/>
      <c r="BP9" s="45"/>
      <c r="BQ9" s="45"/>
      <c r="BR9" s="45"/>
      <c r="BS9" s="45"/>
      <c r="BT9" s="45"/>
      <c r="BU9" s="45"/>
      <c r="BV9" s="45"/>
      <c r="BW9" s="45"/>
      <c r="BX9" s="45"/>
      <c r="BY9" s="46"/>
    </row>
    <row r="10" spans="1:78" ht="18.75" customHeight="1" x14ac:dyDescent="0.15">
      <c r="A10" s="2"/>
      <c r="B10" s="47" t="str">
        <f>データ!N6</f>
        <v>-</v>
      </c>
      <c r="C10" s="47"/>
      <c r="D10" s="47"/>
      <c r="E10" s="47"/>
      <c r="F10" s="47"/>
      <c r="G10" s="47"/>
      <c r="H10" s="47"/>
      <c r="I10" s="47">
        <f>データ!O6</f>
        <v>81.349999999999994</v>
      </c>
      <c r="J10" s="47"/>
      <c r="K10" s="47"/>
      <c r="L10" s="47"/>
      <c r="M10" s="47"/>
      <c r="N10" s="47"/>
      <c r="O10" s="47"/>
      <c r="P10" s="47">
        <f>データ!P6</f>
        <v>0.17</v>
      </c>
      <c r="Q10" s="47"/>
      <c r="R10" s="47"/>
      <c r="S10" s="47"/>
      <c r="T10" s="47"/>
      <c r="U10" s="47"/>
      <c r="V10" s="47"/>
      <c r="W10" s="47">
        <f>データ!Q6</f>
        <v>29.44</v>
      </c>
      <c r="X10" s="47"/>
      <c r="Y10" s="47"/>
      <c r="Z10" s="47"/>
      <c r="AA10" s="47"/>
      <c r="AB10" s="47"/>
      <c r="AC10" s="47"/>
      <c r="AD10" s="48">
        <f>データ!R6</f>
        <v>3960</v>
      </c>
      <c r="AE10" s="48"/>
      <c r="AF10" s="48"/>
      <c r="AG10" s="48"/>
      <c r="AH10" s="48"/>
      <c r="AI10" s="48"/>
      <c r="AJ10" s="48"/>
      <c r="AK10" s="2"/>
      <c r="AL10" s="48">
        <f>データ!V6</f>
        <v>77</v>
      </c>
      <c r="AM10" s="48"/>
      <c r="AN10" s="48"/>
      <c r="AO10" s="48"/>
      <c r="AP10" s="48"/>
      <c r="AQ10" s="48"/>
      <c r="AR10" s="48"/>
      <c r="AS10" s="48"/>
      <c r="AT10" s="47">
        <f>データ!W6</f>
        <v>0.04</v>
      </c>
      <c r="AU10" s="47"/>
      <c r="AV10" s="47"/>
      <c r="AW10" s="47"/>
      <c r="AX10" s="47"/>
      <c r="AY10" s="47"/>
      <c r="AZ10" s="47"/>
      <c r="BA10" s="47"/>
      <c r="BB10" s="47">
        <f>データ!X6</f>
        <v>1925</v>
      </c>
      <c r="BC10" s="47"/>
      <c r="BD10" s="47"/>
      <c r="BE10" s="47"/>
      <c r="BF10" s="47"/>
      <c r="BG10" s="47"/>
      <c r="BH10" s="47"/>
      <c r="BI10" s="47"/>
      <c r="BJ10" s="2"/>
      <c r="BK10" s="2"/>
      <c r="BL10" s="49" t="s">
        <v>22</v>
      </c>
      <c r="BM10" s="50"/>
      <c r="BN10" s="38" t="s">
        <v>23</v>
      </c>
      <c r="BO10" s="38"/>
      <c r="BP10" s="38"/>
      <c r="BQ10" s="38"/>
      <c r="BR10" s="38"/>
      <c r="BS10" s="38"/>
      <c r="BT10" s="38"/>
      <c r="BU10" s="38"/>
      <c r="BV10" s="38"/>
      <c r="BW10" s="38"/>
      <c r="BX10" s="38"/>
      <c r="BY10" s="3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24</v>
      </c>
      <c r="BM11" s="40"/>
      <c r="BN11" s="40"/>
      <c r="BO11" s="40"/>
      <c r="BP11" s="40"/>
      <c r="BQ11" s="40"/>
      <c r="BR11" s="40"/>
      <c r="BS11" s="40"/>
      <c r="BT11" s="40"/>
      <c r="BU11" s="40"/>
      <c r="BV11" s="40"/>
      <c r="BW11" s="40"/>
      <c r="BX11" s="40"/>
      <c r="BY11" s="40"/>
      <c r="BZ11" s="4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1"/>
      <c r="BM13" s="41"/>
      <c r="BN13" s="41"/>
      <c r="BO13" s="41"/>
      <c r="BP13" s="41"/>
      <c r="BQ13" s="41"/>
      <c r="BR13" s="41"/>
      <c r="BS13" s="41"/>
      <c r="BT13" s="41"/>
      <c r="BU13" s="41"/>
      <c r="BV13" s="41"/>
      <c r="BW13" s="41"/>
      <c r="BX13" s="41"/>
      <c r="BY13" s="41"/>
      <c r="BZ13" s="41"/>
    </row>
    <row r="14" spans="1:78" ht="13.5" customHeight="1" x14ac:dyDescent="0.15">
      <c r="A14" s="2"/>
      <c r="B14" s="42" t="s">
        <v>25</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4"/>
      <c r="BK14" s="2"/>
      <c r="BL14" s="31" t="s">
        <v>26</v>
      </c>
      <c r="BM14" s="32"/>
      <c r="BN14" s="32"/>
      <c r="BO14" s="32"/>
      <c r="BP14" s="32"/>
      <c r="BQ14" s="32"/>
      <c r="BR14" s="32"/>
      <c r="BS14" s="32"/>
      <c r="BT14" s="32"/>
      <c r="BU14" s="32"/>
      <c r="BV14" s="32"/>
      <c r="BW14" s="32"/>
      <c r="BX14" s="32"/>
      <c r="BY14" s="32"/>
      <c r="BZ14" s="33"/>
    </row>
    <row r="15" spans="1:78" ht="13.5" customHeight="1" x14ac:dyDescent="0.15">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9" t="s">
        <v>114</v>
      </c>
      <c r="BM47" s="80"/>
      <c r="BN47" s="80"/>
      <c r="BO47" s="80"/>
      <c r="BP47" s="80"/>
      <c r="BQ47" s="80"/>
      <c r="BR47" s="80"/>
      <c r="BS47" s="80"/>
      <c r="BT47" s="80"/>
      <c r="BU47" s="80"/>
      <c r="BV47" s="80"/>
      <c r="BW47" s="80"/>
      <c r="BX47" s="80"/>
      <c r="BY47" s="80"/>
      <c r="BZ47" s="8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9"/>
      <c r="BM48" s="80"/>
      <c r="BN48" s="80"/>
      <c r="BO48" s="80"/>
      <c r="BP48" s="80"/>
      <c r="BQ48" s="80"/>
      <c r="BR48" s="80"/>
      <c r="BS48" s="80"/>
      <c r="BT48" s="80"/>
      <c r="BU48" s="80"/>
      <c r="BV48" s="80"/>
      <c r="BW48" s="80"/>
      <c r="BX48" s="80"/>
      <c r="BY48" s="80"/>
      <c r="BZ48" s="8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9"/>
      <c r="BM49" s="80"/>
      <c r="BN49" s="80"/>
      <c r="BO49" s="80"/>
      <c r="BP49" s="80"/>
      <c r="BQ49" s="80"/>
      <c r="BR49" s="80"/>
      <c r="BS49" s="80"/>
      <c r="BT49" s="80"/>
      <c r="BU49" s="80"/>
      <c r="BV49" s="80"/>
      <c r="BW49" s="80"/>
      <c r="BX49" s="80"/>
      <c r="BY49" s="80"/>
      <c r="BZ49" s="8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9"/>
      <c r="BM50" s="80"/>
      <c r="BN50" s="80"/>
      <c r="BO50" s="80"/>
      <c r="BP50" s="80"/>
      <c r="BQ50" s="80"/>
      <c r="BR50" s="80"/>
      <c r="BS50" s="80"/>
      <c r="BT50" s="80"/>
      <c r="BU50" s="80"/>
      <c r="BV50" s="80"/>
      <c r="BW50" s="80"/>
      <c r="BX50" s="80"/>
      <c r="BY50" s="80"/>
      <c r="BZ50" s="8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9"/>
      <c r="BM51" s="80"/>
      <c r="BN51" s="80"/>
      <c r="BO51" s="80"/>
      <c r="BP51" s="80"/>
      <c r="BQ51" s="80"/>
      <c r="BR51" s="80"/>
      <c r="BS51" s="80"/>
      <c r="BT51" s="80"/>
      <c r="BU51" s="80"/>
      <c r="BV51" s="80"/>
      <c r="BW51" s="80"/>
      <c r="BX51" s="80"/>
      <c r="BY51" s="80"/>
      <c r="BZ51" s="8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9"/>
      <c r="BM52" s="80"/>
      <c r="BN52" s="80"/>
      <c r="BO52" s="80"/>
      <c r="BP52" s="80"/>
      <c r="BQ52" s="80"/>
      <c r="BR52" s="80"/>
      <c r="BS52" s="80"/>
      <c r="BT52" s="80"/>
      <c r="BU52" s="80"/>
      <c r="BV52" s="80"/>
      <c r="BW52" s="80"/>
      <c r="BX52" s="80"/>
      <c r="BY52" s="80"/>
      <c r="BZ52" s="8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9"/>
      <c r="BM53" s="80"/>
      <c r="BN53" s="80"/>
      <c r="BO53" s="80"/>
      <c r="BP53" s="80"/>
      <c r="BQ53" s="80"/>
      <c r="BR53" s="80"/>
      <c r="BS53" s="80"/>
      <c r="BT53" s="80"/>
      <c r="BU53" s="80"/>
      <c r="BV53" s="80"/>
      <c r="BW53" s="80"/>
      <c r="BX53" s="80"/>
      <c r="BY53" s="80"/>
      <c r="BZ53" s="8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9"/>
      <c r="BM54" s="80"/>
      <c r="BN54" s="80"/>
      <c r="BO54" s="80"/>
      <c r="BP54" s="80"/>
      <c r="BQ54" s="80"/>
      <c r="BR54" s="80"/>
      <c r="BS54" s="80"/>
      <c r="BT54" s="80"/>
      <c r="BU54" s="80"/>
      <c r="BV54" s="80"/>
      <c r="BW54" s="80"/>
      <c r="BX54" s="80"/>
      <c r="BY54" s="80"/>
      <c r="BZ54" s="8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9"/>
      <c r="BM55" s="80"/>
      <c r="BN55" s="80"/>
      <c r="BO55" s="80"/>
      <c r="BP55" s="80"/>
      <c r="BQ55" s="80"/>
      <c r="BR55" s="80"/>
      <c r="BS55" s="80"/>
      <c r="BT55" s="80"/>
      <c r="BU55" s="80"/>
      <c r="BV55" s="80"/>
      <c r="BW55" s="80"/>
      <c r="BX55" s="80"/>
      <c r="BY55" s="80"/>
      <c r="BZ55" s="8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9"/>
      <c r="BM56" s="80"/>
      <c r="BN56" s="80"/>
      <c r="BO56" s="80"/>
      <c r="BP56" s="80"/>
      <c r="BQ56" s="80"/>
      <c r="BR56" s="80"/>
      <c r="BS56" s="80"/>
      <c r="BT56" s="80"/>
      <c r="BU56" s="80"/>
      <c r="BV56" s="80"/>
      <c r="BW56" s="80"/>
      <c r="BX56" s="80"/>
      <c r="BY56" s="80"/>
      <c r="BZ56" s="8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9"/>
      <c r="BM57" s="80"/>
      <c r="BN57" s="80"/>
      <c r="BO57" s="80"/>
      <c r="BP57" s="80"/>
      <c r="BQ57" s="80"/>
      <c r="BR57" s="80"/>
      <c r="BS57" s="80"/>
      <c r="BT57" s="80"/>
      <c r="BU57" s="80"/>
      <c r="BV57" s="80"/>
      <c r="BW57" s="80"/>
      <c r="BX57" s="80"/>
      <c r="BY57" s="80"/>
      <c r="BZ57" s="8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9"/>
      <c r="BM58" s="80"/>
      <c r="BN58" s="80"/>
      <c r="BO58" s="80"/>
      <c r="BP58" s="80"/>
      <c r="BQ58" s="80"/>
      <c r="BR58" s="80"/>
      <c r="BS58" s="80"/>
      <c r="BT58" s="80"/>
      <c r="BU58" s="80"/>
      <c r="BV58" s="80"/>
      <c r="BW58" s="80"/>
      <c r="BX58" s="80"/>
      <c r="BY58" s="80"/>
      <c r="BZ58" s="8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9"/>
      <c r="BM59" s="80"/>
      <c r="BN59" s="80"/>
      <c r="BO59" s="80"/>
      <c r="BP59" s="80"/>
      <c r="BQ59" s="80"/>
      <c r="BR59" s="80"/>
      <c r="BS59" s="80"/>
      <c r="BT59" s="80"/>
      <c r="BU59" s="80"/>
      <c r="BV59" s="80"/>
      <c r="BW59" s="80"/>
      <c r="BX59" s="80"/>
      <c r="BY59" s="80"/>
      <c r="BZ59" s="81"/>
    </row>
    <row r="60" spans="1:78" ht="13.5" customHeight="1" x14ac:dyDescent="0.15">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79"/>
      <c r="BM60" s="80"/>
      <c r="BN60" s="80"/>
      <c r="BO60" s="80"/>
      <c r="BP60" s="80"/>
      <c r="BQ60" s="80"/>
      <c r="BR60" s="80"/>
      <c r="BS60" s="80"/>
      <c r="BT60" s="80"/>
      <c r="BU60" s="80"/>
      <c r="BV60" s="80"/>
      <c r="BW60" s="80"/>
      <c r="BX60" s="80"/>
      <c r="BY60" s="80"/>
      <c r="BZ60" s="81"/>
    </row>
    <row r="61" spans="1:78" ht="13.5" customHeight="1" x14ac:dyDescent="0.15">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79"/>
      <c r="BM61" s="80"/>
      <c r="BN61" s="80"/>
      <c r="BO61" s="80"/>
      <c r="BP61" s="80"/>
      <c r="BQ61" s="80"/>
      <c r="BR61" s="80"/>
      <c r="BS61" s="80"/>
      <c r="BT61" s="80"/>
      <c r="BU61" s="80"/>
      <c r="BV61" s="80"/>
      <c r="BW61" s="80"/>
      <c r="BX61" s="80"/>
      <c r="BY61" s="80"/>
      <c r="BZ61" s="8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9"/>
      <c r="BM62" s="80"/>
      <c r="BN62" s="80"/>
      <c r="BO62" s="80"/>
      <c r="BP62" s="80"/>
      <c r="BQ62" s="80"/>
      <c r="BR62" s="80"/>
      <c r="BS62" s="80"/>
      <c r="BT62" s="80"/>
      <c r="BU62" s="80"/>
      <c r="BV62" s="80"/>
      <c r="BW62" s="80"/>
      <c r="BX62" s="80"/>
      <c r="BY62" s="80"/>
      <c r="BZ62" s="8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9" t="s">
        <v>115</v>
      </c>
      <c r="BM66" s="80"/>
      <c r="BN66" s="80"/>
      <c r="BO66" s="80"/>
      <c r="BP66" s="80"/>
      <c r="BQ66" s="80"/>
      <c r="BR66" s="80"/>
      <c r="BS66" s="80"/>
      <c r="BT66" s="80"/>
      <c r="BU66" s="80"/>
      <c r="BV66" s="80"/>
      <c r="BW66" s="80"/>
      <c r="BX66" s="80"/>
      <c r="BY66" s="80"/>
      <c r="BZ66" s="8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9"/>
      <c r="BM67" s="80"/>
      <c r="BN67" s="80"/>
      <c r="BO67" s="80"/>
      <c r="BP67" s="80"/>
      <c r="BQ67" s="80"/>
      <c r="BR67" s="80"/>
      <c r="BS67" s="80"/>
      <c r="BT67" s="80"/>
      <c r="BU67" s="80"/>
      <c r="BV67" s="80"/>
      <c r="BW67" s="80"/>
      <c r="BX67" s="80"/>
      <c r="BY67" s="80"/>
      <c r="BZ67" s="8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9"/>
      <c r="BM68" s="80"/>
      <c r="BN68" s="80"/>
      <c r="BO68" s="80"/>
      <c r="BP68" s="80"/>
      <c r="BQ68" s="80"/>
      <c r="BR68" s="80"/>
      <c r="BS68" s="80"/>
      <c r="BT68" s="80"/>
      <c r="BU68" s="80"/>
      <c r="BV68" s="80"/>
      <c r="BW68" s="80"/>
      <c r="BX68" s="80"/>
      <c r="BY68" s="80"/>
      <c r="BZ68" s="8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9"/>
      <c r="BM69" s="80"/>
      <c r="BN69" s="80"/>
      <c r="BO69" s="80"/>
      <c r="BP69" s="80"/>
      <c r="BQ69" s="80"/>
      <c r="BR69" s="80"/>
      <c r="BS69" s="80"/>
      <c r="BT69" s="80"/>
      <c r="BU69" s="80"/>
      <c r="BV69" s="80"/>
      <c r="BW69" s="80"/>
      <c r="BX69" s="80"/>
      <c r="BY69" s="80"/>
      <c r="BZ69" s="8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9"/>
      <c r="BM70" s="80"/>
      <c r="BN70" s="80"/>
      <c r="BO70" s="80"/>
      <c r="BP70" s="80"/>
      <c r="BQ70" s="80"/>
      <c r="BR70" s="80"/>
      <c r="BS70" s="80"/>
      <c r="BT70" s="80"/>
      <c r="BU70" s="80"/>
      <c r="BV70" s="80"/>
      <c r="BW70" s="80"/>
      <c r="BX70" s="80"/>
      <c r="BY70" s="80"/>
      <c r="BZ70" s="8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9"/>
      <c r="BM71" s="80"/>
      <c r="BN71" s="80"/>
      <c r="BO71" s="80"/>
      <c r="BP71" s="80"/>
      <c r="BQ71" s="80"/>
      <c r="BR71" s="80"/>
      <c r="BS71" s="80"/>
      <c r="BT71" s="80"/>
      <c r="BU71" s="80"/>
      <c r="BV71" s="80"/>
      <c r="BW71" s="80"/>
      <c r="BX71" s="80"/>
      <c r="BY71" s="80"/>
      <c r="BZ71" s="8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9"/>
      <c r="BM72" s="80"/>
      <c r="BN72" s="80"/>
      <c r="BO72" s="80"/>
      <c r="BP72" s="80"/>
      <c r="BQ72" s="80"/>
      <c r="BR72" s="80"/>
      <c r="BS72" s="80"/>
      <c r="BT72" s="80"/>
      <c r="BU72" s="80"/>
      <c r="BV72" s="80"/>
      <c r="BW72" s="80"/>
      <c r="BX72" s="80"/>
      <c r="BY72" s="80"/>
      <c r="BZ72" s="8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9"/>
      <c r="BM73" s="80"/>
      <c r="BN73" s="80"/>
      <c r="BO73" s="80"/>
      <c r="BP73" s="80"/>
      <c r="BQ73" s="80"/>
      <c r="BR73" s="80"/>
      <c r="BS73" s="80"/>
      <c r="BT73" s="80"/>
      <c r="BU73" s="80"/>
      <c r="BV73" s="80"/>
      <c r="BW73" s="80"/>
      <c r="BX73" s="80"/>
      <c r="BY73" s="80"/>
      <c r="BZ73" s="8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9"/>
      <c r="BM74" s="80"/>
      <c r="BN74" s="80"/>
      <c r="BO74" s="80"/>
      <c r="BP74" s="80"/>
      <c r="BQ74" s="80"/>
      <c r="BR74" s="80"/>
      <c r="BS74" s="80"/>
      <c r="BT74" s="80"/>
      <c r="BU74" s="80"/>
      <c r="BV74" s="80"/>
      <c r="BW74" s="80"/>
      <c r="BX74" s="80"/>
      <c r="BY74" s="80"/>
      <c r="BZ74" s="8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9"/>
      <c r="BM75" s="80"/>
      <c r="BN75" s="80"/>
      <c r="BO75" s="80"/>
      <c r="BP75" s="80"/>
      <c r="BQ75" s="80"/>
      <c r="BR75" s="80"/>
      <c r="BS75" s="80"/>
      <c r="BT75" s="80"/>
      <c r="BU75" s="80"/>
      <c r="BV75" s="80"/>
      <c r="BW75" s="80"/>
      <c r="BX75" s="80"/>
      <c r="BY75" s="80"/>
      <c r="BZ75" s="8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9"/>
      <c r="BM76" s="80"/>
      <c r="BN76" s="80"/>
      <c r="BO76" s="80"/>
      <c r="BP76" s="80"/>
      <c r="BQ76" s="80"/>
      <c r="BR76" s="80"/>
      <c r="BS76" s="80"/>
      <c r="BT76" s="80"/>
      <c r="BU76" s="80"/>
      <c r="BV76" s="80"/>
      <c r="BW76" s="80"/>
      <c r="BX76" s="80"/>
      <c r="BY76" s="80"/>
      <c r="BZ76" s="8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9"/>
      <c r="BM77" s="80"/>
      <c r="BN77" s="80"/>
      <c r="BO77" s="80"/>
      <c r="BP77" s="80"/>
      <c r="BQ77" s="80"/>
      <c r="BR77" s="80"/>
      <c r="BS77" s="80"/>
      <c r="BT77" s="80"/>
      <c r="BU77" s="80"/>
      <c r="BV77" s="80"/>
      <c r="BW77" s="80"/>
      <c r="BX77" s="80"/>
      <c r="BY77" s="80"/>
      <c r="BZ77" s="8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9"/>
      <c r="BM78" s="80"/>
      <c r="BN78" s="80"/>
      <c r="BO78" s="80"/>
      <c r="BP78" s="80"/>
      <c r="BQ78" s="80"/>
      <c r="BR78" s="80"/>
      <c r="BS78" s="80"/>
      <c r="BT78" s="80"/>
      <c r="BU78" s="80"/>
      <c r="BV78" s="80"/>
      <c r="BW78" s="80"/>
      <c r="BX78" s="80"/>
      <c r="BY78" s="80"/>
      <c r="BZ78" s="8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9"/>
      <c r="BM79" s="80"/>
      <c r="BN79" s="80"/>
      <c r="BO79" s="80"/>
      <c r="BP79" s="80"/>
      <c r="BQ79" s="80"/>
      <c r="BR79" s="80"/>
      <c r="BS79" s="80"/>
      <c r="BT79" s="80"/>
      <c r="BU79" s="80"/>
      <c r="BV79" s="80"/>
      <c r="BW79" s="80"/>
      <c r="BX79" s="80"/>
      <c r="BY79" s="80"/>
      <c r="BZ79" s="8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9"/>
      <c r="BM80" s="80"/>
      <c r="BN80" s="80"/>
      <c r="BO80" s="80"/>
      <c r="BP80" s="80"/>
      <c r="BQ80" s="80"/>
      <c r="BR80" s="80"/>
      <c r="BS80" s="80"/>
      <c r="BT80" s="80"/>
      <c r="BU80" s="80"/>
      <c r="BV80" s="80"/>
      <c r="BW80" s="80"/>
      <c r="BX80" s="80"/>
      <c r="BY80" s="80"/>
      <c r="BZ80" s="8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9"/>
      <c r="BM81" s="80"/>
      <c r="BN81" s="80"/>
      <c r="BO81" s="80"/>
      <c r="BP81" s="80"/>
      <c r="BQ81" s="80"/>
      <c r="BR81" s="80"/>
      <c r="BS81" s="80"/>
      <c r="BT81" s="80"/>
      <c r="BU81" s="80"/>
      <c r="BV81" s="80"/>
      <c r="BW81" s="80"/>
      <c r="BX81" s="80"/>
      <c r="BY81" s="80"/>
      <c r="BZ81" s="8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2"/>
      <c r="BM82" s="83"/>
      <c r="BN82" s="83"/>
      <c r="BO82" s="83"/>
      <c r="BP82" s="83"/>
      <c r="BQ82" s="83"/>
      <c r="BR82" s="83"/>
      <c r="BS82" s="83"/>
      <c r="BT82" s="83"/>
      <c r="BU82" s="83"/>
      <c r="BV82" s="83"/>
      <c r="BW82" s="83"/>
      <c r="BX82" s="83"/>
      <c r="BY82" s="83"/>
      <c r="BZ82" s="84"/>
    </row>
    <row r="83" spans="1:78" x14ac:dyDescent="0.15">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【89.58】</v>
      </c>
      <c r="F85" s="12" t="str">
        <f>データ!AT6</f>
        <v>【658.43】</v>
      </c>
      <c r="G85" s="12" t="str">
        <f>データ!BE6</f>
        <v>【△8.10】</v>
      </c>
      <c r="H85" s="12" t="str">
        <f>データ!BP6</f>
        <v>【525.34】</v>
      </c>
      <c r="I85" s="12" t="str">
        <f>データ!CA6</f>
        <v>【33.89】</v>
      </c>
      <c r="J85" s="12" t="str">
        <f>データ!CL6</f>
        <v>【542.57】</v>
      </c>
      <c r="K85" s="12" t="str">
        <f>データ!CW6</f>
        <v>【39.98】</v>
      </c>
      <c r="L85" s="12" t="str">
        <f>データ!DH6</f>
        <v>【91.37】</v>
      </c>
      <c r="M85" s="12" t="str">
        <f>データ!DS6</f>
        <v>【43.41】</v>
      </c>
      <c r="N85" s="12" t="str">
        <f>データ!ED6</f>
        <v>【0.00】</v>
      </c>
      <c r="O85" s="12" t="str">
        <f>データ!EO6</f>
        <v>【0.00】</v>
      </c>
    </row>
  </sheetData>
  <sheetProtection algorithmName="SHA-512" hashValue="VIHvYTZX4sZ4xZ2GGjpwWvWYdJ4lz3syaIcj721xRYHnSQ/q58bkgAOhTcgp3syNqU+e0QrXYBTldjULJvtw7w==" saltValue="P5+lvcu0AsLZ/tLI520UG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6" t="s">
        <v>52</v>
      </c>
      <c r="I3" s="67"/>
      <c r="J3" s="67"/>
      <c r="K3" s="67"/>
      <c r="L3" s="67"/>
      <c r="M3" s="67"/>
      <c r="N3" s="67"/>
      <c r="O3" s="67"/>
      <c r="P3" s="67"/>
      <c r="Q3" s="67"/>
      <c r="R3" s="67"/>
      <c r="S3" s="67"/>
      <c r="T3" s="67"/>
      <c r="U3" s="67"/>
      <c r="V3" s="67"/>
      <c r="W3" s="67"/>
      <c r="X3" s="68"/>
      <c r="Y3" s="72" t="s">
        <v>53</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28</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8" x14ac:dyDescent="0.15">
      <c r="A4" s="14" t="s">
        <v>54</v>
      </c>
      <c r="B4" s="16"/>
      <c r="C4" s="16"/>
      <c r="D4" s="16"/>
      <c r="E4" s="16"/>
      <c r="F4" s="16"/>
      <c r="G4" s="16"/>
      <c r="H4" s="69"/>
      <c r="I4" s="70"/>
      <c r="J4" s="70"/>
      <c r="K4" s="70"/>
      <c r="L4" s="70"/>
      <c r="M4" s="70"/>
      <c r="N4" s="70"/>
      <c r="O4" s="70"/>
      <c r="P4" s="70"/>
      <c r="Q4" s="70"/>
      <c r="R4" s="70"/>
      <c r="S4" s="70"/>
      <c r="T4" s="70"/>
      <c r="U4" s="70"/>
      <c r="V4" s="70"/>
      <c r="W4" s="70"/>
      <c r="X4" s="71"/>
      <c r="Y4" s="65" t="s">
        <v>55</v>
      </c>
      <c r="Z4" s="65"/>
      <c r="AA4" s="65"/>
      <c r="AB4" s="65"/>
      <c r="AC4" s="65"/>
      <c r="AD4" s="65"/>
      <c r="AE4" s="65"/>
      <c r="AF4" s="65"/>
      <c r="AG4" s="65"/>
      <c r="AH4" s="65"/>
      <c r="AI4" s="65"/>
      <c r="AJ4" s="65" t="s">
        <v>56</v>
      </c>
      <c r="AK4" s="65"/>
      <c r="AL4" s="65"/>
      <c r="AM4" s="65"/>
      <c r="AN4" s="65"/>
      <c r="AO4" s="65"/>
      <c r="AP4" s="65"/>
      <c r="AQ4" s="65"/>
      <c r="AR4" s="65"/>
      <c r="AS4" s="65"/>
      <c r="AT4" s="65"/>
      <c r="AU4" s="65" t="s">
        <v>57</v>
      </c>
      <c r="AV4" s="65"/>
      <c r="AW4" s="65"/>
      <c r="AX4" s="65"/>
      <c r="AY4" s="65"/>
      <c r="AZ4" s="65"/>
      <c r="BA4" s="65"/>
      <c r="BB4" s="65"/>
      <c r="BC4" s="65"/>
      <c r="BD4" s="65"/>
      <c r="BE4" s="65"/>
      <c r="BF4" s="65" t="s">
        <v>58</v>
      </c>
      <c r="BG4" s="65"/>
      <c r="BH4" s="65"/>
      <c r="BI4" s="65"/>
      <c r="BJ4" s="65"/>
      <c r="BK4" s="65"/>
      <c r="BL4" s="65"/>
      <c r="BM4" s="65"/>
      <c r="BN4" s="65"/>
      <c r="BO4" s="65"/>
      <c r="BP4" s="65"/>
      <c r="BQ4" s="65" t="s">
        <v>59</v>
      </c>
      <c r="BR4" s="65"/>
      <c r="BS4" s="65"/>
      <c r="BT4" s="65"/>
      <c r="BU4" s="65"/>
      <c r="BV4" s="65"/>
      <c r="BW4" s="65"/>
      <c r="BX4" s="65"/>
      <c r="BY4" s="65"/>
      <c r="BZ4" s="65"/>
      <c r="CA4" s="65"/>
      <c r="CB4" s="65" t="s">
        <v>60</v>
      </c>
      <c r="CC4" s="65"/>
      <c r="CD4" s="65"/>
      <c r="CE4" s="65"/>
      <c r="CF4" s="65"/>
      <c r="CG4" s="65"/>
      <c r="CH4" s="65"/>
      <c r="CI4" s="65"/>
      <c r="CJ4" s="65"/>
      <c r="CK4" s="65"/>
      <c r="CL4" s="65"/>
      <c r="CM4" s="65" t="s">
        <v>61</v>
      </c>
      <c r="CN4" s="65"/>
      <c r="CO4" s="65"/>
      <c r="CP4" s="65"/>
      <c r="CQ4" s="65"/>
      <c r="CR4" s="65"/>
      <c r="CS4" s="65"/>
      <c r="CT4" s="65"/>
      <c r="CU4" s="65"/>
      <c r="CV4" s="65"/>
      <c r="CW4" s="65"/>
      <c r="CX4" s="65" t="s">
        <v>62</v>
      </c>
      <c r="CY4" s="65"/>
      <c r="CZ4" s="65"/>
      <c r="DA4" s="65"/>
      <c r="DB4" s="65"/>
      <c r="DC4" s="65"/>
      <c r="DD4" s="65"/>
      <c r="DE4" s="65"/>
      <c r="DF4" s="65"/>
      <c r="DG4" s="65"/>
      <c r="DH4" s="65"/>
      <c r="DI4" s="65" t="s">
        <v>63</v>
      </c>
      <c r="DJ4" s="65"/>
      <c r="DK4" s="65"/>
      <c r="DL4" s="65"/>
      <c r="DM4" s="65"/>
      <c r="DN4" s="65"/>
      <c r="DO4" s="65"/>
      <c r="DP4" s="65"/>
      <c r="DQ4" s="65"/>
      <c r="DR4" s="65"/>
      <c r="DS4" s="65"/>
      <c r="DT4" s="65" t="s">
        <v>64</v>
      </c>
      <c r="DU4" s="65"/>
      <c r="DV4" s="65"/>
      <c r="DW4" s="65"/>
      <c r="DX4" s="65"/>
      <c r="DY4" s="65"/>
      <c r="DZ4" s="65"/>
      <c r="EA4" s="65"/>
      <c r="EB4" s="65"/>
      <c r="EC4" s="65"/>
      <c r="ED4" s="65"/>
      <c r="EE4" s="65" t="s">
        <v>65</v>
      </c>
      <c r="EF4" s="65"/>
      <c r="EG4" s="65"/>
      <c r="EH4" s="65"/>
      <c r="EI4" s="65"/>
      <c r="EJ4" s="65"/>
      <c r="EK4" s="65"/>
      <c r="EL4" s="65"/>
      <c r="EM4" s="65"/>
      <c r="EN4" s="65"/>
      <c r="EO4" s="65"/>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162108</v>
      </c>
      <c r="D6" s="19">
        <f t="shared" si="3"/>
        <v>46</v>
      </c>
      <c r="E6" s="19">
        <f t="shared" si="3"/>
        <v>17</v>
      </c>
      <c r="F6" s="19">
        <f t="shared" si="3"/>
        <v>7</v>
      </c>
      <c r="G6" s="19">
        <f t="shared" si="3"/>
        <v>0</v>
      </c>
      <c r="H6" s="19" t="str">
        <f t="shared" si="3"/>
        <v>富山県　南砺市</v>
      </c>
      <c r="I6" s="19" t="str">
        <f t="shared" si="3"/>
        <v>法適用</v>
      </c>
      <c r="J6" s="19" t="str">
        <f t="shared" si="3"/>
        <v>下水道事業</v>
      </c>
      <c r="K6" s="19" t="str">
        <f t="shared" si="3"/>
        <v>林業集落排水</v>
      </c>
      <c r="L6" s="19" t="str">
        <f t="shared" si="3"/>
        <v>G2</v>
      </c>
      <c r="M6" s="19" t="str">
        <f t="shared" si="3"/>
        <v>非設置</v>
      </c>
      <c r="N6" s="20" t="str">
        <f t="shared" si="3"/>
        <v>-</v>
      </c>
      <c r="O6" s="20">
        <f t="shared" si="3"/>
        <v>81.349999999999994</v>
      </c>
      <c r="P6" s="20">
        <f t="shared" si="3"/>
        <v>0.17</v>
      </c>
      <c r="Q6" s="20">
        <f t="shared" si="3"/>
        <v>29.44</v>
      </c>
      <c r="R6" s="20">
        <f t="shared" si="3"/>
        <v>3960</v>
      </c>
      <c r="S6" s="20">
        <f t="shared" si="3"/>
        <v>46949</v>
      </c>
      <c r="T6" s="20">
        <f t="shared" si="3"/>
        <v>668.64</v>
      </c>
      <c r="U6" s="20">
        <f t="shared" si="3"/>
        <v>70.22</v>
      </c>
      <c r="V6" s="20">
        <f t="shared" si="3"/>
        <v>77</v>
      </c>
      <c r="W6" s="20">
        <f t="shared" si="3"/>
        <v>0.04</v>
      </c>
      <c r="X6" s="20">
        <f t="shared" si="3"/>
        <v>1925</v>
      </c>
      <c r="Y6" s="21">
        <f>IF(Y7="",NA(),Y7)</f>
        <v>73.98</v>
      </c>
      <c r="Z6" s="21">
        <f t="shared" ref="Z6:AH6" si="4">IF(Z7="",NA(),Z7)</f>
        <v>73.62</v>
      </c>
      <c r="AA6" s="21">
        <f t="shared" si="4"/>
        <v>73.61</v>
      </c>
      <c r="AB6" s="21">
        <f t="shared" si="4"/>
        <v>78.150000000000006</v>
      </c>
      <c r="AC6" s="21">
        <f t="shared" si="4"/>
        <v>55.38</v>
      </c>
      <c r="AD6" s="21">
        <f t="shared" si="4"/>
        <v>98.94</v>
      </c>
      <c r="AE6" s="21">
        <f t="shared" si="4"/>
        <v>101.09</v>
      </c>
      <c r="AF6" s="21">
        <f t="shared" si="4"/>
        <v>94.43</v>
      </c>
      <c r="AG6" s="21">
        <f t="shared" si="4"/>
        <v>101.18</v>
      </c>
      <c r="AH6" s="21">
        <f t="shared" si="4"/>
        <v>89.58</v>
      </c>
      <c r="AI6" s="20" t="str">
        <f>IF(AI7="","",IF(AI7="-","【-】","【"&amp;SUBSTITUTE(TEXT(AI7,"#,##0.00"),"-","△")&amp;"】"))</f>
        <v>【89.58】</v>
      </c>
      <c r="AJ6" s="21">
        <f>IF(AJ7="",NA(),AJ7)</f>
        <v>885.08</v>
      </c>
      <c r="AK6" s="21">
        <f t="shared" ref="AK6:AS6" si="5">IF(AK7="",NA(),AK7)</f>
        <v>1203.28</v>
      </c>
      <c r="AL6" s="21">
        <f t="shared" si="5"/>
        <v>1134.76</v>
      </c>
      <c r="AM6" s="21">
        <f t="shared" si="5"/>
        <v>1073.33</v>
      </c>
      <c r="AN6" s="21">
        <f t="shared" si="5"/>
        <v>2403.71</v>
      </c>
      <c r="AO6" s="21">
        <f t="shared" si="5"/>
        <v>519.65</v>
      </c>
      <c r="AP6" s="21">
        <f t="shared" si="5"/>
        <v>534.57000000000005</v>
      </c>
      <c r="AQ6" s="21">
        <f t="shared" si="5"/>
        <v>528.12</v>
      </c>
      <c r="AR6" s="21">
        <f t="shared" si="5"/>
        <v>533.38</v>
      </c>
      <c r="AS6" s="21">
        <f t="shared" si="5"/>
        <v>658.43</v>
      </c>
      <c r="AT6" s="20" t="str">
        <f>IF(AT7="","",IF(AT7="-","【-】","【"&amp;SUBSTITUTE(TEXT(AT7,"#,##0.00"),"-","△")&amp;"】"))</f>
        <v>【658.43】</v>
      </c>
      <c r="AU6" s="21">
        <f>IF(AU7="",NA(),AU7)</f>
        <v>-257.02</v>
      </c>
      <c r="AV6" s="21">
        <f t="shared" ref="AV6:BD6" si="6">IF(AV7="",NA(),AV7)</f>
        <v>-376.48</v>
      </c>
      <c r="AW6" s="21">
        <f t="shared" si="6"/>
        <v>-440.02</v>
      </c>
      <c r="AX6" s="21">
        <f t="shared" si="6"/>
        <v>-482.33</v>
      </c>
      <c r="AY6" s="21">
        <f t="shared" si="6"/>
        <v>-569.38</v>
      </c>
      <c r="AZ6" s="21">
        <f t="shared" si="6"/>
        <v>36.31</v>
      </c>
      <c r="BA6" s="21">
        <f t="shared" si="6"/>
        <v>36.93</v>
      </c>
      <c r="BB6" s="21">
        <f t="shared" si="6"/>
        <v>15.34</v>
      </c>
      <c r="BC6" s="21">
        <f t="shared" si="6"/>
        <v>1.22</v>
      </c>
      <c r="BD6" s="21">
        <f t="shared" si="6"/>
        <v>-8.1</v>
      </c>
      <c r="BE6" s="20" t="str">
        <f>IF(BE7="","",IF(BE7="-","【-】","【"&amp;SUBSTITUTE(TEXT(BE7,"#,##0.00"),"-","△")&amp;"】"))</f>
        <v>【△8.10】</v>
      </c>
      <c r="BF6" s="21">
        <f>IF(BF7="",NA(),BF7)</f>
        <v>245.38</v>
      </c>
      <c r="BG6" s="21">
        <f t="shared" ref="BG6:BO6" si="7">IF(BG7="",NA(),BG7)</f>
        <v>250.99</v>
      </c>
      <c r="BH6" s="21">
        <f t="shared" si="7"/>
        <v>240.02</v>
      </c>
      <c r="BI6" s="21">
        <f t="shared" si="7"/>
        <v>190.78</v>
      </c>
      <c r="BJ6" s="21">
        <f t="shared" si="7"/>
        <v>335.37</v>
      </c>
      <c r="BK6" s="21">
        <f t="shared" si="7"/>
        <v>544.96</v>
      </c>
      <c r="BL6" s="21">
        <f t="shared" si="7"/>
        <v>406.44</v>
      </c>
      <c r="BM6" s="21">
        <f t="shared" si="7"/>
        <v>254.5</v>
      </c>
      <c r="BN6" s="21">
        <f t="shared" si="7"/>
        <v>365.75</v>
      </c>
      <c r="BO6" s="21">
        <f t="shared" si="7"/>
        <v>482.31</v>
      </c>
      <c r="BP6" s="20" t="str">
        <f>IF(BP7="","",IF(BP7="-","【-】","【"&amp;SUBSTITUTE(TEXT(BP7,"#,##0.00"),"-","△")&amp;"】"))</f>
        <v>【525.34】</v>
      </c>
      <c r="BQ6" s="21">
        <f>IF(BQ7="",NA(),BQ7)</f>
        <v>62.52</v>
      </c>
      <c r="BR6" s="21">
        <f t="shared" ref="BR6:BZ6" si="8">IF(BR7="",NA(),BR7)</f>
        <v>53.12</v>
      </c>
      <c r="BS6" s="21">
        <f t="shared" si="8"/>
        <v>62.03</v>
      </c>
      <c r="BT6" s="21">
        <f t="shared" si="8"/>
        <v>68.92</v>
      </c>
      <c r="BU6" s="21">
        <f t="shared" si="8"/>
        <v>28.77</v>
      </c>
      <c r="BV6" s="21">
        <f t="shared" si="8"/>
        <v>42.51</v>
      </c>
      <c r="BW6" s="21">
        <f t="shared" si="8"/>
        <v>35.93</v>
      </c>
      <c r="BX6" s="21">
        <f t="shared" si="8"/>
        <v>36.1</v>
      </c>
      <c r="BY6" s="21">
        <f t="shared" si="8"/>
        <v>35.5</v>
      </c>
      <c r="BZ6" s="21">
        <f t="shared" si="8"/>
        <v>35.119999999999997</v>
      </c>
      <c r="CA6" s="20" t="str">
        <f>IF(CA7="","",IF(CA7="-","【-】","【"&amp;SUBSTITUTE(TEXT(CA7,"#,##0.00"),"-","△")&amp;"】"))</f>
        <v>【33.89】</v>
      </c>
      <c r="CB6" s="21">
        <f>IF(CB7="",NA(),CB7)</f>
        <v>327.01</v>
      </c>
      <c r="CC6" s="21">
        <f t="shared" ref="CC6:CK6" si="9">IF(CC7="",NA(),CC7)</f>
        <v>345.07</v>
      </c>
      <c r="CD6" s="21">
        <f t="shared" si="9"/>
        <v>328.64</v>
      </c>
      <c r="CE6" s="21">
        <f t="shared" si="9"/>
        <v>294.43</v>
      </c>
      <c r="CF6" s="21">
        <f t="shared" si="9"/>
        <v>718.75</v>
      </c>
      <c r="CG6" s="21">
        <f t="shared" si="9"/>
        <v>447.34</v>
      </c>
      <c r="CH6" s="21">
        <f t="shared" si="9"/>
        <v>499.55</v>
      </c>
      <c r="CI6" s="21">
        <f t="shared" si="9"/>
        <v>529.77</v>
      </c>
      <c r="CJ6" s="21">
        <f t="shared" si="9"/>
        <v>523.41999999999996</v>
      </c>
      <c r="CK6" s="21">
        <f t="shared" si="9"/>
        <v>526.79</v>
      </c>
      <c r="CL6" s="20" t="str">
        <f>IF(CL7="","",IF(CL7="-","【-】","【"&amp;SUBSTITUTE(TEXT(CL7,"#,##0.00"),"-","△")&amp;"】"))</f>
        <v>【542.57】</v>
      </c>
      <c r="CM6" s="21">
        <f>IF(CM7="",NA(),CM7)</f>
        <v>83.33</v>
      </c>
      <c r="CN6" s="21">
        <f t="shared" ref="CN6:CV6" si="10">IF(CN7="",NA(),CN7)</f>
        <v>83.33</v>
      </c>
      <c r="CO6" s="21">
        <f t="shared" si="10"/>
        <v>83.33</v>
      </c>
      <c r="CP6" s="21">
        <f t="shared" si="10"/>
        <v>85.19</v>
      </c>
      <c r="CQ6" s="21">
        <f t="shared" si="10"/>
        <v>79.63</v>
      </c>
      <c r="CR6" s="21">
        <f t="shared" si="10"/>
        <v>40.28</v>
      </c>
      <c r="CS6" s="21">
        <f t="shared" si="10"/>
        <v>42.48</v>
      </c>
      <c r="CT6" s="21">
        <f t="shared" si="10"/>
        <v>39.770000000000003</v>
      </c>
      <c r="CU6" s="21">
        <f t="shared" si="10"/>
        <v>38.96</v>
      </c>
      <c r="CV6" s="21">
        <f t="shared" si="10"/>
        <v>39.659999999999997</v>
      </c>
      <c r="CW6" s="20" t="str">
        <f>IF(CW7="","",IF(CW7="-","【-】","【"&amp;SUBSTITUTE(TEXT(CW7,"#,##0.00"),"-","△")&amp;"】"))</f>
        <v>【39.98】</v>
      </c>
      <c r="CX6" s="21">
        <f>IF(CX7="",NA(),CX7)</f>
        <v>100</v>
      </c>
      <c r="CY6" s="21">
        <f t="shared" ref="CY6:DG6" si="11">IF(CY7="",NA(),CY7)</f>
        <v>100</v>
      </c>
      <c r="CZ6" s="21">
        <f t="shared" si="11"/>
        <v>100</v>
      </c>
      <c r="DA6" s="21">
        <f t="shared" si="11"/>
        <v>100</v>
      </c>
      <c r="DB6" s="21">
        <f t="shared" si="11"/>
        <v>100</v>
      </c>
      <c r="DC6" s="21">
        <f t="shared" si="11"/>
        <v>90.78</v>
      </c>
      <c r="DD6" s="21">
        <f t="shared" si="11"/>
        <v>90.73</v>
      </c>
      <c r="DE6" s="21">
        <f t="shared" si="11"/>
        <v>91.64</v>
      </c>
      <c r="DF6" s="21">
        <f t="shared" si="11"/>
        <v>91.6</v>
      </c>
      <c r="DG6" s="21">
        <f t="shared" si="11"/>
        <v>92.03</v>
      </c>
      <c r="DH6" s="20" t="str">
        <f>IF(DH7="","",IF(DH7="-","【-】","【"&amp;SUBSTITUTE(TEXT(DH7,"#,##0.00"),"-","△")&amp;"】"))</f>
        <v>【91.37】</v>
      </c>
      <c r="DI6" s="21">
        <f>IF(DI7="",NA(),DI7)</f>
        <v>43.03</v>
      </c>
      <c r="DJ6" s="21">
        <f t="shared" ref="DJ6:DR6" si="12">IF(DJ7="",NA(),DJ7)</f>
        <v>45.63</v>
      </c>
      <c r="DK6" s="21">
        <f t="shared" si="12"/>
        <v>48.05</v>
      </c>
      <c r="DL6" s="21">
        <f t="shared" si="12"/>
        <v>49.68</v>
      </c>
      <c r="DM6" s="21">
        <f t="shared" si="12"/>
        <v>50.58</v>
      </c>
      <c r="DN6" s="21">
        <f t="shared" si="12"/>
        <v>40.36</v>
      </c>
      <c r="DO6" s="21">
        <f t="shared" si="12"/>
        <v>34.76</v>
      </c>
      <c r="DP6" s="21">
        <f t="shared" si="12"/>
        <v>36.130000000000003</v>
      </c>
      <c r="DQ6" s="21">
        <f t="shared" si="12"/>
        <v>38.409999999999997</v>
      </c>
      <c r="DR6" s="21">
        <f t="shared" si="12"/>
        <v>43.41</v>
      </c>
      <c r="DS6" s="20" t="str">
        <f>IF(DS7="","",IF(DS7="-","【-】","【"&amp;SUBSTITUTE(TEXT(DS7,"#,##0.00"),"-","△")&amp;"】"))</f>
        <v>【43.41】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8" s="22" customFormat="1" x14ac:dyDescent="0.15">
      <c r="A7" s="14"/>
      <c r="B7" s="23">
        <v>2023</v>
      </c>
      <c r="C7" s="23">
        <v>162108</v>
      </c>
      <c r="D7" s="23">
        <v>46</v>
      </c>
      <c r="E7" s="23">
        <v>17</v>
      </c>
      <c r="F7" s="23">
        <v>7</v>
      </c>
      <c r="G7" s="23">
        <v>0</v>
      </c>
      <c r="H7" s="23" t="s">
        <v>95</v>
      </c>
      <c r="I7" s="23" t="s">
        <v>96</v>
      </c>
      <c r="J7" s="23" t="s">
        <v>97</v>
      </c>
      <c r="K7" s="23" t="s">
        <v>98</v>
      </c>
      <c r="L7" s="23" t="s">
        <v>99</v>
      </c>
      <c r="M7" s="23" t="s">
        <v>100</v>
      </c>
      <c r="N7" s="24" t="s">
        <v>101</v>
      </c>
      <c r="O7" s="24">
        <v>81.349999999999994</v>
      </c>
      <c r="P7" s="24">
        <v>0.17</v>
      </c>
      <c r="Q7" s="24">
        <v>29.44</v>
      </c>
      <c r="R7" s="24">
        <v>3960</v>
      </c>
      <c r="S7" s="24">
        <v>46949</v>
      </c>
      <c r="T7" s="24">
        <v>668.64</v>
      </c>
      <c r="U7" s="24">
        <v>70.22</v>
      </c>
      <c r="V7" s="24">
        <v>77</v>
      </c>
      <c r="W7" s="24">
        <v>0.04</v>
      </c>
      <c r="X7" s="24">
        <v>1925</v>
      </c>
      <c r="Y7" s="24">
        <v>73.98</v>
      </c>
      <c r="Z7" s="24">
        <v>73.62</v>
      </c>
      <c r="AA7" s="24">
        <v>73.61</v>
      </c>
      <c r="AB7" s="24">
        <v>78.150000000000006</v>
      </c>
      <c r="AC7" s="24">
        <v>55.38</v>
      </c>
      <c r="AD7" s="24">
        <v>98.94</v>
      </c>
      <c r="AE7" s="24">
        <v>101.09</v>
      </c>
      <c r="AF7" s="24">
        <v>94.43</v>
      </c>
      <c r="AG7" s="24">
        <v>101.18</v>
      </c>
      <c r="AH7" s="24">
        <v>89.58</v>
      </c>
      <c r="AI7" s="24">
        <v>89.58</v>
      </c>
      <c r="AJ7" s="24">
        <v>885.08</v>
      </c>
      <c r="AK7" s="24">
        <v>1203.28</v>
      </c>
      <c r="AL7" s="24">
        <v>1134.76</v>
      </c>
      <c r="AM7" s="24">
        <v>1073.33</v>
      </c>
      <c r="AN7" s="24">
        <v>2403.71</v>
      </c>
      <c r="AO7" s="24">
        <v>519.65</v>
      </c>
      <c r="AP7" s="24">
        <v>534.57000000000005</v>
      </c>
      <c r="AQ7" s="24">
        <v>528.12</v>
      </c>
      <c r="AR7" s="24">
        <v>533.38</v>
      </c>
      <c r="AS7" s="24">
        <v>658.43</v>
      </c>
      <c r="AT7" s="24">
        <v>658.43</v>
      </c>
      <c r="AU7" s="24">
        <v>-257.02</v>
      </c>
      <c r="AV7" s="24">
        <v>-376.48</v>
      </c>
      <c r="AW7" s="24">
        <v>-440.02</v>
      </c>
      <c r="AX7" s="24">
        <v>-482.33</v>
      </c>
      <c r="AY7" s="24">
        <v>-569.38</v>
      </c>
      <c r="AZ7" s="24">
        <v>36.31</v>
      </c>
      <c r="BA7" s="24">
        <v>36.93</v>
      </c>
      <c r="BB7" s="24">
        <v>15.34</v>
      </c>
      <c r="BC7" s="24">
        <v>1.22</v>
      </c>
      <c r="BD7" s="24">
        <v>-8.1</v>
      </c>
      <c r="BE7" s="24">
        <v>-8.1</v>
      </c>
      <c r="BF7" s="24">
        <v>245.38</v>
      </c>
      <c r="BG7" s="24">
        <v>250.99</v>
      </c>
      <c r="BH7" s="24">
        <v>240.02</v>
      </c>
      <c r="BI7" s="24">
        <v>190.78</v>
      </c>
      <c r="BJ7" s="24">
        <v>335.37</v>
      </c>
      <c r="BK7" s="24">
        <v>544.96</v>
      </c>
      <c r="BL7" s="24">
        <v>406.44</v>
      </c>
      <c r="BM7" s="24">
        <v>254.5</v>
      </c>
      <c r="BN7" s="24">
        <v>365.75</v>
      </c>
      <c r="BO7" s="24">
        <v>482.31</v>
      </c>
      <c r="BP7" s="24">
        <v>525.34</v>
      </c>
      <c r="BQ7" s="24">
        <v>62.52</v>
      </c>
      <c r="BR7" s="24">
        <v>53.12</v>
      </c>
      <c r="BS7" s="24">
        <v>62.03</v>
      </c>
      <c r="BT7" s="24">
        <v>68.92</v>
      </c>
      <c r="BU7" s="24">
        <v>28.77</v>
      </c>
      <c r="BV7" s="24">
        <v>42.51</v>
      </c>
      <c r="BW7" s="24">
        <v>35.93</v>
      </c>
      <c r="BX7" s="24">
        <v>36.1</v>
      </c>
      <c r="BY7" s="24">
        <v>35.5</v>
      </c>
      <c r="BZ7" s="24">
        <v>35.119999999999997</v>
      </c>
      <c r="CA7" s="24">
        <v>33.89</v>
      </c>
      <c r="CB7" s="24">
        <v>327.01</v>
      </c>
      <c r="CC7" s="24">
        <v>345.07</v>
      </c>
      <c r="CD7" s="24">
        <v>328.64</v>
      </c>
      <c r="CE7" s="24">
        <v>294.43</v>
      </c>
      <c r="CF7" s="24">
        <v>718.75</v>
      </c>
      <c r="CG7" s="24">
        <v>447.34</v>
      </c>
      <c r="CH7" s="24">
        <v>499.55</v>
      </c>
      <c r="CI7" s="24">
        <v>529.77</v>
      </c>
      <c r="CJ7" s="24">
        <v>523.41999999999996</v>
      </c>
      <c r="CK7" s="24">
        <v>526.79</v>
      </c>
      <c r="CL7" s="24">
        <v>542.57000000000005</v>
      </c>
      <c r="CM7" s="24">
        <v>83.33</v>
      </c>
      <c r="CN7" s="24">
        <v>83.33</v>
      </c>
      <c r="CO7" s="24">
        <v>83.33</v>
      </c>
      <c r="CP7" s="24">
        <v>85.19</v>
      </c>
      <c r="CQ7" s="24">
        <v>79.63</v>
      </c>
      <c r="CR7" s="24">
        <v>40.28</v>
      </c>
      <c r="CS7" s="24">
        <v>42.48</v>
      </c>
      <c r="CT7" s="24">
        <v>39.770000000000003</v>
      </c>
      <c r="CU7" s="24">
        <v>38.96</v>
      </c>
      <c r="CV7" s="24">
        <v>39.659999999999997</v>
      </c>
      <c r="CW7" s="24">
        <v>39.979999999999997</v>
      </c>
      <c r="CX7" s="24">
        <v>100</v>
      </c>
      <c r="CY7" s="24">
        <v>100</v>
      </c>
      <c r="CZ7" s="24">
        <v>100</v>
      </c>
      <c r="DA7" s="24">
        <v>100</v>
      </c>
      <c r="DB7" s="24">
        <v>100</v>
      </c>
      <c r="DC7" s="24">
        <v>90.78</v>
      </c>
      <c r="DD7" s="24">
        <v>90.73</v>
      </c>
      <c r="DE7" s="24">
        <v>91.64</v>
      </c>
      <c r="DF7" s="24">
        <v>91.6</v>
      </c>
      <c r="DG7" s="24">
        <v>92.03</v>
      </c>
      <c r="DH7" s="24">
        <v>91.37</v>
      </c>
      <c r="DI7" s="24">
        <v>43.03</v>
      </c>
      <c r="DJ7" s="24">
        <v>45.63</v>
      </c>
      <c r="DK7" s="24">
        <v>48.05</v>
      </c>
      <c r="DL7" s="24">
        <v>49.68</v>
      </c>
      <c r="DM7" s="24">
        <v>50.58</v>
      </c>
      <c r="DN7" s="24">
        <v>40.36</v>
      </c>
      <c r="DO7" s="24">
        <v>34.76</v>
      </c>
      <c r="DP7" s="24">
        <v>36.130000000000003</v>
      </c>
      <c r="DQ7" s="24">
        <v>38.409999999999997</v>
      </c>
      <c r="DR7" s="24">
        <v>43.41</v>
      </c>
      <c r="DS7" s="24">
        <v>43.41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v>
      </c>
      <c r="EK7" s="24">
        <v>0</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110</v>
      </c>
      <c r="D13" t="s">
        <v>111</v>
      </c>
      <c r="E13" t="s">
        <v>109</v>
      </c>
      <c r="F13" t="s">
        <v>109</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米田　真悠</cp:lastModifiedBy>
  <dcterms:created xsi:type="dcterms:W3CDTF">2025-01-24T07:22:30Z</dcterms:created>
  <dcterms:modified xsi:type="dcterms:W3CDTF">2025-01-29T05:47:36Z</dcterms:modified>
  <cp:category/>
</cp:coreProperties>
</file>