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上水道\"/>
    </mc:Choice>
  </mc:AlternateContent>
  <xr:revisionPtr revIDLastSave="0" documentId="13_ncr:1_{C3556927-CFEB-42D6-9E32-96A12F4B9361}" xr6:coauthVersionLast="36" xr6:coauthVersionMax="36" xr10:uidLastSave="{00000000-0000-0000-0000-000000000000}"/>
  <workbookProtection workbookAlgorithmName="SHA-512" workbookHashValue="nVBgZI63eTnSMzAtACsiNJ71svhSdo8/iR1rU1ClTpb8ZMKMIm7sGB/xS0ltrPWVtdkt/+Mt+xvQaltE28JYmA==" workbookSaltValue="G/VVRZpggV3PDnFL+mm2h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<sst xmlns="http://schemas.openxmlformats.org/spreadsheetml/2006/main" count="228" uniqueCount="113">
  <si>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</si>
  <si>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</si>
  <si>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</si>
  <si>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</si>
  <si>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</si>
  <si>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</si>
  <si>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</si>
  <si>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</si>
  <si>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</si>
  <si>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</si>
  <si>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</si>
  <si>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</si>
  <si>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</si>
  <si>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</si>
  <si>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</si>
  <si>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</si>
  <si>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</si>
  <si>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</si>
  <si>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</si>
  <si>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</si>
  <si>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</si>
  <si>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</si>
  <si>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</si>
  <si>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</si>
  <si>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</si>
  <si>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</si>
  <si>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</si>
  <si>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</si>
  <si>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</si>
  <si>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</si>
  <si>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</si>
  <si>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</si>
  <si>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</si>
  <si>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</si>
  <si>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</si>
  <si>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</si>
  <si>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</si>
  <si>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</si>
  <si>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</si>
  <si>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</si>
  <si>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</si>
  <si>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</si>
  <si>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</si>
  <si>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</si>
  <si>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</si>
  <si>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</si>
  <si>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</si>
  <si>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</si>
  <si>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</si>
  <si>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</si>
  <si>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</si>
  <si>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</si>
  <si>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</si>
  <si>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</si>
  <si>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</si>
  <si>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</si>
  <si>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</si>
  <si>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</si>
  <si>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</si>
  <si>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</si>
  <si>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</si>
  <si>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</si>
  <si>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</si>
  <si>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</si>
  <si>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</si>
  <si>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</si>
  <si>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</si>
  <si>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</si>
  <si>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</si>
  <si>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</si>
  <si>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</si>
  <si>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</si>
  <si>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</si>
  <si>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</si>
  <si>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</si>
  <si>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</si>
  <si>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</si>
  <si>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</si>
  <si>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</si>
  <si>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</si>
  <si>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</si>
  <si>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</si>
  <si>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</si>
  <si>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</si>
  <si>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</si>
  <si>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</si>
  <si>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</si>
  <si>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</si>
  <si>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</si>
  <si>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</si>
  <si>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</si>
  <si>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</si>
  <si>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</si>
  <si>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</si>
  <si>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</si>
  <si>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</si>
  <si>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</si>
  <si>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</si>
  <si>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</si>
  <si>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</si>
  <si>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</si>
  <si>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</si>
  <si>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</si>
  <si>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</si>
  <si>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</si>
  <si>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</si>
  <si>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</si>
  <si>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</si>
  <si>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</si>
  <si>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</si>
  <si>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①平成22年度に下水道使用料の引き上げに併せて水道料金を1㎥当たり10円引き下げたため、経営状況が赤字に転じていたが、令和２年度からは黒字になっている。
②上記の要因から累積欠損金は令和元年度までは増加していたが、令和２年度からは減少に転じている。
③現時点では、流動比率が100％以上であるため短期的な債務に対する支払能力はあるが、今後は老朽化した管路・施設・設備の更新や過去に借り入れた企業債（借金）の償還がピークを迎えることから、現金が減少し、流動比率が減少することが予想される。
④平成29年度の簡易水道事業との統合により、類似団体平均を上回る状況が続いている。今後は更新時期を迎えた施設・設備・管路の更新に伴い、給水収益に占める企業債残高の上昇が予想されるため、企業債借入の抑制に努める必要がある。
⑤給水に係る費用については給水収益で賄われるべきであるが、費用が嵩み給水収益では賄いきれない状況となっている。このため、費用分の収入を確保するための検討が必要である。
⑥本市は８町村合併により誕生したため、集落が広域にわたり点在していることや散居村等の地理的要因で維持管理費用が増加し、給水原価が高くなる傾向にある。今後とも、経常費用の削減を図るとともに、料金改定について検討する必要がある。
⑦令和３年度から平均値を下回っている。この傾向が続くようであれば人口減少等を踏まえて適切な施設規模を考えていく必要がある。
⑧有収率が81.30％と類似団体平均、全国平均を下回っており、漏水が主な原因として考えられる。引き続き漏水調査方法の見直しや漏水のおそれがある老朽管を更新する等の対策を行う。</t>
    <rPh sb="1" eb="3">
      <t>ヘイセイ</t>
    </rPh>
    <rPh sb="11" eb="14">
      <t>シヨウリョウ</t>
    </rPh>
    <rPh sb="15" eb="16">
      <t>ヒ</t>
    </rPh>
    <rPh sb="17" eb="18">
      <t>ア</t>
    </rPh>
    <rPh sb="30" eb="31">
      <t>ア</t>
    </rPh>
    <rPh sb="59" eb="61">
      <t>レイワ</t>
    </rPh>
    <rPh sb="62" eb="64">
      <t>ネンド</t>
    </rPh>
    <rPh sb="67" eb="69">
      <t>クロジ</t>
    </rPh>
    <rPh sb="91" eb="93">
      <t>レイワ</t>
    </rPh>
    <rPh sb="93" eb="95">
      <t>ガンネン</t>
    </rPh>
    <rPh sb="95" eb="96">
      <t>ド</t>
    </rPh>
    <rPh sb="107" eb="109">
      <t>レイワ</t>
    </rPh>
    <rPh sb="110" eb="112">
      <t>ネンド</t>
    </rPh>
    <rPh sb="115" eb="117">
      <t>ゲンショウ</t>
    </rPh>
    <rPh sb="118" eb="119">
      <t>テン</t>
    </rPh>
    <rPh sb="172" eb="173">
      <t>カ</t>
    </rPh>
    <rPh sb="175" eb="177">
      <t>カンロ</t>
    </rPh>
    <rPh sb="178" eb="180">
      <t>シセツ</t>
    </rPh>
    <rPh sb="181" eb="183">
      <t>セツビ</t>
    </rPh>
    <rPh sb="237" eb="239">
      <t>ヨソウ</t>
    </rPh>
    <rPh sb="245" eb="247">
      <t>ヘイセイ</t>
    </rPh>
    <rPh sb="256" eb="258">
      <t>ジギョウ</t>
    </rPh>
    <rPh sb="336" eb="338">
      <t>キギョウ</t>
    </rPh>
    <rPh sb="338" eb="339">
      <t>サイ</t>
    </rPh>
    <rPh sb="339" eb="341">
      <t>カリイレ</t>
    </rPh>
    <rPh sb="342" eb="344">
      <t>ヨクセイ</t>
    </rPh>
    <rPh sb="345" eb="346">
      <t>ツト</t>
    </rPh>
    <rPh sb="348" eb="350">
      <t>ヒツヨウ</t>
    </rPh>
    <rPh sb="533" eb="535">
      <t>リョウキン</t>
    </rPh>
    <rPh sb="535" eb="537">
      <t>カイテイ</t>
    </rPh>
    <rPh sb="553" eb="555">
      <t>レイワ</t>
    </rPh>
    <rPh sb="556" eb="558">
      <t>ネンド</t>
    </rPh>
    <rPh sb="560" eb="563">
      <t>ヘイキンチ</t>
    </rPh>
    <rPh sb="564" eb="566">
      <t>シタマワ</t>
    </rPh>
    <rPh sb="573" eb="575">
      <t>ケイコウ</t>
    </rPh>
    <rPh sb="576" eb="577">
      <t>ツヅ</t>
    </rPh>
    <rPh sb="584" eb="586">
      <t>ジンコウ</t>
    </rPh>
    <rPh sb="586" eb="588">
      <t>ゲンショウ</t>
    </rPh>
    <rPh sb="588" eb="589">
      <t>ナド</t>
    </rPh>
    <rPh sb="590" eb="591">
      <t>フ</t>
    </rPh>
    <rPh sb="594" eb="596">
      <t>テキセツ</t>
    </rPh>
    <rPh sb="597" eb="599">
      <t>シセツ</t>
    </rPh>
    <rPh sb="599" eb="601">
      <t>キボ</t>
    </rPh>
    <rPh sb="602" eb="603">
      <t>カンガ</t>
    </rPh>
    <rPh sb="607" eb="609">
      <t>ヒツヨウ</t>
    </rPh>
    <rPh sb="661" eb="662">
      <t>ヒ</t>
    </rPh>
    <rPh sb="663" eb="664">
      <t>ツヅ</t>
    </rPh>
    <rPh sb="698" eb="699">
      <t>オコナ</t>
    </rPh>
    <phoneticPr fontId="17"/>
  </si>
  <si>
    <r>
      <rPr>
        <sz val="11"/>
        <rFont val="ＭＳ ゴシック"/>
        <family val="3"/>
        <charset val="128"/>
      </rPr>
      <t>①類似団体や全国平均と同程度であるが、本市の特性から類似団体に比べ、多くの資産を保有しており、老朽化した資産の更新に多額の費用が掛かることが予想される。将来的な資産の更新に向けて、経営に与える影響を考慮し、優先順位に基づいた更新を進める必要がある。</t>
    </r>
    <r>
      <rPr>
        <sz val="11"/>
        <color rgb="FFFF0000"/>
        <rFont val="ＭＳ ゴシック"/>
        <family val="3"/>
        <charset val="128"/>
      </rPr>
      <t xml:space="preserve">
</t>
    </r>
    <r>
      <rPr>
        <sz val="11"/>
        <rFont val="ＭＳ ゴシック"/>
        <family val="3"/>
        <charset val="128"/>
      </rPr>
      <t>②平成29年度の簡易水道事業との統合により資産が増えたことや、多くの資産が法定耐用年数を経過していることから類似団体平均を大きく上回る状況が続いている。今後の財務状況を踏まえながら計画的な更新を行う必要がある。</t>
    </r>
    <r>
      <rPr>
        <sz val="11"/>
        <color rgb="FFFF0000"/>
        <rFont val="ＭＳ ゴシック"/>
        <family val="3"/>
        <charset val="128"/>
      </rPr>
      <t xml:space="preserve">
</t>
    </r>
    <r>
      <rPr>
        <sz val="11"/>
        <rFont val="ＭＳ ゴシック"/>
        <family val="3"/>
        <charset val="128"/>
      </rPr>
      <t>③全国平均値と同水準であるが、管路経年化率が高いことから十分とは言えない。管路更新計画に基づき着実に更新を進めるとともに、財源確保に努める必要がある。</t>
    </r>
    <rPh sb="11" eb="14">
      <t>ドウテイド</t>
    </rPh>
    <rPh sb="19" eb="21">
      <t>ホンシ</t>
    </rPh>
    <rPh sb="22" eb="24">
      <t>トクセイ</t>
    </rPh>
    <rPh sb="26" eb="28">
      <t>ルイジ</t>
    </rPh>
    <rPh sb="28" eb="30">
      <t>ダンタイ</t>
    </rPh>
    <rPh sb="31" eb="32">
      <t>クラ</t>
    </rPh>
    <rPh sb="34" eb="35">
      <t>オオ</t>
    </rPh>
    <rPh sb="37" eb="39">
      <t>シサン</t>
    </rPh>
    <rPh sb="40" eb="42">
      <t>ホユウ</t>
    </rPh>
    <rPh sb="47" eb="50">
      <t>ロウキュウカ</t>
    </rPh>
    <rPh sb="52" eb="54">
      <t>シサン</t>
    </rPh>
    <rPh sb="55" eb="57">
      <t>コウシン</t>
    </rPh>
    <rPh sb="58" eb="60">
      <t>タガク</t>
    </rPh>
    <rPh sb="61" eb="63">
      <t>ヒヨウ</t>
    </rPh>
    <rPh sb="64" eb="65">
      <t>カ</t>
    </rPh>
    <rPh sb="70" eb="72">
      <t>ヨソウ</t>
    </rPh>
    <rPh sb="80" eb="82">
      <t>シサン</t>
    </rPh>
    <rPh sb="83" eb="85">
      <t>コウシン</t>
    </rPh>
    <rPh sb="86" eb="87">
      <t>ム</t>
    </rPh>
    <rPh sb="103" eb="105">
      <t>ユウセン</t>
    </rPh>
    <rPh sb="105" eb="107">
      <t>ジュンイ</t>
    </rPh>
    <rPh sb="108" eb="109">
      <t>モト</t>
    </rPh>
    <rPh sb="112" eb="114">
      <t>コウシン</t>
    </rPh>
    <rPh sb="115" eb="116">
      <t>スス</t>
    </rPh>
    <rPh sb="118" eb="120">
      <t>ヒツヨウ</t>
    </rPh>
    <rPh sb="126" eb="128">
      <t>ヘイセイ</t>
    </rPh>
    <rPh sb="130" eb="132">
      <t>ネンド</t>
    </rPh>
    <rPh sb="133" eb="135">
      <t>カンイ</t>
    </rPh>
    <rPh sb="135" eb="137">
      <t>スイドウ</t>
    </rPh>
    <rPh sb="137" eb="139">
      <t>ジギョウ</t>
    </rPh>
    <rPh sb="141" eb="143">
      <t>トウゴウ</t>
    </rPh>
    <rPh sb="146" eb="148">
      <t>シサン</t>
    </rPh>
    <rPh sb="149" eb="150">
      <t>フ</t>
    </rPh>
    <rPh sb="156" eb="157">
      <t>オオ</t>
    </rPh>
    <rPh sb="159" eb="161">
      <t>シサン</t>
    </rPh>
    <rPh sb="164" eb="168">
      <t>タイヨウネンスウ</t>
    </rPh>
    <rPh sb="169" eb="171">
      <t>ケイカ</t>
    </rPh>
    <rPh sb="201" eb="203">
      <t>コンゴ</t>
    </rPh>
    <rPh sb="215" eb="218">
      <t>ケイカクテキ</t>
    </rPh>
    <rPh sb="219" eb="221">
      <t>コウシン</t>
    </rPh>
    <rPh sb="222" eb="223">
      <t>オコナ</t>
    </rPh>
    <rPh sb="284" eb="285">
      <t>スス</t>
    </rPh>
    <rPh sb="297" eb="298">
      <t>ツト</t>
    </rPh>
    <phoneticPr fontId="17"/>
  </si>
  <si>
    <t>　累積欠損金比率や料金回収率からみても、実情に見合った料金体系の見直し及び料金改定が必要であることから、令和６～７年度にかけて料金検討委員会を開催し、適切な料金の在り方について検討を行う。
　有収率は依然として低い水準で推移しており、収益に繋がっていない。令和６年度には人工衛星を利用したＡＩ解析による漏水調査を実施しており、引き続き重点的に漏水対策を推進していく。
　管路等の老朽化の状況からは、有形固定資産減価償却率に対して管路更新のペースが遅い状況にあることが読み取れる。更新予算を増加して対応しているが、将来の経営に与える影響を十分考慮するとともに、有利な財源の確保や効率的な経営を進めることが必要である。</t>
    <rPh sb="1" eb="3">
      <t>ルイセキ</t>
    </rPh>
    <rPh sb="3" eb="5">
      <t>ケッソン</t>
    </rPh>
    <rPh sb="5" eb="6">
      <t>キン</t>
    </rPh>
    <rPh sb="6" eb="8">
      <t>ヒリツ</t>
    </rPh>
    <rPh sb="9" eb="11">
      <t>リョウキン</t>
    </rPh>
    <rPh sb="11" eb="13">
      <t>カイシュウ</t>
    </rPh>
    <rPh sb="13" eb="14">
      <t>リツ</t>
    </rPh>
    <rPh sb="20" eb="22">
      <t>ジツジョウ</t>
    </rPh>
    <rPh sb="23" eb="25">
      <t>ミア</t>
    </rPh>
    <rPh sb="27" eb="29">
      <t>リョウキン</t>
    </rPh>
    <rPh sb="29" eb="31">
      <t>タイケイ</t>
    </rPh>
    <rPh sb="32" eb="34">
      <t>ミナオ</t>
    </rPh>
    <rPh sb="35" eb="36">
      <t>オヨ</t>
    </rPh>
    <rPh sb="37" eb="39">
      <t>リョウキン</t>
    </rPh>
    <rPh sb="39" eb="41">
      <t>カイテイ</t>
    </rPh>
    <rPh sb="42" eb="44">
      <t>ヒツヨウ</t>
    </rPh>
    <rPh sb="52" eb="54">
      <t>レイワ</t>
    </rPh>
    <rPh sb="57" eb="58">
      <t>ネン</t>
    </rPh>
    <rPh sb="58" eb="59">
      <t>ド</t>
    </rPh>
    <rPh sb="63" eb="65">
      <t>リョウキン</t>
    </rPh>
    <rPh sb="65" eb="70">
      <t>ケントウイ</t>
    </rPh>
    <rPh sb="71" eb="73">
      <t>カイサイ</t>
    </rPh>
    <rPh sb="75" eb="77">
      <t>テキセツ</t>
    </rPh>
    <rPh sb="78" eb="80">
      <t>リョウキン</t>
    </rPh>
    <rPh sb="81" eb="82">
      <t>ア</t>
    </rPh>
    <rPh sb="83" eb="85">
      <t>カタ</t>
    </rPh>
    <rPh sb="88" eb="90">
      <t>ケントウ</t>
    </rPh>
    <rPh sb="91" eb="92">
      <t>オコナ</t>
    </rPh>
    <rPh sb="100" eb="102">
      <t>イゼン</t>
    </rPh>
    <rPh sb="105" eb="106">
      <t>ヒク</t>
    </rPh>
    <rPh sb="107" eb="109">
      <t>スイジュン</t>
    </rPh>
    <rPh sb="110" eb="112">
      <t>スイイ</t>
    </rPh>
    <rPh sb="120" eb="121">
      <t>ツナ</t>
    </rPh>
    <rPh sb="128" eb="130">
      <t>レイワ</t>
    </rPh>
    <rPh sb="131" eb="133">
      <t>ネンド</t>
    </rPh>
    <rPh sb="135" eb="140">
      <t>ジンコウ</t>
    </rPh>
    <rPh sb="140" eb="142">
      <t>リヨウ</t>
    </rPh>
    <rPh sb="146" eb="148">
      <t>カイセキ</t>
    </rPh>
    <rPh sb="151" eb="155">
      <t>ロウスイチョウサ</t>
    </rPh>
    <rPh sb="156" eb="162">
      <t>ジッシシテ</t>
    </rPh>
    <rPh sb="163" eb="164">
      <t>ヒ</t>
    </rPh>
    <rPh sb="165" eb="166">
      <t>ツヅ</t>
    </rPh>
    <rPh sb="167" eb="170">
      <t>ジュウテンテキ</t>
    </rPh>
    <rPh sb="176" eb="182">
      <t>スイシンシテ</t>
    </rPh>
    <rPh sb="241" eb="243">
      <t>ヨサン</t>
    </rPh>
    <rPh sb="245" eb="247">
      <t>タイオウ</t>
    </rPh>
    <rPh sb="254" eb="256">
      <t>ショウライ</t>
    </rPh>
    <rPh sb="257" eb="259">
      <t>ケイエイ</t>
    </rPh>
    <rPh sb="260" eb="261">
      <t>アタ</t>
    </rPh>
    <rPh sb="263" eb="265">
      <t>エイキョウ</t>
    </rPh>
    <rPh sb="266" eb="268">
      <t>ジュウブン</t>
    </rPh>
    <rPh sb="268" eb="270">
      <t>コウリョ</t>
    </rPh>
    <rPh sb="280" eb="282">
      <t>ザイゲン</t>
    </rPh>
    <rPh sb="283" eb="285">
      <t>カクホ</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</si>
</sst>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font>
    <font>
      <sz val="6"/>
      <name val="ＭＳ Ｐゴシック"/>
      <family val="3"/>
    </font>
    <font>
      <sz val="11"/>
      <color rgb="FFFF0000"/>
      <name val="ＭＳ ゴシック"/>
      <family val="3"/>
    </font>
    <font>
      <sz val="11"/>
      <color rgb="FFFF0000"/>
      <name val="ＭＳ ゴシック"/>
      <family val="3"/>
      <charset val="128"/>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0.52</c:v>
                </c:pt>
                <c:pt idx="2">
                  <c:v>0.43</c:v>
                </c:pt>
                <c:pt idx="3">
                  <c:v>0.63</c:v>
                </c:pt>
                <c:pt idx="4">
                  <c:v>0.7</c:v>
                </c:pt>
              </c:numCache>
            </c:numRef>
          </c:val>
          <c:extLst>
            <c:ext xmlns:c16="http://schemas.microsoft.com/office/drawing/2014/chart" uri="{C3380CC4-5D6E-409C-BE32-E72D297353CC}">
              <c16:uniqueId val="{00000000-8B15-4CB5-AF21-60CA576673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B15-4CB5-AF21-60CA576673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59.26</c:v>
                </c:pt>
                <c:pt idx="1">
                  <c:v>60.2</c:v>
                </c:pt>
                <c:pt idx="2">
                  <c:v>58.09</c:v>
                </c:pt>
                <c:pt idx="3">
                  <c:v>58.61</c:v>
                </c:pt>
                <c:pt idx="4">
                  <c:v>56.19</c:v>
                </c:pt>
              </c:numCache>
            </c:numRef>
          </c:val>
          <c:extLst>
            <c:ext xmlns:c16="http://schemas.microsoft.com/office/drawing/2014/chart" uri="{C3380CC4-5D6E-409C-BE32-E72D297353CC}">
              <c16:uniqueId val="{00000000-A8BE-4009-91AE-53AD0F2BE1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A8BE-4009-91AE-53AD0F2BE1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81.36</c:v>
                </c:pt>
                <c:pt idx="1">
                  <c:v>81.260000000000005</c:v>
                </c:pt>
                <c:pt idx="2">
                  <c:v>82.25</c:v>
                </c:pt>
                <c:pt idx="3">
                  <c:v>81.22</c:v>
                </c:pt>
                <c:pt idx="4">
                  <c:v>81.3</c:v>
                </c:pt>
              </c:numCache>
            </c:numRef>
          </c:val>
          <c:extLst>
            <c:ext xmlns:c16="http://schemas.microsoft.com/office/drawing/2014/chart" uri="{C3380CC4-5D6E-409C-BE32-E72D297353CC}">
              <c16:uniqueId val="{00000000-48E4-4266-8ABB-C4519E082F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8E4-4266-8ABB-C4519E082F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98.4</c:v>
                </c:pt>
                <c:pt idx="1">
                  <c:v>103.06</c:v>
                </c:pt>
                <c:pt idx="2">
                  <c:v>107.79</c:v>
                </c:pt>
                <c:pt idx="3">
                  <c:v>109.43</c:v>
                </c:pt>
                <c:pt idx="4">
                  <c:v>105.54</c:v>
                </c:pt>
              </c:numCache>
            </c:numRef>
          </c:val>
          <c:extLst>
            <c:ext xmlns:c16="http://schemas.microsoft.com/office/drawing/2014/chart" uri="{C3380CC4-5D6E-409C-BE32-E72D297353CC}">
              <c16:uniqueId val="{00000000-A2CC-4F90-9292-2BAF8A5EC8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2CC-4F90-9292-2BAF8A5EC8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49.08</c:v>
                </c:pt>
                <c:pt idx="1">
                  <c:v>50.44</c:v>
                </c:pt>
                <c:pt idx="2">
                  <c:v>51.43</c:v>
                </c:pt>
                <c:pt idx="3">
                  <c:v>52.29</c:v>
                </c:pt>
                <c:pt idx="4">
                  <c:v>53.28</c:v>
                </c:pt>
              </c:numCache>
            </c:numRef>
          </c:val>
          <c:extLst>
            <c:ext xmlns:c16="http://schemas.microsoft.com/office/drawing/2014/chart" uri="{C3380CC4-5D6E-409C-BE32-E72D297353CC}">
              <c16:uniqueId val="{00000000-E761-4AEA-B44F-2739E536BB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761-4AEA-B44F-2739E536BB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73.06</c:v>
                </c:pt>
                <c:pt idx="1">
                  <c:v>72.41</c:v>
                </c:pt>
                <c:pt idx="2">
                  <c:v>72.900000000000006</c:v>
                </c:pt>
                <c:pt idx="3">
                  <c:v>74.42</c:v>
                </c:pt>
                <c:pt idx="4">
                  <c:v>65.34</c:v>
                </c:pt>
              </c:numCache>
            </c:numRef>
          </c:val>
          <c:extLst>
            <c:ext xmlns:c16="http://schemas.microsoft.com/office/drawing/2014/chart" uri="{C3380CC4-5D6E-409C-BE32-E72D297353CC}">
              <c16:uniqueId val="{00000000-8C78-4384-B7B6-8310BBDF2A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C78-4384-B7B6-8310BBDF2A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97.07</c:v>
                </c:pt>
                <c:pt idx="1">
                  <c:v>112.05</c:v>
                </c:pt>
                <c:pt idx="2">
                  <c:v>83.56</c:v>
                </c:pt>
                <c:pt idx="3">
                  <c:v>71.11</c:v>
                </c:pt>
                <c:pt idx="4">
                  <c:v>65.72</c:v>
                </c:pt>
              </c:numCache>
            </c:numRef>
          </c:val>
          <c:extLst>
            <c:ext xmlns:c16="http://schemas.microsoft.com/office/drawing/2014/chart" uri="{C3380CC4-5D6E-409C-BE32-E72D297353CC}">
              <c16:uniqueId val="{00000000-F4CB-46D7-BFB4-50A5C16467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4CB-46D7-BFB4-50A5C16467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408.17</c:v>
                </c:pt>
                <c:pt idx="1">
                  <c:v>383.41</c:v>
                </c:pt>
                <c:pt idx="2">
                  <c:v>275.94</c:v>
                </c:pt>
                <c:pt idx="3">
                  <c:v>249.9</c:v>
                </c:pt>
                <c:pt idx="4">
                  <c:v>245.3</c:v>
                </c:pt>
              </c:numCache>
            </c:numRef>
          </c:val>
          <c:extLst>
            <c:ext xmlns:c16="http://schemas.microsoft.com/office/drawing/2014/chart" uri="{C3380CC4-5D6E-409C-BE32-E72D297353CC}">
              <c16:uniqueId val="{00000000-2A3E-4D31-928D-4FB389C56A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A3E-4D31-928D-4FB389C56A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486.87</c:v>
                </c:pt>
                <c:pt idx="1">
                  <c:v>562.16</c:v>
                </c:pt>
                <c:pt idx="2">
                  <c:v>445.6</c:v>
                </c:pt>
                <c:pt idx="3">
                  <c:v>428.36</c:v>
                </c:pt>
                <c:pt idx="4">
                  <c:v>434.47</c:v>
                </c:pt>
              </c:numCache>
            </c:numRef>
          </c:val>
          <c:extLst>
            <c:ext xmlns:c16="http://schemas.microsoft.com/office/drawing/2014/chart" uri="{C3380CC4-5D6E-409C-BE32-E72D297353CC}">
              <c16:uniqueId val="{00000000-6BB5-484A-82E7-7141970E9F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BB5-484A-82E7-7141970E9F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78.540000000000006</c:v>
                </c:pt>
                <c:pt idx="1">
                  <c:v>65.150000000000006</c:v>
                </c:pt>
                <c:pt idx="2">
                  <c:v>82.35</c:v>
                </c:pt>
                <c:pt idx="3">
                  <c:v>82.05</c:v>
                </c:pt>
                <c:pt idx="4">
                  <c:v>77.39</c:v>
                </c:pt>
              </c:numCache>
            </c:numRef>
          </c:val>
          <c:extLst>
            <c:ext xmlns:c16="http://schemas.microsoft.com/office/drawing/2014/chart" uri="{C3380CC4-5D6E-409C-BE32-E72D297353CC}">
              <c16:uniqueId val="{00000000-70E9-41C7-8BE5-04B9BDCD00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0E9-41C7-8BE5-04B9BDCD00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205.79</c:v>
                </c:pt>
                <c:pt idx="1">
                  <c:v>202.17</c:v>
                </c:pt>
                <c:pt idx="2">
                  <c:v>196.99</c:v>
                </c:pt>
                <c:pt idx="3">
                  <c:v>197.6</c:v>
                </c:pt>
                <c:pt idx="4">
                  <c:v>210.66</c:v>
                </c:pt>
              </c:numCache>
            </c:numRef>
          </c:val>
          <c:extLst>
            <c:ext xmlns:c16="http://schemas.microsoft.com/office/drawing/2014/chart" uri="{C3380CC4-5D6E-409C-BE32-E72D297353CC}">
              <c16:uniqueId val="{00000000-3500-495A-A153-445139726A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500-495A-A153-445139726A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富山県　南砺市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46949</v>
      </c>
      <c r="AM8" s="52"/>
      <c r="AN8" s="52"/>
      <c r="AO8" s="52"/>
      <c r="AP8" s="52"/>
      <c r="AQ8" s="52"/>
      <c r="AR8" s="52"/>
      <c r="AS8" s="52"/>
      <c r="AT8" s="49">
        <f>データ!$S$6</f>
        <v>668.64</v>
      </c>
      <c r="AU8" s="50"/>
      <c r="AV8" s="50"/>
      <c r="AW8" s="50"/>
      <c r="AX8" s="50"/>
      <c r="AY8" s="50"/>
      <c r="AZ8" s="50"/>
      <c r="BA8" s="50"/>
      <c r="BB8" s="39">
        <f>データ!$T$6</f>
        <v>70.22</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71.75</v>
      </c>
      <c r="J10" s="50"/>
      <c r="K10" s="50"/>
      <c r="L10" s="50"/>
      <c r="M10" s="50"/>
      <c r="N10" s="50"/>
      <c r="O10" s="51"/>
      <c r="P10" s="39">
        <f>データ!$P$6</f>
        <v>98.99</v>
      </c>
      <c r="Q10" s="39"/>
      <c r="R10" s="39"/>
      <c r="S10" s="39"/>
      <c r="T10" s="39"/>
      <c r="U10" s="39"/>
      <c r="V10" s="39"/>
      <c r="W10" s="52">
        <f>データ!$Q$6</f>
        <v>3190</v>
      </c>
      <c r="X10" s="52"/>
      <c r="Y10" s="52"/>
      <c r="Z10" s="52"/>
      <c r="AA10" s="52"/>
      <c r="AB10" s="52"/>
      <c r="AC10" s="52"/>
      <c r="AD10" s="2"/>
      <c r="AE10" s="2"/>
      <c r="AF10" s="2"/>
      <c r="AG10" s="2"/>
      <c r="AH10" s="2"/>
      <c r="AI10" s="2"/>
      <c r="AJ10" s="2"/>
      <c r="AK10" s="2"/>
      <c r="AL10" s="52">
        <f>データ!$U$6</f>
        <v>46114</v>
      </c>
      <c r="AM10" s="52"/>
      <c r="AN10" s="52"/>
      <c r="AO10" s="52"/>
      <c r="AP10" s="52"/>
      <c r="AQ10" s="52"/>
      <c r="AR10" s="52"/>
      <c r="AS10" s="52"/>
      <c r="AT10" s="49">
        <f>データ!$V$6</f>
        <v>193.08</v>
      </c>
      <c r="AU10" s="50"/>
      <c r="AV10" s="50"/>
      <c r="AW10" s="50"/>
      <c r="AX10" s="50"/>
      <c r="AY10" s="50"/>
      <c r="AZ10" s="50"/>
      <c r="BA10" s="50"/>
      <c r="BB10" s="39">
        <f>データ!$W$6</f>
        <v>238.83</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111</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ebZDMmKy9KRK6J2VuOLLcJ4/6YQAypPPTcnubVRP7xixRzzjqwo/+2M9WL1Pogg62rG3fV7Y6Qe+fl/FoMt6Q==" saltValue="qPRl7TYjAqkqwj0beeUB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162108</v>
      </c>
      <c r="D6" s="20">
        <f t="shared" si="3"/>
        <v>46</v>
      </c>
      <c r="E6" s="20">
        <f t="shared" si="3"/>
        <v>1</v>
      </c>
      <c r="F6" s="20">
        <f t="shared" si="3"/>
        <v>0</v>
      </c>
      <c r="G6" s="20">
        <f t="shared" si="3"/>
        <v>1</v>
      </c>
      <c r="H6" s="20" t="str">
        <f t="shared" si="3"/>
        <v>富山県　南砺市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71.75</v>
      </c>
      <c r="P6" s="21">
        <f t="shared" si="3"/>
        <v>98.99</v>
      </c>
      <c r="Q6" s="21">
        <f t="shared" si="3"/>
        <v>3190</v>
      </c>
      <c r="R6" s="21">
        <f t="shared" si="3"/>
        <v>46949</v>
      </c>
      <c r="S6" s="21">
        <f t="shared" si="3"/>
        <v>668.64</v>
      </c>
      <c r="T6" s="21">
        <f t="shared" si="3"/>
        <v>70.22</v>
      </c>
      <c r="U6" s="21">
        <f t="shared" si="3"/>
        <v>46114</v>
      </c>
      <c r="V6" s="21">
        <f t="shared" si="3"/>
        <v>193.08</v>
      </c>
      <c r="W6" s="21">
        <f t="shared" si="3"/>
        <v>238.83</v>
      </c>
      <c r="X6" s="22">
        <f>IF(X7="",NA(),X7)</f>
        <v>98.4</v>
      </c>
      <c r="Y6" s="22">
        <f t="shared" ref="Y6:AG6" si="4">IF(Y7="",NA(),Y7)</f>
        <v>103.06</v>
      </c>
      <c r="Z6" s="22">
        <f t="shared" si="4"/>
        <v>107.79</v>
      </c>
      <c r="AA6" s="22">
        <f t="shared" si="4"/>
        <v>109.43</v>
      </c>
      <c r="AB6" s="22">
        <f t="shared" si="4"/>
        <v>105.54</v>
      </c>
      <c r="AC6" s="22">
        <f t="shared" si="4"/>
        <v>109.01</v>
      </c>
      <c r="AD6" s="22">
        <f t="shared" si="4"/>
        <v>108.83</v>
      </c>
      <c r="AE6" s="22">
        <f t="shared" si="4"/>
        <v>109.23</v>
      </c>
      <c r="AF6" s="22">
        <f t="shared" si="4"/>
        <v>108.04</v>
      </c>
      <c r="AG6" s="22">
        <f t="shared" si="4"/>
        <v>107.49</v>
      </c>
      <c r="AH6" s="21" t="str">
        <f>IF(AH7="","",IF(AH7="-","【-】","【"&amp;SUBSTITUTE(TEXT(AH7,"#,##0.00"),"-","△")&amp;"】"))</f>
        <v>【108.24】</v>
      </c>
      <c r="AI6" s="22">
        <f>IF(AI7="",NA(),AI7)</f>
        <v>97.07</v>
      </c>
      <c r="AJ6" s="22">
        <f t="shared" ref="AJ6:AR6" si="5">IF(AJ7="",NA(),AJ7)</f>
        <v>112.05</v>
      </c>
      <c r="AK6" s="22">
        <f t="shared" si="5"/>
        <v>83.56</v>
      </c>
      <c r="AL6" s="22">
        <f t="shared" si="5"/>
        <v>71.11</v>
      </c>
      <c r="AM6" s="22">
        <f t="shared" si="5"/>
        <v>65.72</v>
      </c>
      <c r="AN6" s="22">
        <f t="shared" si="5"/>
        <v>3.7</v>
      </c>
      <c r="AO6" s="22">
        <f t="shared" si="5"/>
        <v>4.34</v>
      </c>
      <c r="AP6" s="22">
        <f t="shared" si="5"/>
        <v>4.6900000000000004</v>
      </c>
      <c r="AQ6" s="22">
        <f t="shared" si="5"/>
        <v>4.72</v>
      </c>
      <c r="AR6" s="22">
        <f t="shared" si="5"/>
        <v>5.76</v>
      </c>
      <c r="AS6" s="21" t="str">
        <f>IF(AS7="","",IF(AS7="-","【-】","【"&amp;SUBSTITUTE(TEXT(AS7,"#,##0.00"),"-","△")&amp;"】"))</f>
        <v>【1.50】</v>
      </c>
      <c r="AT6" s="22">
        <f>IF(AT7="",NA(),AT7)</f>
        <v>408.17</v>
      </c>
      <c r="AU6" s="22">
        <f t="shared" ref="AU6:BC6" si="6">IF(AU7="",NA(),AU7)</f>
        <v>383.41</v>
      </c>
      <c r="AV6" s="22">
        <f t="shared" si="6"/>
        <v>275.94</v>
      </c>
      <c r="AW6" s="22">
        <f t="shared" si="6"/>
        <v>249.9</v>
      </c>
      <c r="AX6" s="22">
        <f t="shared" si="6"/>
        <v>245.3</v>
      </c>
      <c r="AY6" s="22">
        <f t="shared" si="6"/>
        <v>365.18</v>
      </c>
      <c r="AZ6" s="22">
        <f t="shared" si="6"/>
        <v>327.77</v>
      </c>
      <c r="BA6" s="22">
        <f t="shared" si="6"/>
        <v>338.02</v>
      </c>
      <c r="BB6" s="22">
        <f t="shared" si="6"/>
        <v>345.94</v>
      </c>
      <c r="BC6" s="22">
        <f t="shared" si="6"/>
        <v>329.7</v>
      </c>
      <c r="BD6" s="21" t="str">
        <f>IF(BD7="","",IF(BD7="-","【-】","【"&amp;SUBSTITUTE(TEXT(BD7,"#,##0.00"),"-","△")&amp;"】"))</f>
        <v>【243.36】</v>
      </c>
      <c r="BE6" s="22">
        <f>IF(BE7="",NA(),BE7)</f>
        <v>486.87</v>
      </c>
      <c r="BF6" s="22">
        <f t="shared" ref="BF6:BN6" si="7">IF(BF7="",NA(),BF7)</f>
        <v>562.16</v>
      </c>
      <c r="BG6" s="22">
        <f t="shared" si="7"/>
        <v>445.6</v>
      </c>
      <c r="BH6" s="22">
        <f t="shared" si="7"/>
        <v>428.36</v>
      </c>
      <c r="BI6" s="22">
        <f t="shared" si="7"/>
        <v>434.47</v>
      </c>
      <c r="BJ6" s="22">
        <f t="shared" si="7"/>
        <v>371.65</v>
      </c>
      <c r="BK6" s="22">
        <f t="shared" si="7"/>
        <v>397.1</v>
      </c>
      <c r="BL6" s="22">
        <f t="shared" si="7"/>
        <v>379.91</v>
      </c>
      <c r="BM6" s="22">
        <f t="shared" si="7"/>
        <v>386.61</v>
      </c>
      <c r="BN6" s="22">
        <f t="shared" si="7"/>
        <v>381.56</v>
      </c>
      <c r="BO6" s="21" t="str">
        <f>IF(BO7="","",IF(BO7="-","【-】","【"&amp;SUBSTITUTE(TEXT(BO7,"#,##0.00"),"-","△")&amp;"】"))</f>
        <v>【265.93】</v>
      </c>
      <c r="BP6" s="22">
        <f>IF(BP7="",NA(),BP7)</f>
        <v>78.540000000000006</v>
      </c>
      <c r="BQ6" s="22">
        <f t="shared" ref="BQ6:BY6" si="8">IF(BQ7="",NA(),BQ7)</f>
        <v>65.150000000000006</v>
      </c>
      <c r="BR6" s="22">
        <f t="shared" si="8"/>
        <v>82.35</v>
      </c>
      <c r="BS6" s="22">
        <f t="shared" si="8"/>
        <v>82.05</v>
      </c>
      <c r="BT6" s="22">
        <f t="shared" si="8"/>
        <v>77.39</v>
      </c>
      <c r="BU6" s="22">
        <f t="shared" si="8"/>
        <v>98.77</v>
      </c>
      <c r="BV6" s="22">
        <f t="shared" si="8"/>
        <v>95.79</v>
      </c>
      <c r="BW6" s="22">
        <f t="shared" si="8"/>
        <v>98.3</v>
      </c>
      <c r="BX6" s="22">
        <f t="shared" si="8"/>
        <v>93.82</v>
      </c>
      <c r="BY6" s="22">
        <f t="shared" si="8"/>
        <v>95.04</v>
      </c>
      <c r="BZ6" s="21" t="str">
        <f>IF(BZ7="","",IF(BZ7="-","【-】","【"&amp;SUBSTITUTE(TEXT(BZ7,"#,##0.00"),"-","△")&amp;"】"))</f>
        <v>【97.82】</v>
      </c>
      <c r="CA6" s="22">
        <f>IF(CA7="",NA(),CA7)</f>
        <v>205.79</v>
      </c>
      <c r="CB6" s="22">
        <f t="shared" ref="CB6:CJ6" si="9">IF(CB7="",NA(),CB7)</f>
        <v>202.17</v>
      </c>
      <c r="CC6" s="22">
        <f t="shared" si="9"/>
        <v>196.99</v>
      </c>
      <c r="CD6" s="22">
        <f t="shared" si="9"/>
        <v>197.6</v>
      </c>
      <c r="CE6" s="22">
        <f t="shared" si="9"/>
        <v>210.66</v>
      </c>
      <c r="CF6" s="22">
        <f t="shared" si="9"/>
        <v>173.67</v>
      </c>
      <c r="CG6" s="22">
        <f t="shared" si="9"/>
        <v>171.13</v>
      </c>
      <c r="CH6" s="22">
        <f t="shared" si="9"/>
        <v>173.7</v>
      </c>
      <c r="CI6" s="22">
        <f t="shared" si="9"/>
        <v>178.94</v>
      </c>
      <c r="CJ6" s="22">
        <f t="shared" si="9"/>
        <v>180.19</v>
      </c>
      <c r="CK6" s="21" t="str">
        <f>IF(CK7="","",IF(CK7="-","【-】","【"&amp;SUBSTITUTE(TEXT(CK7,"#,##0.00"),"-","△")&amp;"】"))</f>
        <v>【177.56】</v>
      </c>
      <c r="CL6" s="22">
        <f>IF(CL7="",NA(),CL7)</f>
        <v>59.26</v>
      </c>
      <c r="CM6" s="22">
        <f t="shared" ref="CM6:CU6" si="10">IF(CM7="",NA(),CM7)</f>
        <v>60.2</v>
      </c>
      <c r="CN6" s="22">
        <f t="shared" si="10"/>
        <v>58.09</v>
      </c>
      <c r="CO6" s="22">
        <f t="shared" si="10"/>
        <v>58.61</v>
      </c>
      <c r="CP6" s="22">
        <f t="shared" si="10"/>
        <v>56.19</v>
      </c>
      <c r="CQ6" s="22">
        <f t="shared" si="10"/>
        <v>59.67</v>
      </c>
      <c r="CR6" s="22">
        <f t="shared" si="10"/>
        <v>60.12</v>
      </c>
      <c r="CS6" s="22">
        <f t="shared" si="10"/>
        <v>60.34</v>
      </c>
      <c r="CT6" s="22">
        <f t="shared" si="10"/>
        <v>59.54</v>
      </c>
      <c r="CU6" s="22">
        <f t="shared" si="10"/>
        <v>59.26</v>
      </c>
      <c r="CV6" s="21" t="str">
        <f>IF(CV7="","",IF(CV7="-","【-】","【"&amp;SUBSTITUTE(TEXT(CV7,"#,##0.00"),"-","△")&amp;"】"))</f>
        <v>【59.81】</v>
      </c>
      <c r="CW6" s="22">
        <f>IF(CW7="",NA(),CW7)</f>
        <v>81.36</v>
      </c>
      <c r="CX6" s="22">
        <f t="shared" ref="CX6:DF6" si="11">IF(CX7="",NA(),CX7)</f>
        <v>81.260000000000005</v>
      </c>
      <c r="CY6" s="22">
        <f t="shared" si="11"/>
        <v>82.25</v>
      </c>
      <c r="CZ6" s="22">
        <f t="shared" si="11"/>
        <v>81.22</v>
      </c>
      <c r="DA6" s="22">
        <f t="shared" si="11"/>
        <v>81.3</v>
      </c>
      <c r="DB6" s="22">
        <f t="shared" si="11"/>
        <v>84.6</v>
      </c>
      <c r="DC6" s="22">
        <f t="shared" si="11"/>
        <v>84.24</v>
      </c>
      <c r="DD6" s="22">
        <f t="shared" si="11"/>
        <v>84.19</v>
      </c>
      <c r="DE6" s="22">
        <f t="shared" si="11"/>
        <v>83.93</v>
      </c>
      <c r="DF6" s="22">
        <f t="shared" si="11"/>
        <v>83.84</v>
      </c>
      <c r="DG6" s="21" t="str">
        <f>IF(DG7="","",IF(DG7="-","【-】","【"&amp;SUBSTITUTE(TEXT(DG7,"#,##0.00"),"-","△")&amp;"】"))</f>
        <v>【89.42】</v>
      </c>
      <c r="DH6" s="22">
        <f>IF(DH7="",NA(),DH7)</f>
        <v>49.08</v>
      </c>
      <c r="DI6" s="22">
        <f t="shared" ref="DI6:DQ6" si="12">IF(DI7="",NA(),DI7)</f>
        <v>50.44</v>
      </c>
      <c r="DJ6" s="22">
        <f t="shared" si="12"/>
        <v>51.43</v>
      </c>
      <c r="DK6" s="22">
        <f t="shared" si="12"/>
        <v>52.29</v>
      </c>
      <c r="DL6" s="22">
        <f t="shared" si="12"/>
        <v>53.28</v>
      </c>
      <c r="DM6" s="22">
        <f t="shared" si="12"/>
        <v>48.17</v>
      </c>
      <c r="DN6" s="22">
        <f t="shared" si="12"/>
        <v>48.83</v>
      </c>
      <c r="DO6" s="22">
        <f t="shared" si="12"/>
        <v>49.96</v>
      </c>
      <c r="DP6" s="22">
        <f t="shared" si="12"/>
        <v>50.82</v>
      </c>
      <c r="DQ6" s="22">
        <f t="shared" si="12"/>
        <v>51.82</v>
      </c>
      <c r="DR6" s="21" t="str">
        <f>IF(DR7="","",IF(DR7="-","【-】","【"&amp;SUBSTITUTE(TEXT(DR7,"#,##0.00"),"-","△")&amp;"】"))</f>
        <v>【52.02】</v>
      </c>
      <c r="DS6" s="22">
        <f>IF(DS7="",NA(),DS7)</f>
        <v>73.06</v>
      </c>
      <c r="DT6" s="22">
        <f t="shared" ref="DT6:EB6" si="13">IF(DT7="",NA(),DT7)</f>
        <v>72.41</v>
      </c>
      <c r="DU6" s="22">
        <f t="shared" si="13"/>
        <v>72.900000000000006</v>
      </c>
      <c r="DV6" s="22">
        <f t="shared" si="13"/>
        <v>74.42</v>
      </c>
      <c r="DW6" s="22">
        <f t="shared" si="13"/>
        <v>65.34</v>
      </c>
      <c r="DX6" s="22">
        <f t="shared" si="13"/>
        <v>17.12</v>
      </c>
      <c r="DY6" s="22">
        <f t="shared" si="13"/>
        <v>18.18</v>
      </c>
      <c r="DZ6" s="22">
        <f t="shared" si="13"/>
        <v>19.32</v>
      </c>
      <c r="EA6" s="22">
        <f t="shared" si="13"/>
        <v>21.16</v>
      </c>
      <c r="EB6" s="22">
        <f t="shared" si="13"/>
        <v>22.72</v>
      </c>
      <c r="EC6" s="21" t="str">
        <f>IF(EC7="","",IF(EC7="-","【-】","【"&amp;SUBSTITUTE(TEXT(EC7,"#,##0.00"),"-","△")&amp;"】"))</f>
        <v>【25.37】</v>
      </c>
      <c r="ED6" s="22">
        <f>IF(ED7="",NA(),ED7)</f>
        <v>0.65</v>
      </c>
      <c r="EE6" s="22">
        <f t="shared" ref="EE6:EM6" si="14">IF(EE7="",NA(),EE7)</f>
        <v>0.52</v>
      </c>
      <c r="EF6" s="22">
        <f t="shared" si="14"/>
        <v>0.43</v>
      </c>
      <c r="EG6" s="22">
        <f t="shared" si="14"/>
        <v>0.63</v>
      </c>
      <c r="EH6" s="22">
        <f t="shared" si="14"/>
        <v>0.7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162108</v>
      </c>
      <c r="D7" s="24">
        <v>46</v>
      </c>
      <c r="E7" s="24">
        <v>1</v>
      </c>
      <c r="F7" s="24">
        <v>0</v>
      </c>
      <c r="G7" s="24">
        <v>1</v>
      </c>
      <c r="H7" s="24" t="s">
        <v>93</v>
      </c>
      <c r="I7" s="24" t="s">
        <v>94</v>
      </c>
      <c r="J7" s="24" t="s">
        <v>95</v>
      </c>
      <c r="K7" s="24" t="s">
        <v>96</v>
      </c>
      <c r="L7" s="24" t="s">
        <v>97</v>
      </c>
      <c r="M7" s="24" t="s">
        <v>98</v>
      </c>
      <c r="N7" s="25" t="s">
        <v>99</v>
      </c>
      <c r="O7" s="25">
        <v>71.75</v>
      </c>
      <c r="P7" s="25">
        <v>98.99</v>
      </c>
      <c r="Q7" s="25">
        <v>3190</v>
      </c>
      <c r="R7" s="25">
        <v>46949</v>
      </c>
      <c r="S7" s="25">
        <v>668.64</v>
      </c>
      <c r="T7" s="25">
        <v>70.22</v>
      </c>
      <c r="U7" s="25">
        <v>46114</v>
      </c>
      <c r="V7" s="25">
        <v>193.08</v>
      </c>
      <c r="W7" s="25">
        <v>238.83</v>
      </c>
      <c r="X7" s="25">
        <v>98.4</v>
      </c>
      <c r="Y7" s="25">
        <v>103.06</v>
      </c>
      <c r="Z7" s="25">
        <v>107.79</v>
      </c>
      <c r="AA7" s="25">
        <v>109.43</v>
      </c>
      <c r="AB7" s="25">
        <v>105.54</v>
      </c>
      <c r="AC7" s="25">
        <v>109.01</v>
      </c>
      <c r="AD7" s="25">
        <v>108.83</v>
      </c>
      <c r="AE7" s="25">
        <v>109.23</v>
      </c>
      <c r="AF7" s="25">
        <v>108.04</v>
      </c>
      <c r="AG7" s="25">
        <v>107.49</v>
      </c>
      <c r="AH7" s="25">
        <v>108.24</v>
      </c>
      <c r="AI7" s="25">
        <v>97.07</v>
      </c>
      <c r="AJ7" s="25">
        <v>112.05</v>
      </c>
      <c r="AK7" s="25">
        <v>83.56</v>
      </c>
      <c r="AL7" s="25">
        <v>71.11</v>
      </c>
      <c r="AM7" s="25">
        <v>65.72</v>
      </c>
      <c r="AN7" s="25">
        <v>3.7</v>
      </c>
      <c r="AO7" s="25">
        <v>4.34</v>
      </c>
      <c r="AP7" s="25">
        <v>4.6900000000000004</v>
      </c>
      <c r="AQ7" s="25">
        <v>4.72</v>
      </c>
      <c r="AR7" s="25">
        <v>5.76</v>
      </c>
      <c r="AS7" s="25">
        <v>1.5</v>
      </c>
      <c r="AT7" s="25">
        <v>408.17</v>
      </c>
      <c r="AU7" s="25">
        <v>383.41</v>
      </c>
      <c r="AV7" s="25">
        <v>275.94</v>
      </c>
      <c r="AW7" s="25">
        <v>249.9</v>
      </c>
      <c r="AX7" s="25">
        <v>245.3</v>
      </c>
      <c r="AY7" s="25">
        <v>365.18</v>
      </c>
      <c r="AZ7" s="25">
        <v>327.77</v>
      </c>
      <c r="BA7" s="25">
        <v>338.02</v>
      </c>
      <c r="BB7" s="25">
        <v>345.94</v>
      </c>
      <c r="BC7" s="25">
        <v>329.7</v>
      </c>
      <c r="BD7" s="25">
        <v>243.36</v>
      </c>
      <c r="BE7" s="25">
        <v>486.87</v>
      </c>
      <c r="BF7" s="25">
        <v>562.16</v>
      </c>
      <c r="BG7" s="25">
        <v>445.6</v>
      </c>
      <c r="BH7" s="25">
        <v>428.36</v>
      </c>
      <c r="BI7" s="25">
        <v>434.47</v>
      </c>
      <c r="BJ7" s="25">
        <v>371.65</v>
      </c>
      <c r="BK7" s="25">
        <v>397.1</v>
      </c>
      <c r="BL7" s="25">
        <v>379.91</v>
      </c>
      <c r="BM7" s="25">
        <v>386.61</v>
      </c>
      <c r="BN7" s="25">
        <v>381.56</v>
      </c>
      <c r="BO7" s="25">
        <v>265.93</v>
      </c>
      <c r="BP7" s="25">
        <v>78.540000000000006</v>
      </c>
      <c r="BQ7" s="25">
        <v>65.150000000000006</v>
      </c>
      <c r="BR7" s="25">
        <v>82.35</v>
      </c>
      <c r="BS7" s="25">
        <v>82.05</v>
      </c>
      <c r="BT7" s="25">
        <v>77.39</v>
      </c>
      <c r="BU7" s="25">
        <v>98.77</v>
      </c>
      <c r="BV7" s="25">
        <v>95.79</v>
      </c>
      <c r="BW7" s="25">
        <v>98.3</v>
      </c>
      <c r="BX7" s="25">
        <v>93.82</v>
      </c>
      <c r="BY7" s="25">
        <v>95.04</v>
      </c>
      <c r="BZ7" s="25">
        <v>97.82</v>
      </c>
      <c r="CA7" s="25">
        <v>205.79</v>
      </c>
      <c r="CB7" s="25">
        <v>202.17</v>
      </c>
      <c r="CC7" s="25">
        <v>196.99</v>
      </c>
      <c r="CD7" s="25">
        <v>197.6</v>
      </c>
      <c r="CE7" s="25">
        <v>210.66</v>
      </c>
      <c r="CF7" s="25">
        <v>173.67</v>
      </c>
      <c r="CG7" s="25">
        <v>171.13</v>
      </c>
      <c r="CH7" s="25">
        <v>173.7</v>
      </c>
      <c r="CI7" s="25">
        <v>178.94</v>
      </c>
      <c r="CJ7" s="25">
        <v>180.19</v>
      </c>
      <c r="CK7" s="25">
        <v>177.56</v>
      </c>
      <c r="CL7" s="25">
        <v>59.26</v>
      </c>
      <c r="CM7" s="25">
        <v>60.2</v>
      </c>
      <c r="CN7" s="25">
        <v>58.09</v>
      </c>
      <c r="CO7" s="25">
        <v>58.61</v>
      </c>
      <c r="CP7" s="25">
        <v>56.19</v>
      </c>
      <c r="CQ7" s="25">
        <v>59.67</v>
      </c>
      <c r="CR7" s="25">
        <v>60.12</v>
      </c>
      <c r="CS7" s="25">
        <v>60.34</v>
      </c>
      <c r="CT7" s="25">
        <v>59.54</v>
      </c>
      <c r="CU7" s="25">
        <v>59.26</v>
      </c>
      <c r="CV7" s="25">
        <v>59.81</v>
      </c>
      <c r="CW7" s="25">
        <v>81.36</v>
      </c>
      <c r="CX7" s="25">
        <v>81.260000000000005</v>
      </c>
      <c r="CY7" s="25">
        <v>82.25</v>
      </c>
      <c r="CZ7" s="25">
        <v>81.22</v>
      </c>
      <c r="DA7" s="25">
        <v>81.3</v>
      </c>
      <c r="DB7" s="25">
        <v>84.6</v>
      </c>
      <c r="DC7" s="25">
        <v>84.24</v>
      </c>
      <c r="DD7" s="25">
        <v>84.19</v>
      </c>
      <c r="DE7" s="25">
        <v>83.93</v>
      </c>
      <c r="DF7" s="25">
        <v>83.84</v>
      </c>
      <c r="DG7" s="25">
        <v>89.42</v>
      </c>
      <c r="DH7" s="25">
        <v>49.08</v>
      </c>
      <c r="DI7" s="25">
        <v>50.44</v>
      </c>
      <c r="DJ7" s="25">
        <v>51.43</v>
      </c>
      <c r="DK7" s="25">
        <v>52.29</v>
      </c>
      <c r="DL7" s="25">
        <v>53.28</v>
      </c>
      <c r="DM7" s="25">
        <v>48.17</v>
      </c>
      <c r="DN7" s="25">
        <v>48.83</v>
      </c>
      <c r="DO7" s="25">
        <v>49.96</v>
      </c>
      <c r="DP7" s="25">
        <v>50.82</v>
      </c>
      <c r="DQ7" s="25">
        <v>51.82</v>
      </c>
      <c r="DR7" s="25">
        <v>52.02</v>
      </c>
      <c r="DS7" s="25">
        <v>73.06</v>
      </c>
      <c r="DT7" s="25">
        <v>72.41</v>
      </c>
      <c r="DU7" s="25">
        <v>72.900000000000006</v>
      </c>
      <c r="DV7" s="25">
        <v>74.42</v>
      </c>
      <c r="DW7" s="25">
        <v>65.34</v>
      </c>
      <c r="DX7" s="25">
        <v>17.12</v>
      </c>
      <c r="DY7" s="25">
        <v>18.18</v>
      </c>
      <c r="DZ7" s="25">
        <v>19.32</v>
      </c>
      <c r="EA7" s="25">
        <v>21.16</v>
      </c>
      <c r="EB7" s="25">
        <v>22.72</v>
      </c>
      <c r="EC7" s="25">
        <v>25.37</v>
      </c>
      <c r="ED7" s="25">
        <v>0.65</v>
      </c>
      <c r="EE7" s="25">
        <v>0.52</v>
      </c>
      <c r="EF7" s="25">
        <v>0.43</v>
      </c>
      <c r="EG7" s="25">
        <v>0.63</v>
      </c>
      <c r="EH7" s="25">
        <v>0.7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2025-01-29T05:54:44Z</cp:lastPrinted>
  <dcterms:created xsi:type="dcterms:W3CDTF">2025-01-24T06:48:14Z</dcterms:created>
  <dcterms:modified xsi:type="dcterms:W3CDTF">2025-01-29T05:54:46Z</dcterms:modified>
  <cp:category/>
</cp:coreProperties>
</file>