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8小矢部市\下水道（法適用）\"/>
    </mc:Choice>
  </mc:AlternateContent>
  <xr:revisionPtr revIDLastSave="0" documentId="13_ncr:1_{89E15FD5-3461-4ECA-9706-C6D911CE0795}" xr6:coauthVersionLast="36" xr6:coauthVersionMax="36" xr10:uidLastSave="{00000000-0000-0000-0000-000000000000}"/>
  <workbookProtection workbookAlgorithmName="SHA-512" workbookHashValue="is4jxf4oNHK2a7qS9jvdbBvzsNK2xVeC+IifY44C4suLfr7XXDluk7jwB1Q5IQxDzy4aCSFhiNeBOPrD0cnSYw==" workbookSaltValue="haXA12AQuaa9s+HmiChFO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P10"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<sst xmlns="http://schemas.openxmlformats.org/spreadsheetml/2006/main" count="257" uniqueCount="116">
  <si>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</si>
  <si>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</si>
  <si>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</si>
  <si>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</si>
  <si>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</si>
  <si>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</si>
  <si>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</si>
  <si>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</si>
  <si>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</si>
  <si>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</si>
  <si>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</si>
  <si>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</si>
  <si>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</si>
  <si>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</si>
  <si>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</si>
  <si>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</si>
  <si>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</si>
  <si>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</si>
  <si>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</si>
  <si>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</si>
  <si>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</si>
  <si>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</si>
  <si>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</si>
  <si>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</si>
  <si>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</si>
  <si>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</si>
  <si>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</si>
  <si>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</si>
  <si>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</si>
  <si>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</si>
  <si>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</si>
  <si>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</si>
  <si>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</si>
  <si>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</si>
  <si>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</si>
  <si>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</si>
  <si>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</si>
  <si>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</si>
  <si>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</si>
  <si>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</si>
  <si>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</si>
  <si>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</si>
  <si>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</si>
  <si>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</si>
  <si>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</si>
  <si>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</si>
  <si>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</si>
  <si>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</si>
  <si>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</si>
  <si>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</si>
  <si>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</si>
  <si>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</si>
  <si>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</si>
  <si>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</si>
  <si>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</si>
  <si>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</si>
  <si>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</si>
  <si>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</si>
  <si>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</si>
  <si>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</si>
  <si>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</si>
  <si>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</si>
  <si>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</si>
  <si>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</si>
  <si>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</si>
  <si>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</si>
  <si>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</si>
  <si>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</si>
  <si>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</si>
  <si>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</si>
  <si>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</si>
  <si>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</si>
  <si>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</si>
  <si>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</si>
  <si>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</si>
  <si>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</si>
  <si>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</si>
  <si>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</si>
  <si>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</si>
  <si>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</si>
  <si>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</si>
  <si>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</si>
  <si>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</si>
  <si>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</si>
  <si>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</si>
  <si>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</si>
  <si>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</si>
  <si>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</si>
  <si>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</si>
  <si>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</si>
  <si>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</si>
  <si>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</si>
  <si>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</si>
  <si>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</si>
  <si>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</si>
  <si>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</si>
  <si>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</si>
  <si>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</si>
  <si>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</si>
  <si>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</si>
  <si>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</si>
  <si>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</si>
  <si>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</si>
  <si>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</si>
  <si>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</si>
  <si>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</si>
  <si>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</si>
  <si>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</si>
  <si>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</si>
  <si>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</si>
  <si>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</si>
  <si>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</si>
  <si>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</si>
  <si>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③流動比率
　類似団体平均値の3/4程度となっており、その要因としては、流動負債の建設改良に充てた企業債が高いためである。建設整備の完了後は企業債残高が今後減少する予定であるため、数値は改善していく予定である。
④企業債残高対事業規模比率
　類似団体平均値の約3.5倍となっており、その要因としては、投資効率の低さから高水準となっている投資規模に対して使用料水準が低いことが挙げられる。
⑤経費回収率
　類似団体平均値を下回った要因は、能登半島地震に係る汚水処理費の増加にある。
⑥汚水処理原価
　類似団体平均値を超過した要因は、能登半島地震に係る汚水処理費の増加にある。</t>
    <rPh sb="18" eb="20">
      <t>テイド</t>
    </rPh>
    <rPh sb="130" eb="131">
      <t>ヤク</t>
    </rPh>
    <rPh sb="197" eb="199">
      <t>ケイヒ</t>
    </rPh>
    <rPh sb="199" eb="201">
      <t>カイシュウ</t>
    </rPh>
    <rPh sb="201" eb="202">
      <t>リツ</t>
    </rPh>
    <rPh sb="204" eb="206">
      <t>ルイジ</t>
    </rPh>
    <rPh sb="206" eb="208">
      <t>ダンタイ</t>
    </rPh>
    <rPh sb="208" eb="210">
      <t>ヘイキン</t>
    </rPh>
    <rPh sb="210" eb="211">
      <t>チ</t>
    </rPh>
    <rPh sb="212" eb="214">
      <t>シタマワ</t>
    </rPh>
    <rPh sb="216" eb="218">
      <t>ヨウイン</t>
    </rPh>
    <rPh sb="220" eb="222">
      <t>ノト</t>
    </rPh>
    <rPh sb="222" eb="224">
      <t>ハントウ</t>
    </rPh>
    <rPh sb="224" eb="226">
      <t>ジシン</t>
    </rPh>
    <rPh sb="227" eb="228">
      <t>カカ</t>
    </rPh>
    <rPh sb="229" eb="231">
      <t>オスイ</t>
    </rPh>
    <rPh sb="231" eb="233">
      <t>ショリ</t>
    </rPh>
    <rPh sb="233" eb="234">
      <t>ヒ</t>
    </rPh>
    <rPh sb="235" eb="237">
      <t>ゾウカ</t>
    </rPh>
    <rPh sb="244" eb="246">
      <t>オスイ</t>
    </rPh>
    <rPh sb="246" eb="248">
      <t>ショリ</t>
    </rPh>
    <rPh sb="248" eb="250">
      <t>ゲンカ</t>
    </rPh>
    <rPh sb="252" eb="254">
      <t>ルイジ</t>
    </rPh>
    <rPh sb="254" eb="256">
      <t>ダンタイ</t>
    </rPh>
    <rPh sb="256" eb="258">
      <t>ヘイキン</t>
    </rPh>
    <rPh sb="258" eb="259">
      <t>チ</t>
    </rPh>
    <rPh sb="260" eb="262">
      <t>チョウカ</t>
    </rPh>
    <rPh sb="264" eb="266">
      <t>ヨウイン</t>
    </rPh>
    <rPh sb="268" eb="270">
      <t>ノト</t>
    </rPh>
    <rPh sb="270" eb="272">
      <t>ハントウ</t>
    </rPh>
    <rPh sb="272" eb="274">
      <t>ジシン</t>
    </rPh>
    <rPh sb="275" eb="276">
      <t>カカ</t>
    </rPh>
    <rPh sb="277" eb="279">
      <t>オスイ</t>
    </rPh>
    <rPh sb="279" eb="281">
      <t>ショリ</t>
    </rPh>
    <rPh sb="281" eb="282">
      <t>ヒ</t>
    </rPh>
    <rPh sb="283" eb="285">
      <t>ゾウカ</t>
    </rPh>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</si>
  <si>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法定耐用年数(50年)を経過した管渠はなく、改築・更新時期を迎える段階にはない。（H2.4.1供用開始)</t>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</si>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</sst>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DE-4C1D-99B4-A4A9BAB677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c:v>
                </c:pt>
                <c:pt idx="3">
                  <c:v>7.0000000000000007E-2</c:v>
                </c:pt>
                <c:pt idx="4">
                  <c:v>0.06</c:v>
                </c:pt>
              </c:numCache>
            </c:numRef>
          </c:val>
          <c:smooth val="0"/>
          <c:extLst>
            <c:ext xmlns:c16="http://schemas.microsoft.com/office/drawing/2014/chart" uri="{C3380CC4-5D6E-409C-BE32-E72D297353CC}">
              <c16:uniqueId val="{00000001-B9DE-4C1D-99B4-A4A9BAB677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A4-46D7-9C2C-03C9A279AB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55.78</c:v>
                </c:pt>
                <c:pt idx="3">
                  <c:v>54.86</c:v>
                </c:pt>
                <c:pt idx="4">
                  <c:v>55.04</c:v>
                </c:pt>
              </c:numCache>
            </c:numRef>
          </c:val>
          <c:smooth val="0"/>
          <c:extLst>
            <c:ext xmlns:c16="http://schemas.microsoft.com/office/drawing/2014/chart" uri="{C3380CC4-5D6E-409C-BE32-E72D297353CC}">
              <c16:uniqueId val="{00000001-A1A4-46D7-9C2C-03C9A279AB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89.75</c:v>
                </c:pt>
                <c:pt idx="2">
                  <c:v>90.46</c:v>
                </c:pt>
                <c:pt idx="3">
                  <c:v>90.96</c:v>
                </c:pt>
                <c:pt idx="4">
                  <c:v>91.23</c:v>
                </c:pt>
              </c:numCache>
            </c:numRef>
          </c:val>
          <c:extLst>
            <c:ext xmlns:c16="http://schemas.microsoft.com/office/drawing/2014/chart" uri="{C3380CC4-5D6E-409C-BE32-E72D297353CC}">
              <c16:uniqueId val="{00000000-2E35-490A-B8A0-126EFC4B40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91.78</c:v>
                </c:pt>
                <c:pt idx="3">
                  <c:v>91.37</c:v>
                </c:pt>
                <c:pt idx="4">
                  <c:v>91.92</c:v>
                </c:pt>
              </c:numCache>
            </c:numRef>
          </c:val>
          <c:smooth val="0"/>
          <c:extLst>
            <c:ext xmlns:c16="http://schemas.microsoft.com/office/drawing/2014/chart" uri="{C3380CC4-5D6E-409C-BE32-E72D297353CC}">
              <c16:uniqueId val="{00000001-2E35-490A-B8A0-126EFC4B40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97.29</c:v>
                </c:pt>
                <c:pt idx="2">
                  <c:v>102.85</c:v>
                </c:pt>
                <c:pt idx="3">
                  <c:v>100.27</c:v>
                </c:pt>
                <c:pt idx="4">
                  <c:v>98.51</c:v>
                </c:pt>
              </c:numCache>
            </c:numRef>
          </c:val>
          <c:extLst>
            <c:ext xmlns:c16="http://schemas.microsoft.com/office/drawing/2014/chart" uri="{C3380CC4-5D6E-409C-BE32-E72D297353CC}">
              <c16:uniqueId val="{00000000-8B24-4634-A762-71211FD29F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104.64</c:v>
                </c:pt>
                <c:pt idx="3">
                  <c:v>105.35</c:v>
                </c:pt>
                <c:pt idx="4">
                  <c:v>106.8</c:v>
                </c:pt>
              </c:numCache>
            </c:numRef>
          </c:val>
          <c:smooth val="0"/>
          <c:extLst>
            <c:ext xmlns:c16="http://schemas.microsoft.com/office/drawing/2014/chart" uri="{C3380CC4-5D6E-409C-BE32-E72D297353CC}">
              <c16:uniqueId val="{00000001-8B24-4634-A762-71211FD29F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3.79</c:v>
                </c:pt>
                <c:pt idx="2">
                  <c:v>7.71</c:v>
                </c:pt>
                <c:pt idx="3">
                  <c:v>11.53</c:v>
                </c:pt>
                <c:pt idx="4">
                  <c:v>15.26</c:v>
                </c:pt>
              </c:numCache>
            </c:numRef>
          </c:val>
          <c:extLst>
            <c:ext xmlns:c16="http://schemas.microsoft.com/office/drawing/2014/chart" uri="{C3380CC4-5D6E-409C-BE32-E72D297353CC}">
              <c16:uniqueId val="{00000000-70E4-4281-B60C-C5D05078F6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26.89</c:v>
                </c:pt>
                <c:pt idx="3">
                  <c:v>29.42</c:v>
                </c:pt>
                <c:pt idx="4">
                  <c:v>31.14</c:v>
                </c:pt>
              </c:numCache>
            </c:numRef>
          </c:val>
          <c:smooth val="0"/>
          <c:extLst>
            <c:ext xmlns:c16="http://schemas.microsoft.com/office/drawing/2014/chart" uri="{C3380CC4-5D6E-409C-BE32-E72D297353CC}">
              <c16:uniqueId val="{00000001-70E4-4281-B60C-C5D05078F6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22-435E-8B9B-1E4EF56CC7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0.75</c:v>
                </c:pt>
                <c:pt idx="3">
                  <c:v>0.74</c:v>
                </c:pt>
                <c:pt idx="4">
                  <c:v>0.76</c:v>
                </c:pt>
              </c:numCache>
            </c:numRef>
          </c:val>
          <c:smooth val="0"/>
          <c:extLst>
            <c:ext xmlns:c16="http://schemas.microsoft.com/office/drawing/2014/chart" uri="{C3380CC4-5D6E-409C-BE32-E72D297353CC}">
              <c16:uniqueId val="{00000001-A522-435E-8B9B-1E4EF56CC7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7F-46D6-A810-8AFFFAD170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25.76</c:v>
                </c:pt>
                <c:pt idx="3">
                  <c:v>26.07</c:v>
                </c:pt>
                <c:pt idx="4">
                  <c:v>26.89</c:v>
                </c:pt>
              </c:numCache>
            </c:numRef>
          </c:val>
          <c:smooth val="0"/>
          <c:extLst>
            <c:ext xmlns:c16="http://schemas.microsoft.com/office/drawing/2014/chart" uri="{C3380CC4-5D6E-409C-BE32-E72D297353CC}">
              <c16:uniqueId val="{00000001-5F7F-46D6-A810-8AFFFAD170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28.26</c:v>
                </c:pt>
                <c:pt idx="2">
                  <c:v>32.43</c:v>
                </c:pt>
                <c:pt idx="3">
                  <c:v>41.39</c:v>
                </c:pt>
                <c:pt idx="4">
                  <c:v>58.56</c:v>
                </c:pt>
              </c:numCache>
            </c:numRef>
          </c:val>
          <c:extLst>
            <c:ext xmlns:c16="http://schemas.microsoft.com/office/drawing/2014/chart" uri="{C3380CC4-5D6E-409C-BE32-E72D297353CC}">
              <c16:uniqueId val="{00000000-6683-478E-998F-193008A767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65.56</c:v>
                </c:pt>
                <c:pt idx="3">
                  <c:v>65.87</c:v>
                </c:pt>
                <c:pt idx="4">
                  <c:v>77.260000000000005</c:v>
                </c:pt>
              </c:numCache>
            </c:numRef>
          </c:val>
          <c:smooth val="0"/>
          <c:extLst>
            <c:ext xmlns:c16="http://schemas.microsoft.com/office/drawing/2014/chart" uri="{C3380CC4-5D6E-409C-BE32-E72D297353CC}">
              <c16:uniqueId val="{00000001-6683-478E-998F-193008A767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2000.18</c:v>
                </c:pt>
                <c:pt idx="2">
                  <c:v>2106.33</c:v>
                </c:pt>
                <c:pt idx="3">
                  <c:v>2906.45</c:v>
                </c:pt>
                <c:pt idx="4">
                  <c:v>2504.16</c:v>
                </c:pt>
              </c:numCache>
            </c:numRef>
          </c:val>
          <c:extLst>
            <c:ext xmlns:c16="http://schemas.microsoft.com/office/drawing/2014/chart" uri="{C3380CC4-5D6E-409C-BE32-E72D297353CC}">
              <c16:uniqueId val="{00000000-3745-4E46-AB81-43B8F5F50C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765.48</c:v>
                </c:pt>
                <c:pt idx="3">
                  <c:v>742.08</c:v>
                </c:pt>
                <c:pt idx="4">
                  <c:v>730.84</c:v>
                </c:pt>
              </c:numCache>
            </c:numRef>
          </c:val>
          <c:smooth val="0"/>
          <c:extLst>
            <c:ext xmlns:c16="http://schemas.microsoft.com/office/drawing/2014/chart" uri="{C3380CC4-5D6E-409C-BE32-E72D297353CC}">
              <c16:uniqueId val="{00000001-3745-4E46-AB81-43B8F5F50C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99.72</c:v>
                </c:pt>
                <c:pt idx="2">
                  <c:v>99.53</c:v>
                </c:pt>
                <c:pt idx="3">
                  <c:v>98.19</c:v>
                </c:pt>
                <c:pt idx="4">
                  <c:v>79.16</c:v>
                </c:pt>
              </c:numCache>
            </c:numRef>
          </c:val>
          <c:extLst>
            <c:ext xmlns:c16="http://schemas.microsoft.com/office/drawing/2014/chart" uri="{C3380CC4-5D6E-409C-BE32-E72D297353CC}">
              <c16:uniqueId val="{00000000-2279-4EF5-B649-35BFA52DDC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87.8</c:v>
                </c:pt>
                <c:pt idx="3">
                  <c:v>86.51</c:v>
                </c:pt>
                <c:pt idx="4">
                  <c:v>89.17</c:v>
                </c:pt>
              </c:numCache>
            </c:numRef>
          </c:val>
          <c:smooth val="0"/>
          <c:extLst>
            <c:ext xmlns:c16="http://schemas.microsoft.com/office/drawing/2014/chart" uri="{C3380CC4-5D6E-409C-BE32-E72D297353CC}">
              <c16:uniqueId val="{00000001-2279-4EF5-B649-35BFA52DDC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162.94999999999999</c:v>
                </c:pt>
                <c:pt idx="2">
                  <c:v>164.41</c:v>
                </c:pt>
                <c:pt idx="3">
                  <c:v>161.22999999999999</c:v>
                </c:pt>
                <c:pt idx="4">
                  <c:v>209.02</c:v>
                </c:pt>
              </c:numCache>
            </c:numRef>
          </c:val>
          <c:extLst>
            <c:ext xmlns:c16="http://schemas.microsoft.com/office/drawing/2014/chart" uri="{C3380CC4-5D6E-409C-BE32-E72D297353CC}">
              <c16:uniqueId val="{00000000-3C42-476E-AFDB-CB66C78AE8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187.69</c:v>
                </c:pt>
                <c:pt idx="3">
                  <c:v>188.24</c:v>
                </c:pt>
                <c:pt idx="4">
                  <c:v>184.85</c:v>
                </c:pt>
              </c:numCache>
            </c:numRef>
          </c:val>
          <c:smooth val="0"/>
          <c:extLst>
            <c:ext xmlns:c16="http://schemas.microsoft.com/office/drawing/2014/chart" uri="{C3380CC4-5D6E-409C-BE32-E72D297353CC}">
              <c16:uniqueId val="{00000001-3C42-476E-AFDB-CB66C78AE8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小矢部市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28356</v>
      </c>
      <c r="AM8" s="54"/>
      <c r="AN8" s="54"/>
      <c r="AO8" s="54"/>
      <c r="AP8" s="54"/>
      <c r="AQ8" s="54"/>
      <c r="AR8" s="54"/>
      <c r="AS8" s="54"/>
      <c r="AT8" s="53">
        <f>データ!T6</f>
        <v>134.07</v>
      </c>
      <c r="AU8" s="53"/>
      <c r="AV8" s="53"/>
      <c r="AW8" s="53"/>
      <c r="AX8" s="53"/>
      <c r="AY8" s="53"/>
      <c r="AZ8" s="53"/>
      <c r="BA8" s="53"/>
      <c r="BB8" s="53">
        <f>データ!U6</f>
        <v>211.5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42.52</v>
      </c>
      <c r="J10" s="53"/>
      <c r="K10" s="53"/>
      <c r="L10" s="53"/>
      <c r="M10" s="53"/>
      <c r="N10" s="53"/>
      <c r="O10" s="53"/>
      <c r="P10" s="53">
        <f>データ!P6</f>
        <v>35.71</v>
      </c>
      <c r="Q10" s="53"/>
      <c r="R10" s="53"/>
      <c r="S10" s="53"/>
      <c r="T10" s="53"/>
      <c r="U10" s="53"/>
      <c r="V10" s="53"/>
      <c r="W10" s="53">
        <f>データ!Q6</f>
        <v>76.8</v>
      </c>
      <c r="X10" s="53"/>
      <c r="Y10" s="53"/>
      <c r="Z10" s="53"/>
      <c r="AA10" s="53"/>
      <c r="AB10" s="53"/>
      <c r="AC10" s="53"/>
      <c r="AD10" s="54">
        <f>データ!R6</f>
        <v>3300</v>
      </c>
      <c r="AE10" s="54"/>
      <c r="AF10" s="54"/>
      <c r="AG10" s="54"/>
      <c r="AH10" s="54"/>
      <c r="AI10" s="54"/>
      <c r="AJ10" s="54"/>
      <c r="AK10" s="2"/>
      <c r="AL10" s="54">
        <f>データ!V6</f>
        <v>10068</v>
      </c>
      <c r="AM10" s="54"/>
      <c r="AN10" s="54"/>
      <c r="AO10" s="54"/>
      <c r="AP10" s="54"/>
      <c r="AQ10" s="54"/>
      <c r="AR10" s="54"/>
      <c r="AS10" s="54"/>
      <c r="AT10" s="53">
        <f>データ!W6</f>
        <v>4.08</v>
      </c>
      <c r="AU10" s="53"/>
      <c r="AV10" s="53"/>
      <c r="AW10" s="53"/>
      <c r="AX10" s="53"/>
      <c r="AY10" s="53"/>
      <c r="AZ10" s="53"/>
      <c r="BA10" s="53"/>
      <c r="BB10" s="53">
        <f>データ!X6</f>
        <v>2467.65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J45eQKd1/VZV6oTVXu//hprisyTZurudEPNk/Eug/4bGLv4jFqj0EAJ8xqSZRH/FWruThg2On5HSBuiFiGPpA==" saltValue="BEbI4V1U2Md1UjlK/zPx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162094</v>
      </c>
      <c r="D6" s="19">
        <f t="shared" si="3"/>
        <v>46</v>
      </c>
      <c r="E6" s="19">
        <f t="shared" si="3"/>
        <v>17</v>
      </c>
      <c r="F6" s="19">
        <f t="shared" si="3"/>
        <v>1</v>
      </c>
      <c r="G6" s="19">
        <f t="shared" si="3"/>
        <v>0</v>
      </c>
      <c r="H6" s="19" t="str">
        <f t="shared" si="3"/>
        <v>富山県　小矢部市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42.52</v>
      </c>
      <c r="P6" s="20">
        <f t="shared" si="3"/>
        <v>35.71</v>
      </c>
      <c r="Q6" s="20">
        <f t="shared" si="3"/>
        <v>76.8</v>
      </c>
      <c r="R6" s="20">
        <f t="shared" si="3"/>
        <v>3300</v>
      </c>
      <c r="S6" s="20">
        <f t="shared" si="3"/>
        <v>28356</v>
      </c>
      <c r="T6" s="20">
        <f t="shared" si="3"/>
        <v>134.07</v>
      </c>
      <c r="U6" s="20">
        <f t="shared" si="3"/>
        <v>211.5</v>
      </c>
      <c r="V6" s="20">
        <f t="shared" si="3"/>
        <v>10068</v>
      </c>
      <c r="W6" s="20">
        <f t="shared" si="3"/>
        <v>4.08</v>
      </c>
      <c r="X6" s="20">
        <f t="shared" si="3"/>
        <v>2467.65</v>
      </c>
      <c r="Y6" s="21" t="str">
        <f>IF(Y7="",NA(),Y7)</f>
        <v>-</v>
      </c>
      <c r="Z6" s="21">
        <f t="shared" ref="Z6:AH6" si="4">IF(Z7="",NA(),Z7)</f>
        <v>97.29</v>
      </c>
      <c r="AA6" s="21">
        <f t="shared" si="4"/>
        <v>102.85</v>
      </c>
      <c r="AB6" s="21">
        <f t="shared" si="4"/>
        <v>100.27</v>
      </c>
      <c r="AC6" s="21">
        <f t="shared" si="4"/>
        <v>98.51</v>
      </c>
      <c r="AD6" s="21" t="str">
        <f t="shared" si="4"/>
        <v>-</v>
      </c>
      <c r="AE6" s="21">
        <f t="shared" si="4"/>
        <v>106.5</v>
      </c>
      <c r="AF6" s="21">
        <f t="shared" si="4"/>
        <v>104.64</v>
      </c>
      <c r="AG6" s="21">
        <f t="shared" si="4"/>
        <v>105.35</v>
      </c>
      <c r="AH6" s="21">
        <f t="shared" si="4"/>
        <v>106.8</v>
      </c>
      <c r="AI6" s="20" t="str">
        <f>IF(AI7="","",IF(AI7="-","【-】","【"&amp;SUBSTITUTE(TEXT(AI7,"#,##0.00"),"-","△")&amp;"】"))</f>
        <v>【105.91】</v>
      </c>
      <c r="AJ6" s="21" t="str">
        <f>IF(AJ7="",NA(),AJ7)</f>
        <v>-</v>
      </c>
      <c r="AK6" s="21">
        <f t="shared" ref="AK6:AS6" si="5">IF(AK7="",NA(),AK7)</f>
        <v>0.23</v>
      </c>
      <c r="AL6" s="20">
        <f t="shared" si="5"/>
        <v>0</v>
      </c>
      <c r="AM6" s="20">
        <f t="shared" si="5"/>
        <v>0</v>
      </c>
      <c r="AN6" s="20">
        <f t="shared" si="5"/>
        <v>0</v>
      </c>
      <c r="AO6" s="21" t="str">
        <f t="shared" si="5"/>
        <v>-</v>
      </c>
      <c r="AP6" s="21">
        <f t="shared" si="5"/>
        <v>18.36</v>
      </c>
      <c r="AQ6" s="21">
        <f t="shared" si="5"/>
        <v>25.76</v>
      </c>
      <c r="AR6" s="21">
        <f t="shared" si="5"/>
        <v>26.07</v>
      </c>
      <c r="AS6" s="21">
        <f t="shared" si="5"/>
        <v>26.89</v>
      </c>
      <c r="AT6" s="20" t="str">
        <f>IF(AT7="","",IF(AT7="-","【-】","【"&amp;SUBSTITUTE(TEXT(AT7,"#,##0.00"),"-","△")&amp;"】"))</f>
        <v>【3.03】</v>
      </c>
      <c r="AU6" s="21" t="str">
        <f>IF(AU7="",NA(),AU7)</f>
        <v>-</v>
      </c>
      <c r="AV6" s="21">
        <f t="shared" ref="AV6:BD6" si="6">IF(AV7="",NA(),AV7)</f>
        <v>28.26</v>
      </c>
      <c r="AW6" s="21">
        <f t="shared" si="6"/>
        <v>32.43</v>
      </c>
      <c r="AX6" s="21">
        <f t="shared" si="6"/>
        <v>41.39</v>
      </c>
      <c r="AY6" s="21">
        <f t="shared" si="6"/>
        <v>58.56</v>
      </c>
      <c r="AZ6" s="21" t="str">
        <f t="shared" si="6"/>
        <v>-</v>
      </c>
      <c r="BA6" s="21">
        <f t="shared" si="6"/>
        <v>55.6</v>
      </c>
      <c r="BB6" s="21">
        <f t="shared" si="6"/>
        <v>65.56</v>
      </c>
      <c r="BC6" s="21">
        <f t="shared" si="6"/>
        <v>65.87</v>
      </c>
      <c r="BD6" s="21">
        <f t="shared" si="6"/>
        <v>77.260000000000005</v>
      </c>
      <c r="BE6" s="20" t="str">
        <f>IF(BE7="","",IF(BE7="-","【-】","【"&amp;SUBSTITUTE(TEXT(BE7,"#,##0.00"),"-","△")&amp;"】"))</f>
        <v>【78.43】</v>
      </c>
      <c r="BF6" s="21" t="str">
        <f>IF(BF7="",NA(),BF7)</f>
        <v>-</v>
      </c>
      <c r="BG6" s="21">
        <f t="shared" ref="BG6:BO6" si="7">IF(BG7="",NA(),BG7)</f>
        <v>2000.18</v>
      </c>
      <c r="BH6" s="21">
        <f t="shared" si="7"/>
        <v>2106.33</v>
      </c>
      <c r="BI6" s="21">
        <f t="shared" si="7"/>
        <v>2906.45</v>
      </c>
      <c r="BJ6" s="21">
        <f t="shared" si="7"/>
        <v>2504.16</v>
      </c>
      <c r="BK6" s="21" t="str">
        <f t="shared" si="7"/>
        <v>-</v>
      </c>
      <c r="BL6" s="21">
        <f t="shared" si="7"/>
        <v>789.08</v>
      </c>
      <c r="BM6" s="21">
        <f t="shared" si="7"/>
        <v>765.48</v>
      </c>
      <c r="BN6" s="21">
        <f t="shared" si="7"/>
        <v>742.08</v>
      </c>
      <c r="BO6" s="21">
        <f t="shared" si="7"/>
        <v>730.84</v>
      </c>
      <c r="BP6" s="20" t="str">
        <f>IF(BP7="","",IF(BP7="-","【-】","【"&amp;SUBSTITUTE(TEXT(BP7,"#,##0.00"),"-","△")&amp;"】"))</f>
        <v>【630.82】</v>
      </c>
      <c r="BQ6" s="21" t="str">
        <f>IF(BQ7="",NA(),BQ7)</f>
        <v>-</v>
      </c>
      <c r="BR6" s="21">
        <f t="shared" ref="BR6:BZ6" si="8">IF(BR7="",NA(),BR7)</f>
        <v>99.72</v>
      </c>
      <c r="BS6" s="21">
        <f t="shared" si="8"/>
        <v>99.53</v>
      </c>
      <c r="BT6" s="21">
        <f t="shared" si="8"/>
        <v>98.19</v>
      </c>
      <c r="BU6" s="21">
        <f t="shared" si="8"/>
        <v>79.16</v>
      </c>
      <c r="BV6" s="21" t="str">
        <f t="shared" si="8"/>
        <v>-</v>
      </c>
      <c r="BW6" s="21">
        <f t="shared" si="8"/>
        <v>88.25</v>
      </c>
      <c r="BX6" s="21">
        <f t="shared" si="8"/>
        <v>87.8</v>
      </c>
      <c r="BY6" s="21">
        <f t="shared" si="8"/>
        <v>86.51</v>
      </c>
      <c r="BZ6" s="21">
        <f t="shared" si="8"/>
        <v>89.17</v>
      </c>
      <c r="CA6" s="20" t="str">
        <f>IF(CA7="","",IF(CA7="-","【-】","【"&amp;SUBSTITUTE(TEXT(CA7,"#,##0.00"),"-","△")&amp;"】"))</f>
        <v>【97.81】</v>
      </c>
      <c r="CB6" s="21" t="str">
        <f>IF(CB7="",NA(),CB7)</f>
        <v>-</v>
      </c>
      <c r="CC6" s="21">
        <f t="shared" ref="CC6:CK6" si="9">IF(CC7="",NA(),CC7)</f>
        <v>162.94999999999999</v>
      </c>
      <c r="CD6" s="21">
        <f t="shared" si="9"/>
        <v>164.41</v>
      </c>
      <c r="CE6" s="21">
        <f t="shared" si="9"/>
        <v>161.22999999999999</v>
      </c>
      <c r="CF6" s="21">
        <f t="shared" si="9"/>
        <v>209.02</v>
      </c>
      <c r="CG6" s="21" t="str">
        <f t="shared" si="9"/>
        <v>-</v>
      </c>
      <c r="CH6" s="21">
        <f t="shared" si="9"/>
        <v>176.37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55.78</v>
      </c>
      <c r="CU6" s="21">
        <f t="shared" si="10"/>
        <v>54.86</v>
      </c>
      <c r="CV6" s="21">
        <f t="shared" si="10"/>
        <v>55.04</v>
      </c>
      <c r="CW6" s="20" t="str">
        <f>IF(CW7="","",IF(CW7="-","【-】","【"&amp;SUBSTITUTE(TEXT(CW7,"#,##0.00"),"-","△")&amp;"】"))</f>
        <v>【58.94】</v>
      </c>
      <c r="CX6" s="21" t="str">
        <f>IF(CX7="",NA(),CX7)</f>
        <v>-</v>
      </c>
      <c r="CY6" s="21">
        <f t="shared" ref="CY6:DG6" si="11">IF(CY7="",NA(),CY7)</f>
        <v>89.75</v>
      </c>
      <c r="CZ6" s="21">
        <f t="shared" si="11"/>
        <v>90.46</v>
      </c>
      <c r="DA6" s="21">
        <f t="shared" si="11"/>
        <v>90.96</v>
      </c>
      <c r="DB6" s="21">
        <f t="shared" si="11"/>
        <v>91.23</v>
      </c>
      <c r="DC6" s="21" t="str">
        <f t="shared" si="11"/>
        <v>-</v>
      </c>
      <c r="DD6" s="21">
        <f t="shared" si="11"/>
        <v>90.72</v>
      </c>
      <c r="DE6" s="21">
        <f t="shared" si="11"/>
        <v>91.78</v>
      </c>
      <c r="DF6" s="21">
        <f t="shared" si="11"/>
        <v>91.37</v>
      </c>
      <c r="DG6" s="21">
        <f t="shared" si="11"/>
        <v>91.92</v>
      </c>
      <c r="DH6" s="20" t="str">
        <f>IF(DH7="","",IF(DH7="-","【-】","【"&amp;SUBSTITUTE(TEXT(DH7,"#,##0.00"),"-","△")&amp;"】"))</f>
        <v>【95.91】</v>
      </c>
      <c r="DI6" s="21" t="str">
        <f>IF(DI7="",NA(),DI7)</f>
        <v>-</v>
      </c>
      <c r="DJ6" s="21">
        <f t="shared" ref="DJ6:DR6" si="12">IF(DJ7="",NA(),DJ7)</f>
        <v>3.79</v>
      </c>
      <c r="DK6" s="21">
        <f t="shared" si="12"/>
        <v>7.71</v>
      </c>
      <c r="DL6" s="21">
        <f t="shared" si="12"/>
        <v>11.53</v>
      </c>
      <c r="DM6" s="21">
        <f t="shared" si="12"/>
        <v>15.26</v>
      </c>
      <c r="DN6" s="21" t="str">
        <f t="shared" si="12"/>
        <v>-</v>
      </c>
      <c r="DO6" s="21">
        <f t="shared" si="12"/>
        <v>20.78</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162094</v>
      </c>
      <c r="D7" s="23">
        <v>46</v>
      </c>
      <c r="E7" s="23">
        <v>17</v>
      </c>
      <c r="F7" s="23">
        <v>1</v>
      </c>
      <c r="G7" s="23">
        <v>0</v>
      </c>
      <c r="H7" s="23" t="s">
        <v>95</v>
      </c>
      <c r="I7" s="23" t="s">
        <v>96</v>
      </c>
      <c r="J7" s="23" t="s">
        <v>97</v>
      </c>
      <c r="K7" s="23" t="s">
        <v>98</v>
      </c>
      <c r="L7" s="23" t="s">
        <v>99</v>
      </c>
      <c r="M7" s="23" t="s">
        <v>100</v>
      </c>
      <c r="N7" s="24" t="s">
        <v>101</v>
      </c>
      <c r="O7" s="24">
        <v>42.52</v>
      </c>
      <c r="P7" s="24">
        <v>35.71</v>
      </c>
      <c r="Q7" s="24">
        <v>76.8</v>
      </c>
      <c r="R7" s="24">
        <v>3300</v>
      </c>
      <c r="S7" s="24">
        <v>28356</v>
      </c>
      <c r="T7" s="24">
        <v>134.07</v>
      </c>
      <c r="U7" s="24">
        <v>211.5</v>
      </c>
      <c r="V7" s="24">
        <v>10068</v>
      </c>
      <c r="W7" s="24">
        <v>4.08</v>
      </c>
      <c r="X7" s="24">
        <v>2467.65</v>
      </c>
      <c r="Y7" s="24" t="s">
        <v>101</v>
      </c>
      <c r="Z7" s="24">
        <v>97.29</v>
      </c>
      <c r="AA7" s="24">
        <v>102.85</v>
      </c>
      <c r="AB7" s="24">
        <v>100.27</v>
      </c>
      <c r="AC7" s="24">
        <v>98.51</v>
      </c>
      <c r="AD7" s="24" t="s">
        <v>101</v>
      </c>
      <c r="AE7" s="24">
        <v>106.5</v>
      </c>
      <c r="AF7" s="24">
        <v>104.64</v>
      </c>
      <c r="AG7" s="24">
        <v>105.35</v>
      </c>
      <c r="AH7" s="24">
        <v>106.8</v>
      </c>
      <c r="AI7" s="24">
        <v>105.91</v>
      </c>
      <c r="AJ7" s="24" t="s">
        <v>101</v>
      </c>
      <c r="AK7" s="24">
        <v>0.23</v>
      </c>
      <c r="AL7" s="24">
        <v>0</v>
      </c>
      <c r="AM7" s="24">
        <v>0</v>
      </c>
      <c r="AN7" s="24">
        <v>0</v>
      </c>
      <c r="AO7" s="24" t="s">
        <v>101</v>
      </c>
      <c r="AP7" s="24">
        <v>18.36</v>
      </c>
      <c r="AQ7" s="24">
        <v>25.76</v>
      </c>
      <c r="AR7" s="24">
        <v>26.07</v>
      </c>
      <c r="AS7" s="24">
        <v>26.89</v>
      </c>
      <c r="AT7" s="24">
        <v>3.03</v>
      </c>
      <c r="AU7" s="24" t="s">
        <v>101</v>
      </c>
      <c r="AV7" s="24">
        <v>28.26</v>
      </c>
      <c r="AW7" s="24">
        <v>32.43</v>
      </c>
      <c r="AX7" s="24">
        <v>41.39</v>
      </c>
      <c r="AY7" s="24">
        <v>58.56</v>
      </c>
      <c r="AZ7" s="24" t="s">
        <v>101</v>
      </c>
      <c r="BA7" s="24">
        <v>55.6</v>
      </c>
      <c r="BB7" s="24">
        <v>65.56</v>
      </c>
      <c r="BC7" s="24">
        <v>65.87</v>
      </c>
      <c r="BD7" s="24">
        <v>77.260000000000005</v>
      </c>
      <c r="BE7" s="24">
        <v>78.430000000000007</v>
      </c>
      <c r="BF7" s="24" t="s">
        <v>101</v>
      </c>
      <c r="BG7" s="24">
        <v>2000.18</v>
      </c>
      <c r="BH7" s="24">
        <v>2106.33</v>
      </c>
      <c r="BI7" s="24">
        <v>2906.45</v>
      </c>
      <c r="BJ7" s="24">
        <v>2504.16</v>
      </c>
      <c r="BK7" s="24" t="s">
        <v>101</v>
      </c>
      <c r="BL7" s="24">
        <v>789.08</v>
      </c>
      <c r="BM7" s="24">
        <v>765.48</v>
      </c>
      <c r="BN7" s="24">
        <v>742.08</v>
      </c>
      <c r="BO7" s="24">
        <v>730.84</v>
      </c>
      <c r="BP7" s="24">
        <v>630.82000000000005</v>
      </c>
      <c r="BQ7" s="24" t="s">
        <v>101</v>
      </c>
      <c r="BR7" s="24">
        <v>99.72</v>
      </c>
      <c r="BS7" s="24">
        <v>99.53</v>
      </c>
      <c r="BT7" s="24">
        <v>98.19</v>
      </c>
      <c r="BU7" s="24">
        <v>79.16</v>
      </c>
      <c r="BV7" s="24" t="s">
        <v>101</v>
      </c>
      <c r="BW7" s="24">
        <v>88.25</v>
      </c>
      <c r="BX7" s="24">
        <v>87.8</v>
      </c>
      <c r="BY7" s="24">
        <v>86.51</v>
      </c>
      <c r="BZ7" s="24">
        <v>89.17</v>
      </c>
      <c r="CA7" s="24">
        <v>97.81</v>
      </c>
      <c r="CB7" s="24" t="s">
        <v>101</v>
      </c>
      <c r="CC7" s="24">
        <v>162.94999999999999</v>
      </c>
      <c r="CD7" s="24">
        <v>164.41</v>
      </c>
      <c r="CE7" s="24">
        <v>161.22999999999999</v>
      </c>
      <c r="CF7" s="24">
        <v>209.02</v>
      </c>
      <c r="CG7" s="24" t="s">
        <v>101</v>
      </c>
      <c r="CH7" s="24">
        <v>176.37</v>
      </c>
      <c r="CI7" s="24">
        <v>187.69</v>
      </c>
      <c r="CJ7" s="24">
        <v>188.24</v>
      </c>
      <c r="CK7" s="24">
        <v>184.85</v>
      </c>
      <c r="CL7" s="24">
        <v>138.75</v>
      </c>
      <c r="CM7" s="24" t="s">
        <v>101</v>
      </c>
      <c r="CN7" s="24" t="s">
        <v>101</v>
      </c>
      <c r="CO7" s="24" t="s">
        <v>101</v>
      </c>
      <c r="CP7" s="24" t="s">
        <v>101</v>
      </c>
      <c r="CQ7" s="24" t="s">
        <v>101</v>
      </c>
      <c r="CR7" s="24" t="s">
        <v>101</v>
      </c>
      <c r="CS7" s="24">
        <v>56.72</v>
      </c>
      <c r="CT7" s="24">
        <v>55.78</v>
      </c>
      <c r="CU7" s="24">
        <v>54.86</v>
      </c>
      <c r="CV7" s="24">
        <v>55.04</v>
      </c>
      <c r="CW7" s="24">
        <v>58.94</v>
      </c>
      <c r="CX7" s="24" t="s">
        <v>101</v>
      </c>
      <c r="CY7" s="24">
        <v>89.75</v>
      </c>
      <c r="CZ7" s="24">
        <v>90.46</v>
      </c>
      <c r="DA7" s="24">
        <v>90.96</v>
      </c>
      <c r="DB7" s="24">
        <v>91.23</v>
      </c>
      <c r="DC7" s="24" t="s">
        <v>101</v>
      </c>
      <c r="DD7" s="24">
        <v>90.72</v>
      </c>
      <c r="DE7" s="24">
        <v>91.78</v>
      </c>
      <c r="DF7" s="24">
        <v>91.37</v>
      </c>
      <c r="DG7" s="24">
        <v>91.92</v>
      </c>
      <c r="DH7" s="24">
        <v>95.91</v>
      </c>
      <c r="DI7" s="24" t="s">
        <v>101</v>
      </c>
      <c r="DJ7" s="24">
        <v>3.79</v>
      </c>
      <c r="DK7" s="24">
        <v>7.71</v>
      </c>
      <c r="DL7" s="24">
        <v>11.53</v>
      </c>
      <c r="DM7" s="24">
        <v>15.26</v>
      </c>
      <c r="DN7" s="24" t="s">
        <v>101</v>
      </c>
      <c r="DO7" s="24">
        <v>20.78</v>
      </c>
      <c r="DP7" s="24">
        <v>26.89</v>
      </c>
      <c r="DQ7" s="24">
        <v>29.42</v>
      </c>
      <c r="DR7" s="24">
        <v>31.14</v>
      </c>
      <c r="DS7" s="24">
        <v>41.09</v>
      </c>
      <c r="DT7" s="24" t="s">
        <v>101</v>
      </c>
      <c r="DU7" s="24">
        <v>0</v>
      </c>
      <c r="DV7" s="24">
        <v>0</v>
      </c>
      <c r="DW7" s="24">
        <v>0</v>
      </c>
      <c r="DX7" s="24">
        <v>0</v>
      </c>
      <c r="DY7" s="24" t="s">
        <v>101</v>
      </c>
      <c r="DZ7" s="24">
        <v>1.34</v>
      </c>
      <c r="EA7" s="24">
        <v>0.75</v>
      </c>
      <c r="EB7" s="24">
        <v>0.74</v>
      </c>
      <c r="EC7" s="24">
        <v>0.76</v>
      </c>
      <c r="ED7" s="24">
        <v>8.68</v>
      </c>
      <c r="EE7" s="24" t="s">
        <v>101</v>
      </c>
      <c r="EF7" s="24">
        <v>0</v>
      </c>
      <c r="EG7" s="24">
        <v>0</v>
      </c>
      <c r="EH7" s="24">
        <v>0</v>
      </c>
      <c r="EI7" s="24">
        <v>0</v>
      </c>
      <c r="EJ7" s="24" t="s">
        <v>101</v>
      </c>
      <c r="EK7" s="24">
        <v>0.15</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2025-01-24T07:01:30Z</dcterms:created>
  <dcterms:modified xsi:type="dcterms:W3CDTF">2025-01-30T04:24:51Z</dcterms:modified>
  <cp:category/>
</cp:coreProperties>
</file>