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8小矢部市\上水道\"/>
    </mc:Choice>
  </mc:AlternateContent>
  <xr:revisionPtr revIDLastSave="0" documentId="13_ncr:1_{FD083B96-8206-4F97-95B1-C5C7866B976B}" xr6:coauthVersionLast="36" xr6:coauthVersionMax="36" xr10:uidLastSave="{00000000-0000-0000-0000-000000000000}"/>
  <workbookProtection workbookAlgorithmName="SHA-512" workbookHashValue="WBiF2ISNfr0pbHcJco+hKZpDNwgUUxihmut5pnFMnYT3u0IlCFuN4BoRw5O8CGdzaAUit5KdxNMeRkudirYC5Q==" workbookSaltValue="ffqQEh0oUMJ4lVvj81OBp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<sst xmlns="http://schemas.openxmlformats.org/spreadsheetml/2006/main" count="228" uniqueCount="113">
  <si>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</si>
  <si>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</si>
  <si>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</si>
  <si>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</si>
  <si>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</si>
  <si>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</si>
  <si>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</si>
  <si>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</si>
  <si>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</si>
  <si>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</si>
  <si>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</si>
  <si>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</si>
  <si>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</si>
  <si>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</si>
  <si>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</si>
  <si>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</si>
  <si>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</si>
  <si>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</si>
  <si>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</si>
  <si>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</si>
  <si>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</si>
  <si>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</si>
  <si>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</si>
  <si>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</si>
  <si>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</si>
  <si>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</si>
  <si>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</si>
  <si>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</si>
  <si>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</si>
  <si>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</si>
  <si>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</si>
  <si>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</si>
  <si>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</si>
  <si>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</si>
  <si>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</si>
  <si>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</si>
  <si>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</si>
  <si>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</si>
  <si>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</si>
  <si>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</si>
  <si>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</si>
  <si>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</si>
  <si>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</si>
  <si>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</si>
  <si>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</si>
  <si>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</si>
  <si>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</si>
  <si>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</si>
  <si>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</si>
  <si>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</si>
  <si>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</si>
  <si>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</si>
  <si>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</si>
  <si>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</si>
  <si>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</si>
  <si>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</si>
  <si>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</si>
  <si>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</si>
  <si>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</si>
  <si>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</si>
  <si>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</si>
  <si>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</si>
  <si>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</si>
  <si>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</si>
  <si>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</si>
  <si>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</si>
  <si>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</si>
  <si>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</si>
  <si>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</si>
  <si>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</si>
  <si>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</si>
  <si>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</si>
  <si>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</si>
  <si>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</si>
  <si>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</si>
  <si>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</si>
  <si>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</si>
  <si>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</si>
  <si>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</si>
  <si>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</si>
  <si>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</si>
  <si>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</si>
  <si>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</si>
  <si>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</si>
  <si>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</si>
  <si>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</si>
  <si>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</si>
  <si>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</si>
  <si>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</si>
  <si>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</si>
  <si>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</si>
  <si>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</si>
  <si>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</si>
  <si>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</si>
  <si>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</si>
  <si>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</si>
  <si>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</si>
  <si>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</si>
  <si>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</si>
  <si>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</si>
  <si>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</si>
  <si>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</si>
  <si>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</si>
  <si>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</si>
  <si>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</si>
  <si>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</si>
  <si>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</si>
  <si>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</si>
  <si>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</si>
  <si>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</si>
  <si>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①経常収支比率は黒字を示す100％を上回っているが、今後も給水収益が減少すると見込まれており、中長期的な計画の基に、業務の効率化を図り、健全な経営に努めていく必要がある。
②累積欠損金は発生していない。
③流動比率は100％を上回っており、１年以内の短期的な債務に対する支払い能力には支障はないが、減少傾向にあり、類似団体平均を下回っているため、適正な資金保有額の検証を行う必要がある。
④企業債残高対給水収益比率は増加傾向にあり、類似団体平均を上回っているため、企業債借入額の抑制に努めたり、事業投資に対する料金水準が適正なものであるかを分析したりする必要がある。
⑤給水に係る費用が給水収益でまかなえていない状況であり、収入不足を基準外繰入金で補填している状況であるため、業務の効率化等による経費削減、料金収入の確保に努める必要がある。
⑥給水原価は受水費や動力費、修繕費などの維持管理費が多いため、類似団体平均より高くなっている。更なるコスト削減、業務の効率化に努める必要がある。
⑦施設利用率が類似団体平均より低い傾向にあるのは、過去の計画給水人口に基づいて行った施設整備によるものであるが、給水人口の減少により、平均配水量が減少していることから、施設更新に際しては施設規模の見直しを行う必要がある。
⑧類似団体平均を上回っているが、今後も漏水調査や老朽管更新を行い、有収率の向上に努める。</t>
    <rPh sb="1" eb="7">
      <t>ケイジョウシュウシヒリツ</t>
    </rPh>
    <rPh sb="8" eb="10">
      <t>クロジ</t>
    </rPh>
    <rPh sb="11" eb="12">
      <t>シメ</t>
    </rPh>
    <rPh sb="18" eb="20">
      <t>ウワマワ</t>
    </rPh>
    <rPh sb="26" eb="28">
      <t>コンゴ</t>
    </rPh>
    <rPh sb="29" eb="31">
      <t>キュウスイ</t>
    </rPh>
    <rPh sb="31" eb="33">
      <t>シュウエキ</t>
    </rPh>
    <rPh sb="34" eb="36">
      <t>ゲンショウ</t>
    </rPh>
    <rPh sb="39" eb="41">
      <t>ミコ</t>
    </rPh>
    <rPh sb="47" eb="51">
      <t>チュウチョウキテキ</t>
    </rPh>
    <rPh sb="52" eb="54">
      <t>ケイカク</t>
    </rPh>
    <rPh sb="55" eb="56">
      <t>モト</t>
    </rPh>
    <rPh sb="58" eb="60">
      <t>ギョウム</t>
    </rPh>
    <rPh sb="61" eb="64">
      <t>コウリツカ</t>
    </rPh>
    <rPh sb="65" eb="66">
      <t>ハカ</t>
    </rPh>
    <rPh sb="68" eb="70">
      <t>ケンゼン</t>
    </rPh>
    <rPh sb="71" eb="73">
      <t>ケイエイ</t>
    </rPh>
    <rPh sb="74" eb="75">
      <t>ツト</t>
    </rPh>
    <rPh sb="79" eb="81">
      <t>ヒツヨウ</t>
    </rPh>
    <rPh sb="87" eb="89">
      <t>ルイセキ</t>
    </rPh>
    <rPh sb="89" eb="91">
      <t>ケッソン</t>
    </rPh>
    <rPh sb="91" eb="92">
      <t>キン</t>
    </rPh>
    <rPh sb="93" eb="95">
      <t>ハッセイ</t>
    </rPh>
    <rPh sb="103" eb="105">
      <t>リュウドウ</t>
    </rPh>
    <rPh sb="105" eb="107">
      <t>ヒリツ</t>
    </rPh>
    <rPh sb="113" eb="115">
      <t>ウワマワ</t>
    </rPh>
    <rPh sb="121" eb="122">
      <t>ネン</t>
    </rPh>
    <rPh sb="122" eb="124">
      <t>イナイ</t>
    </rPh>
    <rPh sb="125" eb="128">
      <t>タンキテキ</t>
    </rPh>
    <rPh sb="129" eb="131">
      <t>サイム</t>
    </rPh>
    <rPh sb="132" eb="133">
      <t>タイ</t>
    </rPh>
    <rPh sb="135" eb="137">
      <t>シハラ</t>
    </rPh>
    <rPh sb="138" eb="140">
      <t>ノウリョク</t>
    </rPh>
    <rPh sb="142" eb="144">
      <t>シショウ</t>
    </rPh>
    <rPh sb="149" eb="151">
      <t>ゲンショウ</t>
    </rPh>
    <rPh sb="151" eb="153">
      <t>ケイコウ</t>
    </rPh>
    <rPh sb="157" eb="159">
      <t>ルイジ</t>
    </rPh>
    <rPh sb="159" eb="161">
      <t>ダンタイ</t>
    </rPh>
    <rPh sb="161" eb="163">
      <t>ヘイキン</t>
    </rPh>
    <rPh sb="164" eb="166">
      <t>シタマワ</t>
    </rPh>
    <rPh sb="173" eb="175">
      <t>テキセイ</t>
    </rPh>
    <rPh sb="176" eb="178">
      <t>シキン</t>
    </rPh>
    <rPh sb="178" eb="180">
      <t>ホユウ</t>
    </rPh>
    <rPh sb="180" eb="181">
      <t>ガク</t>
    </rPh>
    <rPh sb="182" eb="184">
      <t>ケンショウ</t>
    </rPh>
    <rPh sb="185" eb="186">
      <t>オコナ</t>
    </rPh>
    <rPh sb="187" eb="189">
      <t>ヒツヨウ</t>
    </rPh>
    <rPh sb="195" eb="197">
      <t>キギョウ</t>
    </rPh>
    <rPh sb="197" eb="198">
      <t>サイ</t>
    </rPh>
    <rPh sb="198" eb="200">
      <t>ザンダカ</t>
    </rPh>
    <rPh sb="200" eb="201">
      <t>タイ</t>
    </rPh>
    <rPh sb="201" eb="203">
      <t>キュウスイ</t>
    </rPh>
    <rPh sb="203" eb="205">
      <t>シュウエキ</t>
    </rPh>
    <rPh sb="205" eb="207">
      <t>ヒリツ</t>
    </rPh>
    <rPh sb="208" eb="210">
      <t>ゾウカ</t>
    </rPh>
    <rPh sb="210" eb="212">
      <t>ケイコウ</t>
    </rPh>
    <rPh sb="216" eb="218">
      <t>ルイジ</t>
    </rPh>
    <rPh sb="218" eb="220">
      <t>ダンタイ</t>
    </rPh>
    <rPh sb="220" eb="222">
      <t>ヘイキン</t>
    </rPh>
    <rPh sb="223" eb="225">
      <t>ウワマワ</t>
    </rPh>
    <rPh sb="247" eb="249">
      <t>ジギョウ</t>
    </rPh>
    <rPh sb="252" eb="253">
      <t>タイ</t>
    </rPh>
    <rPh sb="323" eb="325">
      <t>キュウスイ</t>
    </rPh>
    <rPh sb="326" eb="327">
      <t>カカワ</t>
    </rPh>
    <rPh sb="328" eb="330">
      <t>ヒヨウ</t>
    </rPh>
    <rPh sb="331" eb="333">
      <t>キュウスイ</t>
    </rPh>
    <rPh sb="333" eb="335">
      <t>シュウエキ</t>
    </rPh>
    <rPh sb="344" eb="346">
      <t>ジョウキョウ</t>
    </rPh>
    <rPh sb="350" eb="352">
      <t>シュウニュウ</t>
    </rPh>
    <rPh sb="354" eb="355">
      <t>ガイ</t>
    </rPh>
    <rPh sb="355" eb="357">
      <t>クリイ</t>
    </rPh>
    <rPh sb="357" eb="358">
      <t>キン</t>
    </rPh>
    <rPh sb="359" eb="361">
      <t>ホテン</t>
    </rPh>
    <rPh sb="365" eb="367">
      <t>ジョウキョウ</t>
    </rPh>
    <rPh sb="372" eb="374">
      <t>キュウスイ</t>
    </rPh>
    <rPh sb="374" eb="376">
      <t>ゲンカ</t>
    </rPh>
    <rPh sb="381" eb="383">
      <t>ドウリョク</t>
    </rPh>
    <rPh sb="383" eb="384">
      <t>ヒ</t>
    </rPh>
    <rPh sb="385" eb="388">
      <t>シュウゼンヒ</t>
    </rPh>
    <rPh sb="392" eb="394">
      <t>サクゲン</t>
    </rPh>
    <rPh sb="406" eb="408">
      <t>ヘイキン</t>
    </rPh>
    <rPh sb="451" eb="457">
      <t>ルイジダンタイヘイキン</t>
    </rPh>
    <rPh sb="479" eb="480">
      <t>モト</t>
    </rPh>
    <rPh sb="483" eb="484">
      <t>オコナ</t>
    </rPh>
    <rPh sb="537" eb="539">
      <t>シセツ</t>
    </rPh>
    <rPh sb="539" eb="541">
      <t>キボ</t>
    </rPh>
    <rPh sb="542" eb="544">
      <t>ミナオ</t>
    </rPh>
    <rPh sb="556" eb="558">
      <t>ルイジ</t>
    </rPh>
    <rPh sb="558" eb="560">
      <t>ダンタイ</t>
    </rPh>
    <rPh sb="560" eb="562">
      <t>ヘイキン</t>
    </rPh>
    <rPh sb="563" eb="565">
      <t>ウワマワ</t>
    </rPh>
    <rPh sb="571" eb="573">
      <t>コンゴ</t>
    </rPh>
    <rPh sb="574" eb="576">
      <t>ロウスイ</t>
    </rPh>
    <rPh sb="576" eb="578">
      <t>チョウサ</t>
    </rPh>
    <rPh sb="579" eb="581">
      <t>ロウキュウ</t>
    </rPh>
    <rPh sb="581" eb="582">
      <t>カン</t>
    </rPh>
    <rPh sb="582" eb="584">
      <t>コウシン</t>
    </rPh>
    <rPh sb="585" eb="586">
      <t>オコナ</t>
    </rPh>
    <rPh sb="588" eb="591">
      <t>ユウシュウリツ</t>
    </rPh>
    <rPh sb="592" eb="594">
      <t>コウジョウ</t>
    </rPh>
    <rPh sb="595" eb="596">
      <t>ツト</t>
    </rPh>
    <phoneticPr fontId="4"/>
  </si>
  <si>
    <t>①有形固定資産減価償却率は年々増加しており、今後、耐用年数を超える施設や管路の増加が見込まれているため、耐震化と併せた計画的な更新が必要である。
②管路経年化率は類似団体平均を上回っており、年々上昇している。今後も耐用年数を迎える管路の増加が見込まれることから、漏水状況の把握や目標耐用年数を設定するなどして、耐震化と併せた計画的な管路更新が必要である。
③管路更新率は計画のもとに継続的に管路更新を行っており、類似団体平均よりも上回っている。しかしながら、今後は施設更新が増えていくことから、耐震化と併せた計画的な施設・管路更新が必要である。</t>
    <rPh sb="1" eb="3">
      <t>ユウケイ</t>
    </rPh>
    <rPh sb="3" eb="5">
      <t>コテイ</t>
    </rPh>
    <rPh sb="5" eb="7">
      <t>シサン</t>
    </rPh>
    <rPh sb="7" eb="9">
      <t>ゲンカ</t>
    </rPh>
    <rPh sb="9" eb="11">
      <t>ショウキャク</t>
    </rPh>
    <rPh sb="11" eb="12">
      <t>リツ</t>
    </rPh>
    <rPh sb="13" eb="15">
      <t>ネンネン</t>
    </rPh>
    <rPh sb="15" eb="17">
      <t>ゾウカ</t>
    </rPh>
    <rPh sb="22" eb="24">
      <t>コンゴ</t>
    </rPh>
    <rPh sb="25" eb="27">
      <t>タイヨウ</t>
    </rPh>
    <rPh sb="27" eb="29">
      <t>ネンスウ</t>
    </rPh>
    <rPh sb="30" eb="31">
      <t>コ</t>
    </rPh>
    <rPh sb="33" eb="35">
      <t>シセツ</t>
    </rPh>
    <rPh sb="36" eb="38">
      <t>カンロ</t>
    </rPh>
    <rPh sb="39" eb="41">
      <t>ゾウカ</t>
    </rPh>
    <rPh sb="42" eb="44">
      <t>ミコ</t>
    </rPh>
    <rPh sb="52" eb="55">
      <t>タイシンカ</t>
    </rPh>
    <rPh sb="56" eb="57">
      <t>アワ</t>
    </rPh>
    <rPh sb="59" eb="62">
      <t>ケイカクテキ</t>
    </rPh>
    <rPh sb="63" eb="65">
      <t>コウシン</t>
    </rPh>
    <rPh sb="66" eb="68">
      <t>ヒツヨウ</t>
    </rPh>
    <rPh sb="74" eb="76">
      <t>カンロ</t>
    </rPh>
    <rPh sb="76" eb="79">
      <t>ケイネンカ</t>
    </rPh>
    <rPh sb="79" eb="80">
      <t>リツ</t>
    </rPh>
    <rPh sb="81" eb="87">
      <t>ルイジダンタイヘイキン</t>
    </rPh>
    <rPh sb="88" eb="90">
      <t>ウワマワ</t>
    </rPh>
    <rPh sb="95" eb="97">
      <t>ネンネン</t>
    </rPh>
    <rPh sb="97" eb="99">
      <t>ジョウショウ</t>
    </rPh>
    <rPh sb="104" eb="106">
      <t>コンゴ</t>
    </rPh>
    <rPh sb="107" eb="109">
      <t>タイヨウ</t>
    </rPh>
    <rPh sb="109" eb="111">
      <t>ネンスウ</t>
    </rPh>
    <rPh sb="112" eb="113">
      <t>ムカ</t>
    </rPh>
    <rPh sb="115" eb="117">
      <t>カンロ</t>
    </rPh>
    <rPh sb="118" eb="120">
      <t>ゾウカ</t>
    </rPh>
    <rPh sb="121" eb="123">
      <t>ミコ</t>
    </rPh>
    <rPh sb="131" eb="133">
      <t>ロウスイ</t>
    </rPh>
    <rPh sb="133" eb="135">
      <t>ジョウキョウ</t>
    </rPh>
    <rPh sb="136" eb="138">
      <t>ハアク</t>
    </rPh>
    <rPh sb="171" eb="173">
      <t>ヒツヨウ</t>
    </rPh>
    <rPh sb="179" eb="181">
      <t>カンロ</t>
    </rPh>
    <rPh sb="181" eb="183">
      <t>コウシン</t>
    </rPh>
    <rPh sb="183" eb="184">
      <t>リツ</t>
    </rPh>
    <rPh sb="185" eb="187">
      <t>ケイカク</t>
    </rPh>
    <rPh sb="191" eb="194">
      <t>ケイゾクテキ</t>
    </rPh>
    <rPh sb="195" eb="197">
      <t>カンロ</t>
    </rPh>
    <rPh sb="197" eb="199">
      <t>コウシン</t>
    </rPh>
    <rPh sb="200" eb="201">
      <t>オコナ</t>
    </rPh>
    <rPh sb="206" eb="208">
      <t>ルイジ</t>
    </rPh>
    <rPh sb="208" eb="210">
      <t>ダンタイ</t>
    </rPh>
    <rPh sb="210" eb="212">
      <t>ヘイキン</t>
    </rPh>
    <rPh sb="215" eb="217">
      <t>ウワマワ</t>
    </rPh>
    <rPh sb="229" eb="231">
      <t>コンゴ</t>
    </rPh>
    <rPh sb="232" eb="234">
      <t>シセツ</t>
    </rPh>
    <rPh sb="234" eb="236">
      <t>コウシン</t>
    </rPh>
    <rPh sb="237" eb="238">
      <t>フ</t>
    </rPh>
    <rPh sb="247" eb="250">
      <t>タイシンカ</t>
    </rPh>
    <rPh sb="251" eb="252">
      <t>アワ</t>
    </rPh>
    <rPh sb="254" eb="257">
      <t>ケイカクテキ</t>
    </rPh>
    <rPh sb="258" eb="260">
      <t>シセツ</t>
    </rPh>
    <rPh sb="261" eb="263">
      <t>カンロ</t>
    </rPh>
    <rPh sb="263" eb="265">
      <t>コウシン</t>
    </rPh>
    <rPh sb="266" eb="268">
      <t>ヒツヨウ</t>
    </rPh>
    <phoneticPr fontId="4"/>
  </si>
  <si>
    <t>・経常収支比率、流動比率は100％を超え、累積欠損金が発生していない状況であるものの、料金回収率は100％を下回っており、収入不足を基準外繰入金で補填している状況である。人口減少や節水機器の普及による給水収益が減少、施設の更新需要が増加する中、給水原価縮小に努めているところであるが、令和３年度に策定した経営戦略に基づく収支計画により、今後もより一層の経営の安定化及び健全化を図っていく必要がある。
・有形固定資産減価償却率、管路経年化率がともに上昇しており、耐震化と併せた計画的な施設更新が必要であるが、企業債残高対給水収益比率が高いことから、企業債借入額の抑制に努めたり、事業投資に対する料金水準が適正なものであるかを分析したりする必要がある。また、施設更新に際しては、施設規模の見直しが必要である。</t>
    <rPh sb="1" eb="3">
      <t>ケイジョウ</t>
    </rPh>
    <rPh sb="3" eb="5">
      <t>シュウシ</t>
    </rPh>
    <rPh sb="5" eb="7">
      <t>ヒリツ</t>
    </rPh>
    <rPh sb="8" eb="10">
      <t>リュウドウ</t>
    </rPh>
    <rPh sb="10" eb="12">
      <t>ヒリツ</t>
    </rPh>
    <rPh sb="18" eb="19">
      <t>コ</t>
    </rPh>
    <rPh sb="21" eb="23">
      <t>ルイセキ</t>
    </rPh>
    <rPh sb="23" eb="25">
      <t>ケッソン</t>
    </rPh>
    <rPh sb="25" eb="26">
      <t>キン</t>
    </rPh>
    <rPh sb="27" eb="29">
      <t>ハッセイ</t>
    </rPh>
    <rPh sb="34" eb="36">
      <t>ジョウキョウ</t>
    </rPh>
    <rPh sb="43" eb="45">
      <t>リョウキン</t>
    </rPh>
    <rPh sb="45" eb="47">
      <t>カイシュウ</t>
    </rPh>
    <rPh sb="47" eb="48">
      <t>リツ</t>
    </rPh>
    <rPh sb="54" eb="56">
      <t>シタマワ</t>
    </rPh>
    <rPh sb="108" eb="110">
      <t>シセツ</t>
    </rPh>
    <rPh sb="111" eb="113">
      <t>コウシン</t>
    </rPh>
    <rPh sb="113" eb="115">
      <t>ジュヨウ</t>
    </rPh>
    <rPh sb="116" eb="118">
      <t>ゾウカ</t>
    </rPh>
    <rPh sb="129" eb="130">
      <t>ツト</t>
    </rPh>
    <rPh sb="188" eb="189">
      <t>ハカ</t>
    </rPh>
    <rPh sb="193" eb="195">
      <t>ヒツヨウ</t>
    </rPh>
    <rPh sb="327" eb="329">
      <t>シセツ</t>
    </rPh>
    <rPh sb="329" eb="331">
      <t>コウシン</t>
    </rPh>
    <rPh sb="332" eb="333">
      <t>サイ</t>
    </rPh>
    <rPh sb="337" eb="339">
      <t>シセツ</t>
    </rPh>
    <rPh sb="339" eb="341">
      <t>キボ</t>
    </rPh>
    <rPh sb="342" eb="344">
      <t>ミナオ</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</si>
</sst>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0.86</c:v>
                </c:pt>
                <c:pt idx="2">
                  <c:v>1.1100000000000001</c:v>
                </c:pt>
                <c:pt idx="3">
                  <c:v>0.68</c:v>
                </c:pt>
                <c:pt idx="4">
                  <c:v>0.8</c:v>
                </c:pt>
              </c:numCache>
            </c:numRef>
          </c:val>
          <c:extLst>
            <c:ext xmlns:c16="http://schemas.microsoft.com/office/drawing/2014/chart" uri="{C3380CC4-5D6E-409C-BE32-E72D297353CC}">
              <c16:uniqueId val="{00000000-D143-4B78-AAE5-9C96D6F54D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143-4B78-AAE5-9C96D6F54D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50.73</c:v>
                </c:pt>
                <c:pt idx="1">
                  <c:v>50.44</c:v>
                </c:pt>
                <c:pt idx="2">
                  <c:v>51.31</c:v>
                </c:pt>
                <c:pt idx="3">
                  <c:v>51.11</c:v>
                </c:pt>
                <c:pt idx="4">
                  <c:v>51.1</c:v>
                </c:pt>
              </c:numCache>
            </c:numRef>
          </c:val>
          <c:extLst>
            <c:ext xmlns:c16="http://schemas.microsoft.com/office/drawing/2014/chart" uri="{C3380CC4-5D6E-409C-BE32-E72D297353CC}">
              <c16:uniqueId val="{00000000-FABD-46F7-9018-78D8A529E8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ABD-46F7-9018-78D8A529E8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84.75</c:v>
                </c:pt>
                <c:pt idx="1">
                  <c:v>86.87</c:v>
                </c:pt>
                <c:pt idx="2">
                  <c:v>83.28</c:v>
                </c:pt>
                <c:pt idx="3">
                  <c:v>81.55</c:v>
                </c:pt>
                <c:pt idx="4">
                  <c:v>82.99</c:v>
                </c:pt>
              </c:numCache>
            </c:numRef>
          </c:val>
          <c:extLst>
            <c:ext xmlns:c16="http://schemas.microsoft.com/office/drawing/2014/chart" uri="{C3380CC4-5D6E-409C-BE32-E72D297353CC}">
              <c16:uniqueId val="{00000000-BD2B-4094-B4AD-A43528B4E1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D2B-4094-B4AD-A43528B4E1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112.08</c:v>
                </c:pt>
                <c:pt idx="1">
                  <c:v>115.17</c:v>
                </c:pt>
                <c:pt idx="2">
                  <c:v>109.93</c:v>
                </c:pt>
                <c:pt idx="3">
                  <c:v>109.75</c:v>
                </c:pt>
                <c:pt idx="4">
                  <c:v>114.97</c:v>
                </c:pt>
              </c:numCache>
            </c:numRef>
          </c:val>
          <c:extLst>
            <c:ext xmlns:c16="http://schemas.microsoft.com/office/drawing/2014/chart" uri="{C3380CC4-5D6E-409C-BE32-E72D297353CC}">
              <c16:uniqueId val="{00000000-D7F0-4232-BEAD-4688046AA8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7F0-4232-BEAD-4688046AA8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50.47</c:v>
                </c:pt>
                <c:pt idx="1">
                  <c:v>51.02</c:v>
                </c:pt>
                <c:pt idx="2">
                  <c:v>51.46</c:v>
                </c:pt>
                <c:pt idx="3">
                  <c:v>51.93</c:v>
                </c:pt>
                <c:pt idx="4">
                  <c:v>52.1</c:v>
                </c:pt>
              </c:numCache>
            </c:numRef>
          </c:val>
          <c:extLst>
            <c:ext xmlns:c16="http://schemas.microsoft.com/office/drawing/2014/chart" uri="{C3380CC4-5D6E-409C-BE32-E72D297353CC}">
              <c16:uniqueId val="{00000000-A317-4D5C-835B-B62CAD4156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A317-4D5C-835B-B62CAD4156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27.99</c:v>
                </c:pt>
                <c:pt idx="1">
                  <c:v>29.93</c:v>
                </c:pt>
                <c:pt idx="2">
                  <c:v>28.08</c:v>
                </c:pt>
                <c:pt idx="3">
                  <c:v>29.15</c:v>
                </c:pt>
                <c:pt idx="4">
                  <c:v>30.3</c:v>
                </c:pt>
              </c:numCache>
            </c:numRef>
          </c:val>
          <c:extLst>
            <c:ext xmlns:c16="http://schemas.microsoft.com/office/drawing/2014/chart" uri="{C3380CC4-5D6E-409C-BE32-E72D297353CC}">
              <c16:uniqueId val="{00000000-D68D-453A-96BC-68B0F3D149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68D-453A-96BC-68B0F3D149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A2-4A05-BE11-138FF6E082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9A2-4A05-BE11-138FF6E082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248.02</c:v>
                </c:pt>
                <c:pt idx="1">
                  <c:v>277.58</c:v>
                </c:pt>
                <c:pt idx="2">
                  <c:v>251.64</c:v>
                </c:pt>
                <c:pt idx="3">
                  <c:v>217.76</c:v>
                </c:pt>
                <c:pt idx="4">
                  <c:v>185.21</c:v>
                </c:pt>
              </c:numCache>
            </c:numRef>
          </c:val>
          <c:extLst>
            <c:ext xmlns:c16="http://schemas.microsoft.com/office/drawing/2014/chart" uri="{C3380CC4-5D6E-409C-BE32-E72D297353CC}">
              <c16:uniqueId val="{00000000-91D4-4AD5-9A6C-B0D5E08BEB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1D4-4AD5-9A6C-B0D5E08BEB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431.58</c:v>
                </c:pt>
                <c:pt idx="1">
                  <c:v>434.9</c:v>
                </c:pt>
                <c:pt idx="2">
                  <c:v>445.88</c:v>
                </c:pt>
                <c:pt idx="3">
                  <c:v>463.53</c:v>
                </c:pt>
                <c:pt idx="4">
                  <c:v>455.31</c:v>
                </c:pt>
              </c:numCache>
            </c:numRef>
          </c:val>
          <c:extLst>
            <c:ext xmlns:c16="http://schemas.microsoft.com/office/drawing/2014/chart" uri="{C3380CC4-5D6E-409C-BE32-E72D297353CC}">
              <c16:uniqueId val="{00000000-E246-43C9-A202-E3905449A4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246-43C9-A202-E3905449A4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92.43</c:v>
                </c:pt>
                <c:pt idx="1">
                  <c:v>97.43</c:v>
                </c:pt>
                <c:pt idx="2">
                  <c:v>92.27</c:v>
                </c:pt>
                <c:pt idx="3">
                  <c:v>93.36</c:v>
                </c:pt>
                <c:pt idx="4">
                  <c:v>96.01</c:v>
                </c:pt>
              </c:numCache>
            </c:numRef>
          </c:val>
          <c:extLst>
            <c:ext xmlns:c16="http://schemas.microsoft.com/office/drawing/2014/chart" uri="{C3380CC4-5D6E-409C-BE32-E72D297353CC}">
              <c16:uniqueId val="{00000000-34B3-4C29-A96C-C930C1CE86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4B3-4C29-A96C-C930C1CE86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238.06</c:v>
                </c:pt>
                <c:pt idx="1">
                  <c:v>222.55</c:v>
                </c:pt>
                <c:pt idx="2">
                  <c:v>237.51</c:v>
                </c:pt>
                <c:pt idx="3">
                  <c:v>232.97</c:v>
                </c:pt>
                <c:pt idx="4">
                  <c:v>227.65</c:v>
                </c:pt>
              </c:numCache>
            </c:numRef>
          </c:val>
          <c:extLst>
            <c:ext xmlns:c16="http://schemas.microsoft.com/office/drawing/2014/chart" uri="{C3380CC4-5D6E-409C-BE32-E72D297353CC}">
              <c16:uniqueId val="{00000000-B146-4CAC-9E36-BDE91DA1DF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146-4CAC-9E36-BDE91DA1DF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富山県　小矢部市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28356</v>
      </c>
      <c r="AM8" s="58"/>
      <c r="AN8" s="58"/>
      <c r="AO8" s="58"/>
      <c r="AP8" s="58"/>
      <c r="AQ8" s="58"/>
      <c r="AR8" s="58"/>
      <c r="AS8" s="58"/>
      <c r="AT8" s="55">
        <f>データ!$S$6</f>
        <v>134.07</v>
      </c>
      <c r="AU8" s="56"/>
      <c r="AV8" s="56"/>
      <c r="AW8" s="56"/>
      <c r="AX8" s="56"/>
      <c r="AY8" s="56"/>
      <c r="AZ8" s="56"/>
      <c r="BA8" s="56"/>
      <c r="BB8" s="45">
        <f>データ!$T$6</f>
        <v>211.5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66.95</v>
      </c>
      <c r="J10" s="56"/>
      <c r="K10" s="56"/>
      <c r="L10" s="56"/>
      <c r="M10" s="56"/>
      <c r="N10" s="56"/>
      <c r="O10" s="57"/>
      <c r="P10" s="45">
        <f>データ!$P$6</f>
        <v>64.45</v>
      </c>
      <c r="Q10" s="45"/>
      <c r="R10" s="45"/>
      <c r="S10" s="45"/>
      <c r="T10" s="45"/>
      <c r="U10" s="45"/>
      <c r="V10" s="45"/>
      <c r="W10" s="58">
        <f>データ!$Q$6</f>
        <v>3718</v>
      </c>
      <c r="X10" s="58"/>
      <c r="Y10" s="58"/>
      <c r="Z10" s="58"/>
      <c r="AA10" s="58"/>
      <c r="AB10" s="58"/>
      <c r="AC10" s="58"/>
      <c r="AD10" s="2"/>
      <c r="AE10" s="2"/>
      <c r="AF10" s="2"/>
      <c r="AG10" s="2"/>
      <c r="AH10" s="2"/>
      <c r="AI10" s="2"/>
      <c r="AJ10" s="2"/>
      <c r="AK10" s="2"/>
      <c r="AL10" s="58">
        <f>データ!$U$6</f>
        <v>18170</v>
      </c>
      <c r="AM10" s="58"/>
      <c r="AN10" s="58"/>
      <c r="AO10" s="58"/>
      <c r="AP10" s="58"/>
      <c r="AQ10" s="58"/>
      <c r="AR10" s="58"/>
      <c r="AS10" s="58"/>
      <c r="AT10" s="55">
        <f>データ!$V$6</f>
        <v>84.15</v>
      </c>
      <c r="AU10" s="56"/>
      <c r="AV10" s="56"/>
      <c r="AW10" s="56"/>
      <c r="AX10" s="56"/>
      <c r="AY10" s="56"/>
      <c r="AZ10" s="56"/>
      <c r="BA10" s="56"/>
      <c r="BB10" s="45">
        <f>データ!$W$6</f>
        <v>215.92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B0J1n2sCbuctOceekZN5xF069Zu49kzmoxHTJLpYxlb92DZobPp+Id0jQvIA3gIIjm18GPxyfWH2GIVu5IOtQ==" saltValue="yh9+C2tERzJOqhndeALM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162094</v>
      </c>
      <c r="D6" s="20">
        <f t="shared" si="3"/>
        <v>46</v>
      </c>
      <c r="E6" s="20">
        <f t="shared" si="3"/>
        <v>1</v>
      </c>
      <c r="F6" s="20">
        <f t="shared" si="3"/>
        <v>0</v>
      </c>
      <c r="G6" s="20">
        <f t="shared" si="3"/>
        <v>1</v>
      </c>
      <c r="H6" s="20" t="str">
        <f t="shared" si="3"/>
        <v>富山県　小矢部市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66.95</v>
      </c>
      <c r="P6" s="21">
        <f t="shared" si="3"/>
        <v>64.45</v>
      </c>
      <c r="Q6" s="21">
        <f t="shared" si="3"/>
        <v>3718</v>
      </c>
      <c r="R6" s="21">
        <f t="shared" si="3"/>
        <v>28356</v>
      </c>
      <c r="S6" s="21">
        <f t="shared" si="3"/>
        <v>134.07</v>
      </c>
      <c r="T6" s="21">
        <f t="shared" si="3"/>
        <v>211.5</v>
      </c>
      <c r="U6" s="21">
        <f t="shared" si="3"/>
        <v>18170</v>
      </c>
      <c r="V6" s="21">
        <f t="shared" si="3"/>
        <v>84.15</v>
      </c>
      <c r="W6" s="21">
        <f t="shared" si="3"/>
        <v>215.92</v>
      </c>
      <c r="X6" s="22">
        <f>IF(X7="",NA(),X7)</f>
        <v>112.08</v>
      </c>
      <c r="Y6" s="22">
        <f t="shared" ref="Y6:AG6" si="4">IF(Y7="",NA(),Y7)</f>
        <v>115.17</v>
      </c>
      <c r="Z6" s="22">
        <f t="shared" si="4"/>
        <v>109.93</v>
      </c>
      <c r="AA6" s="22">
        <f t="shared" si="4"/>
        <v>109.75</v>
      </c>
      <c r="AB6" s="22">
        <f t="shared" si="4"/>
        <v>114.97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248.02</v>
      </c>
      <c r="AU6" s="22">
        <f t="shared" ref="AU6:BC6" si="6">IF(AU7="",NA(),AU7)</f>
        <v>277.58</v>
      </c>
      <c r="AV6" s="22">
        <f t="shared" si="6"/>
        <v>251.64</v>
      </c>
      <c r="AW6" s="22">
        <f t="shared" si="6"/>
        <v>217.76</v>
      </c>
      <c r="AX6" s="22">
        <f t="shared" si="6"/>
        <v>185.21</v>
      </c>
      <c r="AY6" s="22">
        <f t="shared" si="6"/>
        <v>379.08</v>
      </c>
      <c r="AZ6" s="22">
        <f t="shared" si="6"/>
        <v>367.55</v>
      </c>
      <c r="BA6" s="22">
        <f t="shared" si="6"/>
        <v>378.56</v>
      </c>
      <c r="BB6" s="22">
        <f t="shared" si="6"/>
        <v>364.46</v>
      </c>
      <c r="BC6" s="22">
        <f t="shared" si="6"/>
        <v>338.89</v>
      </c>
      <c r="BD6" s="21" t="str">
        <f>IF(BD7="","",IF(BD7="-","【-】","【"&amp;SUBSTITUTE(TEXT(BD7,"#,##0.00"),"-","△")&amp;"】"))</f>
        <v>【243.36】</v>
      </c>
      <c r="BE6" s="22">
        <f>IF(BE7="",NA(),BE7)</f>
        <v>431.58</v>
      </c>
      <c r="BF6" s="22">
        <f t="shared" ref="BF6:BN6" si="7">IF(BF7="",NA(),BF7)</f>
        <v>434.9</v>
      </c>
      <c r="BG6" s="22">
        <f t="shared" si="7"/>
        <v>445.88</v>
      </c>
      <c r="BH6" s="22">
        <f t="shared" si="7"/>
        <v>463.53</v>
      </c>
      <c r="BI6" s="22">
        <f t="shared" si="7"/>
        <v>455.31</v>
      </c>
      <c r="BJ6" s="22">
        <f t="shared" si="7"/>
        <v>398.98</v>
      </c>
      <c r="BK6" s="22">
        <f t="shared" si="7"/>
        <v>418.68</v>
      </c>
      <c r="BL6" s="22">
        <f t="shared" si="7"/>
        <v>395.68</v>
      </c>
      <c r="BM6" s="22">
        <f t="shared" si="7"/>
        <v>403.72</v>
      </c>
      <c r="BN6" s="22">
        <f t="shared" si="7"/>
        <v>400.21</v>
      </c>
      <c r="BO6" s="21" t="str">
        <f>IF(BO7="","",IF(BO7="-","【-】","【"&amp;SUBSTITUTE(TEXT(BO7,"#,##0.00"),"-","△")&amp;"】"))</f>
        <v>【265.93】</v>
      </c>
      <c r="BP6" s="22">
        <f>IF(BP7="",NA(),BP7)</f>
        <v>92.43</v>
      </c>
      <c r="BQ6" s="22">
        <f t="shared" ref="BQ6:BY6" si="8">IF(BQ7="",NA(),BQ7)</f>
        <v>97.43</v>
      </c>
      <c r="BR6" s="22">
        <f t="shared" si="8"/>
        <v>92.27</v>
      </c>
      <c r="BS6" s="22">
        <f t="shared" si="8"/>
        <v>93.36</v>
      </c>
      <c r="BT6" s="22">
        <f t="shared" si="8"/>
        <v>96.01</v>
      </c>
      <c r="BU6" s="22">
        <f t="shared" si="8"/>
        <v>98.64</v>
      </c>
      <c r="BV6" s="22">
        <f t="shared" si="8"/>
        <v>94.78</v>
      </c>
      <c r="BW6" s="22">
        <f t="shared" si="8"/>
        <v>97.59</v>
      </c>
      <c r="BX6" s="22">
        <f t="shared" si="8"/>
        <v>92.17</v>
      </c>
      <c r="BY6" s="22">
        <f t="shared" si="8"/>
        <v>92.83</v>
      </c>
      <c r="BZ6" s="21" t="str">
        <f>IF(BZ7="","",IF(BZ7="-","【-】","【"&amp;SUBSTITUTE(TEXT(BZ7,"#,##0.00"),"-","△")&amp;"】"))</f>
        <v>【97.82】</v>
      </c>
      <c r="CA6" s="22">
        <f>IF(CA7="",NA(),CA7)</f>
        <v>238.06</v>
      </c>
      <c r="CB6" s="22">
        <f t="shared" ref="CB6:CJ6" si="9">IF(CB7="",NA(),CB7)</f>
        <v>222.55</v>
      </c>
      <c r="CC6" s="22">
        <f t="shared" si="9"/>
        <v>237.51</v>
      </c>
      <c r="CD6" s="22">
        <f t="shared" si="9"/>
        <v>232.97</v>
      </c>
      <c r="CE6" s="22">
        <f t="shared" si="9"/>
        <v>227.65</v>
      </c>
      <c r="CF6" s="22">
        <f t="shared" si="9"/>
        <v>178.92</v>
      </c>
      <c r="CG6" s="22">
        <f t="shared" si="9"/>
        <v>181.3</v>
      </c>
      <c r="CH6" s="22">
        <f t="shared" si="9"/>
        <v>181.71</v>
      </c>
      <c r="CI6" s="22">
        <f t="shared" si="9"/>
        <v>188.51</v>
      </c>
      <c r="CJ6" s="22">
        <f t="shared" si="9"/>
        <v>189.43</v>
      </c>
      <c r="CK6" s="21" t="str">
        <f>IF(CK7="","",IF(CK7="-","【-】","【"&amp;SUBSTITUTE(TEXT(CK7,"#,##0.00"),"-","△")&amp;"】"))</f>
        <v>【177.56】</v>
      </c>
      <c r="CL6" s="22">
        <f>IF(CL7="",NA(),CL7)</f>
        <v>50.73</v>
      </c>
      <c r="CM6" s="22">
        <f t="shared" ref="CM6:CU6" si="10">IF(CM7="",NA(),CM7)</f>
        <v>50.44</v>
      </c>
      <c r="CN6" s="22">
        <f t="shared" si="10"/>
        <v>51.31</v>
      </c>
      <c r="CO6" s="22">
        <f t="shared" si="10"/>
        <v>51.11</v>
      </c>
      <c r="CP6" s="22">
        <f t="shared" si="10"/>
        <v>51.1</v>
      </c>
      <c r="CQ6" s="22">
        <f t="shared" si="10"/>
        <v>55.14</v>
      </c>
      <c r="CR6" s="22">
        <f t="shared" si="10"/>
        <v>55.89</v>
      </c>
      <c r="CS6" s="22">
        <f t="shared" si="10"/>
        <v>55.72</v>
      </c>
      <c r="CT6" s="22">
        <f t="shared" si="10"/>
        <v>55.31</v>
      </c>
      <c r="CU6" s="22">
        <f t="shared" si="10"/>
        <v>55.14</v>
      </c>
      <c r="CV6" s="21" t="str">
        <f>IF(CV7="","",IF(CV7="-","【-】","【"&amp;SUBSTITUTE(TEXT(CV7,"#,##0.00"),"-","△")&amp;"】"))</f>
        <v>【59.81】</v>
      </c>
      <c r="CW6" s="22">
        <f>IF(CW7="",NA(),CW7)</f>
        <v>84.75</v>
      </c>
      <c r="CX6" s="22">
        <f t="shared" ref="CX6:DF6" si="11">IF(CX7="",NA(),CX7)</f>
        <v>86.87</v>
      </c>
      <c r="CY6" s="22">
        <f t="shared" si="11"/>
        <v>83.28</v>
      </c>
      <c r="CZ6" s="22">
        <f t="shared" si="11"/>
        <v>81.55</v>
      </c>
      <c r="DA6" s="22">
        <f t="shared" si="11"/>
        <v>82.99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50.47</v>
      </c>
      <c r="DI6" s="22">
        <f t="shared" ref="DI6:DQ6" si="12">IF(DI7="",NA(),DI7)</f>
        <v>51.02</v>
      </c>
      <c r="DJ6" s="22">
        <f t="shared" si="12"/>
        <v>51.46</v>
      </c>
      <c r="DK6" s="22">
        <f t="shared" si="12"/>
        <v>51.93</v>
      </c>
      <c r="DL6" s="22">
        <f t="shared" si="12"/>
        <v>52.1</v>
      </c>
      <c r="DM6" s="22">
        <f t="shared" si="12"/>
        <v>49.92</v>
      </c>
      <c r="DN6" s="22">
        <f t="shared" si="12"/>
        <v>50.63</v>
      </c>
      <c r="DO6" s="22">
        <f t="shared" si="12"/>
        <v>51.29</v>
      </c>
      <c r="DP6" s="22">
        <f t="shared" si="12"/>
        <v>52.2</v>
      </c>
      <c r="DQ6" s="22">
        <f t="shared" si="12"/>
        <v>52.7</v>
      </c>
      <c r="DR6" s="21" t="str">
        <f>IF(DR7="","",IF(DR7="-","【-】","【"&amp;SUBSTITUTE(TEXT(DR7,"#,##0.00"),"-","△")&amp;"】"))</f>
        <v>【52.02】</v>
      </c>
      <c r="DS6" s="22">
        <f>IF(DS7="",NA(),DS7)</f>
        <v>27.99</v>
      </c>
      <c r="DT6" s="22">
        <f t="shared" ref="DT6:EB6" si="13">IF(DT7="",NA(),DT7)</f>
        <v>29.93</v>
      </c>
      <c r="DU6" s="22">
        <f t="shared" si="13"/>
        <v>28.08</v>
      </c>
      <c r="DV6" s="22">
        <f t="shared" si="13"/>
        <v>29.15</v>
      </c>
      <c r="DW6" s="22">
        <f t="shared" si="13"/>
        <v>30.3</v>
      </c>
      <c r="DX6" s="22">
        <f t="shared" si="13"/>
        <v>16.88</v>
      </c>
      <c r="DY6" s="22">
        <f t="shared" si="13"/>
        <v>18.28</v>
      </c>
      <c r="DZ6" s="22">
        <f t="shared" si="13"/>
        <v>19.61</v>
      </c>
      <c r="EA6" s="22">
        <f t="shared" si="13"/>
        <v>20.73</v>
      </c>
      <c r="EB6" s="22">
        <f t="shared" si="13"/>
        <v>22.86</v>
      </c>
      <c r="EC6" s="21" t="str">
        <f>IF(EC7="","",IF(EC7="-","【-】","【"&amp;SUBSTITUTE(TEXT(EC7,"#,##0.00"),"-","△")&amp;"】"))</f>
        <v>【25.37】</v>
      </c>
      <c r="ED6" s="22">
        <f>IF(ED7="",NA(),ED7)</f>
        <v>1.1000000000000001</v>
      </c>
      <c r="EE6" s="22">
        <f t="shared" ref="EE6:EM6" si="14">IF(EE7="",NA(),EE7)</f>
        <v>0.86</v>
      </c>
      <c r="EF6" s="22">
        <f t="shared" si="14"/>
        <v>1.1100000000000001</v>
      </c>
      <c r="EG6" s="22">
        <f t="shared" si="14"/>
        <v>0.68</v>
      </c>
      <c r="EH6" s="22">
        <f t="shared" si="14"/>
        <v>0.8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162094</v>
      </c>
      <c r="D7" s="24">
        <v>46</v>
      </c>
      <c r="E7" s="24">
        <v>1</v>
      </c>
      <c r="F7" s="24">
        <v>0</v>
      </c>
      <c r="G7" s="24">
        <v>1</v>
      </c>
      <c r="H7" s="24" t="s">
        <v>93</v>
      </c>
      <c r="I7" s="24" t="s">
        <v>94</v>
      </c>
      <c r="J7" s="24" t="s">
        <v>95</v>
      </c>
      <c r="K7" s="24" t="s">
        <v>96</v>
      </c>
      <c r="L7" s="24" t="s">
        <v>97</v>
      </c>
      <c r="M7" s="24" t="s">
        <v>98</v>
      </c>
      <c r="N7" s="25" t="s">
        <v>99</v>
      </c>
      <c r="O7" s="25">
        <v>66.95</v>
      </c>
      <c r="P7" s="25">
        <v>64.45</v>
      </c>
      <c r="Q7" s="25">
        <v>3718</v>
      </c>
      <c r="R7" s="25">
        <v>28356</v>
      </c>
      <c r="S7" s="25">
        <v>134.07</v>
      </c>
      <c r="T7" s="25">
        <v>211.5</v>
      </c>
      <c r="U7" s="25">
        <v>18170</v>
      </c>
      <c r="V7" s="25">
        <v>84.15</v>
      </c>
      <c r="W7" s="25">
        <v>215.92</v>
      </c>
      <c r="X7" s="25">
        <v>112.08</v>
      </c>
      <c r="Y7" s="25">
        <v>115.17</v>
      </c>
      <c r="Z7" s="25">
        <v>109.93</v>
      </c>
      <c r="AA7" s="25">
        <v>109.75</v>
      </c>
      <c r="AB7" s="25">
        <v>114.97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248.02</v>
      </c>
      <c r="AU7" s="25">
        <v>277.58</v>
      </c>
      <c r="AV7" s="25">
        <v>251.64</v>
      </c>
      <c r="AW7" s="25">
        <v>217.76</v>
      </c>
      <c r="AX7" s="25">
        <v>185.21</v>
      </c>
      <c r="AY7" s="25">
        <v>379.08</v>
      </c>
      <c r="AZ7" s="25">
        <v>367.55</v>
      </c>
      <c r="BA7" s="25">
        <v>378.56</v>
      </c>
      <c r="BB7" s="25">
        <v>364.46</v>
      </c>
      <c r="BC7" s="25">
        <v>338.89</v>
      </c>
      <c r="BD7" s="25">
        <v>243.36</v>
      </c>
      <c r="BE7" s="25">
        <v>431.58</v>
      </c>
      <c r="BF7" s="25">
        <v>434.9</v>
      </c>
      <c r="BG7" s="25">
        <v>445.88</v>
      </c>
      <c r="BH7" s="25">
        <v>463.53</v>
      </c>
      <c r="BI7" s="25">
        <v>455.31</v>
      </c>
      <c r="BJ7" s="25">
        <v>398.98</v>
      </c>
      <c r="BK7" s="25">
        <v>418.68</v>
      </c>
      <c r="BL7" s="25">
        <v>395.68</v>
      </c>
      <c r="BM7" s="25">
        <v>403.72</v>
      </c>
      <c r="BN7" s="25">
        <v>400.21</v>
      </c>
      <c r="BO7" s="25">
        <v>265.93</v>
      </c>
      <c r="BP7" s="25">
        <v>92.43</v>
      </c>
      <c r="BQ7" s="25">
        <v>97.43</v>
      </c>
      <c r="BR7" s="25">
        <v>92.27</v>
      </c>
      <c r="BS7" s="25">
        <v>93.36</v>
      </c>
      <c r="BT7" s="25">
        <v>96.01</v>
      </c>
      <c r="BU7" s="25">
        <v>98.64</v>
      </c>
      <c r="BV7" s="25">
        <v>94.78</v>
      </c>
      <c r="BW7" s="25">
        <v>97.59</v>
      </c>
      <c r="BX7" s="25">
        <v>92.17</v>
      </c>
      <c r="BY7" s="25">
        <v>92.83</v>
      </c>
      <c r="BZ7" s="25">
        <v>97.82</v>
      </c>
      <c r="CA7" s="25">
        <v>238.06</v>
      </c>
      <c r="CB7" s="25">
        <v>222.55</v>
      </c>
      <c r="CC7" s="25">
        <v>237.51</v>
      </c>
      <c r="CD7" s="25">
        <v>232.97</v>
      </c>
      <c r="CE7" s="25">
        <v>227.65</v>
      </c>
      <c r="CF7" s="25">
        <v>178.92</v>
      </c>
      <c r="CG7" s="25">
        <v>181.3</v>
      </c>
      <c r="CH7" s="25">
        <v>181.71</v>
      </c>
      <c r="CI7" s="25">
        <v>188.51</v>
      </c>
      <c r="CJ7" s="25">
        <v>189.43</v>
      </c>
      <c r="CK7" s="25">
        <v>177.56</v>
      </c>
      <c r="CL7" s="25">
        <v>50.73</v>
      </c>
      <c r="CM7" s="25">
        <v>50.44</v>
      </c>
      <c r="CN7" s="25">
        <v>51.31</v>
      </c>
      <c r="CO7" s="25">
        <v>51.11</v>
      </c>
      <c r="CP7" s="25">
        <v>51.1</v>
      </c>
      <c r="CQ7" s="25">
        <v>55.14</v>
      </c>
      <c r="CR7" s="25">
        <v>55.89</v>
      </c>
      <c r="CS7" s="25">
        <v>55.72</v>
      </c>
      <c r="CT7" s="25">
        <v>55.31</v>
      </c>
      <c r="CU7" s="25">
        <v>55.14</v>
      </c>
      <c r="CV7" s="25">
        <v>59.81</v>
      </c>
      <c r="CW7" s="25">
        <v>84.75</v>
      </c>
      <c r="CX7" s="25">
        <v>86.87</v>
      </c>
      <c r="CY7" s="25">
        <v>83.28</v>
      </c>
      <c r="CZ7" s="25">
        <v>81.55</v>
      </c>
      <c r="DA7" s="25">
        <v>82.99</v>
      </c>
      <c r="DB7" s="25">
        <v>81.39</v>
      </c>
      <c r="DC7" s="25">
        <v>81.27</v>
      </c>
      <c r="DD7" s="25">
        <v>81.260000000000005</v>
      </c>
      <c r="DE7" s="25">
        <v>80.36</v>
      </c>
      <c r="DF7" s="25">
        <v>80.13</v>
      </c>
      <c r="DG7" s="25">
        <v>89.42</v>
      </c>
      <c r="DH7" s="25">
        <v>50.47</v>
      </c>
      <c r="DI7" s="25">
        <v>51.02</v>
      </c>
      <c r="DJ7" s="25">
        <v>51.46</v>
      </c>
      <c r="DK7" s="25">
        <v>51.93</v>
      </c>
      <c r="DL7" s="25">
        <v>52.1</v>
      </c>
      <c r="DM7" s="25">
        <v>49.92</v>
      </c>
      <c r="DN7" s="25">
        <v>50.63</v>
      </c>
      <c r="DO7" s="25">
        <v>51.29</v>
      </c>
      <c r="DP7" s="25">
        <v>52.2</v>
      </c>
      <c r="DQ7" s="25">
        <v>52.7</v>
      </c>
      <c r="DR7" s="25">
        <v>52.02</v>
      </c>
      <c r="DS7" s="25">
        <v>27.99</v>
      </c>
      <c r="DT7" s="25">
        <v>29.93</v>
      </c>
      <c r="DU7" s="25">
        <v>28.08</v>
      </c>
      <c r="DV7" s="25">
        <v>29.15</v>
      </c>
      <c r="DW7" s="25">
        <v>30.3</v>
      </c>
      <c r="DX7" s="25">
        <v>16.88</v>
      </c>
      <c r="DY7" s="25">
        <v>18.28</v>
      </c>
      <c r="DZ7" s="25">
        <v>19.61</v>
      </c>
      <c r="EA7" s="25">
        <v>20.73</v>
      </c>
      <c r="EB7" s="25">
        <v>22.86</v>
      </c>
      <c r="EC7" s="25">
        <v>25.37</v>
      </c>
      <c r="ED7" s="25">
        <v>1.1000000000000001</v>
      </c>
      <c r="EE7" s="25">
        <v>0.86</v>
      </c>
      <c r="EF7" s="25">
        <v>1.1100000000000001</v>
      </c>
      <c r="EG7" s="25">
        <v>0.68</v>
      </c>
      <c r="EH7" s="25">
        <v>0.8</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2025-01-24T06:48:14Z</dcterms:created>
  <dcterms:modified xsi:type="dcterms:W3CDTF">2025-01-30T04:23:38Z</dcterms:modified>
  <cp:category/>
</cp:coreProperties>
</file>