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7砺波市○\下水道（法適用）\"/>
    </mc:Choice>
  </mc:AlternateContent>
  <xr:revisionPtr revIDLastSave="0" documentId="13_ncr:1_{CE6AFD13-0FA2-4CA9-841B-728CCA52E121}" xr6:coauthVersionLast="36" xr6:coauthVersionMax="36" xr10:uidLastSave="{00000000-0000-0000-0000-000000000000}"/>
  <workbookProtection workbookAlgorithmName="SHA-512" workbookHashValue="tZHHu+5V6wKV5oy3LdDJEQpfbEzbLjFNiSKLnAgHJBMetPVYaxFOtMv8iR0qC/+svGxlRCEva0TcW07PBsCtBQ==" workbookSaltValue="lpaBnaZ3ErFAgX+7iHKdr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AL10" i="4"/>
  <c r="AL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<sst xmlns="http://schemas.openxmlformats.org/spreadsheetml/2006/main" count="257" uniqueCount="116">
  <si>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</si>
  <si>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</si>
  <si>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</si>
  <si>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</si>
  <si>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</si>
  <si>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</si>
  <si>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</si>
  <si>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</si>
  <si>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</si>
  <si>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</si>
  <si>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</si>
  <si>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</si>
  <si>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</si>
  <si>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</si>
  <si>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</si>
  <si>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</si>
  <si>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</si>
  <si>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</si>
  <si>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</si>
  <si>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</si>
  <si>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</si>
  <si>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</si>
  <si>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</si>
  <si>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</si>
  <si>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</si>
  <si>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</si>
  <si>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</si>
  <si>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</si>
  <si>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</si>
  <si>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</si>
  <si>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</si>
  <si>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</si>
  <si>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</si>
  <si>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</si>
  <si>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</si>
  <si>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</si>
  <si>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</si>
  <si>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</si>
  <si>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</si>
  <si>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</si>
  <si>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</si>
  <si>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</si>
  <si>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</si>
  <si>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</si>
  <si>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</si>
  <si>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</si>
  <si>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</si>
  <si>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</si>
  <si>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</si>
  <si>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</si>
  <si>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</si>
  <si>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</si>
  <si>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</si>
  <si>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</si>
  <si>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</si>
  <si>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</si>
  <si>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</si>
  <si>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</si>
  <si>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</si>
  <si>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</si>
  <si>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</si>
  <si>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</si>
  <si>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</si>
  <si>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</si>
  <si>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</si>
  <si>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</si>
  <si>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</si>
  <si>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</si>
  <si>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</si>
  <si>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</si>
  <si>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</si>
  <si>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</si>
  <si>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</si>
  <si>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</si>
  <si>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</si>
  <si>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</si>
  <si>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</si>
  <si>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</si>
  <si>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</si>
  <si>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</si>
  <si>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</si>
  <si>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</si>
  <si>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</si>
  <si>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</si>
  <si>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</si>
  <si>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</si>
  <si>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</si>
  <si>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</si>
  <si>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</si>
  <si>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</si>
  <si>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</si>
  <si>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</si>
  <si>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</si>
  <si>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</si>
  <si>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</si>
  <si>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</si>
  <si>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砺波市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</si>
  <si>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</si>
  <si>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</si>
  <si>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</si>
  <si>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</si>
  <si>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</si>
  <si>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</si>
  <si>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</si>
  <si>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</si>
  <si>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</si>
  <si>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</si>
  <si>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</si>
  <si>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</si>
  <si>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</si>
  <si>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</si>
  <si>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</si>
  <si>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</si>
  <si>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①経常収支比率：100%を上回る黒字のまま推移しており、引き続き健全な経営に努め、将来の更新投資等に充てる財源を確実にストックしていく必要がある。
②累積欠損金比率：累積欠損金は生じていないが、今後も使用料収入の確保と維持管理費の節減に注力する必要がある。
③流動比率：類似団体よりも大幅に上回っているが、下水道未整備区域の建設投資を進めている段階のため、今後も流動負債の増加が見込まれる。整備後の早期接続を促すことで使用料収入を確保し、安定的な流動比率を維持する必要がある。
④企業債残高対事業規模比率：建設投資が続く予定のため、今後も類似団体を上回って推移することが見込まれる。③と同じく、早期接続によって使用料収入を確保し、企業債残高の対事業費規模の縮減に努めたい。
⑤経費回収率：使用料で回収すべき経費を賄えている。今後、整備エリア拡大に伴い汚水処理費の増が見込まれるため、料金収入の確保に努める必要がある。
⑥汚水処理原価：類似団体に比べて低い水準であり、今後、水洗化率の向上を図ることで、有収水量の増加による更なる改善を目指す。
⑦施設利用率：該当施設なし
⑧水洗化率：類似団体並みの水準ではあるが、本市において整備区域は拡大途上である。</t>
    </r>
    <r>
      <rPr>
        <sz val="11"/>
        <rFont val="ＭＳ ゴシック"/>
        <family val="3"/>
        <charset val="128"/>
      </rPr>
      <t>引き続き、整備後の早期接続を促すため、広報や地元説明会等を実施し、水洗化率向上に努めたい。</t>
    </r>
    <rPh sb="525" eb="526">
      <t>ヒ</t>
    </rPh>
    <rPh sb="527" eb="528">
      <t>ツヅ</t>
    </rPh>
    <rPh sb="554" eb="556">
      <t>ジッシ</t>
    </rPh>
    <rPh sb="565" eb="566">
      <t>ツト</t>
    </rPh>
    <phoneticPr fontId="17"/>
  </si>
  <si>
    <r>
      <t>①有形固定資産減価償却率：類似団体に比べて減価償却は進行していないが、将来の更新に備え確実に財源を確保しておく必要がある。
②管渠老朽化率、③管渠改善率：本市の特定環境保全公共下水道事業については、平成７年の供用開始で、管渠については法定耐用年数を経過していないため、当面大規模な施設更新は見込んでいない。
　</t>
    </r>
    <r>
      <rPr>
        <sz val="11"/>
        <rFont val="ＭＳ ゴシック"/>
        <family val="3"/>
        <charset val="128"/>
      </rPr>
      <t>令和５年度に改定したストックマネジメント計画に基づき、計画的・効果的な更新を行う。</t>
    </r>
  </si>
  <si>
    <t>　本市の特定環境保全公共下水道事業は、下水道未整備区域の建設投資を進めている段階であり、投資による支出が続く一方で、健全な経営を維持するため、早期接続を促し使用料収入を確保するという課題がある。
　本市では令和２年度に下水道整備基本計画の見直しを行ったところである。これに基づき、未整備地域の早期整備を図り、水洗化率の向上と使用料収入の確保を促進し、経営の健全化に努める。
　なお、経営戦略については令和元年度に策定しており、令和６年度に見直しを予定している。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</si>
</sst>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573-4AEF-819E-391E1DED8C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0573-4AEF-819E-391E1DED8C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7A-430A-946C-78F47D7B9D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BB7A-430A-946C-78F47D7B9D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83.77</c:v>
                </c:pt>
                <c:pt idx="2">
                  <c:v>85</c:v>
                </c:pt>
                <c:pt idx="3">
                  <c:v>85.47</c:v>
                </c:pt>
                <c:pt idx="4">
                  <c:v>86.34</c:v>
                </c:pt>
              </c:numCache>
            </c:numRef>
          </c:val>
          <c:extLst>
            <c:ext xmlns:c16="http://schemas.microsoft.com/office/drawing/2014/chart" uri="{C3380CC4-5D6E-409C-BE32-E72D297353CC}">
              <c16:uniqueId val="{00000000-86B0-4991-9EB0-DF0E4BD0AF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86B0-4991-9EB0-DF0E4BD0AF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93.07</c:v>
                </c:pt>
                <c:pt idx="2">
                  <c:v>102.84</c:v>
                </c:pt>
                <c:pt idx="3">
                  <c:v>101.77</c:v>
                </c:pt>
                <c:pt idx="4">
                  <c:v>104.9</c:v>
                </c:pt>
              </c:numCache>
            </c:numRef>
          </c:val>
          <c:extLst>
            <c:ext xmlns:c16="http://schemas.microsoft.com/office/drawing/2014/chart" uri="{C3380CC4-5D6E-409C-BE32-E72D297353CC}">
              <c16:uniqueId val="{00000000-ABE9-4C02-8299-707D7D75C8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BE9-4C02-8299-707D7D75C8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2.4900000000000002</c:v>
                </c:pt>
                <c:pt idx="2">
                  <c:v>4.9000000000000004</c:v>
                </c:pt>
                <c:pt idx="3">
                  <c:v>7.14</c:v>
                </c:pt>
                <c:pt idx="4">
                  <c:v>9.5500000000000007</c:v>
                </c:pt>
              </c:numCache>
            </c:numRef>
          </c:val>
          <c:extLst>
            <c:ext xmlns:c16="http://schemas.microsoft.com/office/drawing/2014/chart" uri="{C3380CC4-5D6E-409C-BE32-E72D297353CC}">
              <c16:uniqueId val="{00000000-28E4-451D-BCFD-C5F5083A20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8E4-451D-BCFD-C5F5083A20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1B-4B81-8FD6-8570E11769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2B1B-4B81-8FD6-8570E11769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11.83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87-4ED3-9EBA-4120D80DF7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C087-4ED3-9EBA-4120D80DF7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148.87</c:v>
                </c:pt>
                <c:pt idx="2">
                  <c:v>160.97</c:v>
                </c:pt>
                <c:pt idx="3">
                  <c:v>153.41999999999999</c:v>
                </c:pt>
                <c:pt idx="4">
                  <c:v>157.27000000000001</c:v>
                </c:pt>
              </c:numCache>
            </c:numRef>
          </c:val>
          <c:extLst>
            <c:ext xmlns:c16="http://schemas.microsoft.com/office/drawing/2014/chart" uri="{C3380CC4-5D6E-409C-BE32-E72D297353CC}">
              <c16:uniqueId val="{00000000-C346-47B5-926D-D0D91EC75E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346-47B5-926D-D0D91EC75E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2017.7</c:v>
                </c:pt>
                <c:pt idx="2">
                  <c:v>2143.36</c:v>
                </c:pt>
                <c:pt idx="3">
                  <c:v>2133.81</c:v>
                </c:pt>
                <c:pt idx="4">
                  <c:v>2018.8</c:v>
                </c:pt>
              </c:numCache>
            </c:numRef>
          </c:val>
          <c:extLst>
            <c:ext xmlns:c16="http://schemas.microsoft.com/office/drawing/2014/chart" uri="{C3380CC4-5D6E-409C-BE32-E72D297353CC}">
              <c16:uniqueId val="{00000000-4775-4630-99F7-587A32DB46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4775-4630-99F7-587A32DB46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96.59</c:v>
                </c:pt>
                <c:pt idx="2">
                  <c:v>93.93</c:v>
                </c:pt>
                <c:pt idx="3">
                  <c:v>100</c:v>
                </c:pt>
                <c:pt idx="4">
                  <c:v>101.36</c:v>
                </c:pt>
              </c:numCache>
            </c:numRef>
          </c:val>
          <c:extLst>
            <c:ext xmlns:c16="http://schemas.microsoft.com/office/drawing/2014/chart" uri="{C3380CC4-5D6E-409C-BE32-E72D297353CC}">
              <c16:uniqueId val="{00000000-F209-4628-A808-C4D29DD53E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209-4628-A808-C4D29DD53E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182.19</c:v>
                </c:pt>
                <c:pt idx="2">
                  <c:v>171.78</c:v>
                </c:pt>
                <c:pt idx="3">
                  <c:v>161.86000000000001</c:v>
                </c:pt>
                <c:pt idx="4">
                  <c:v>160.06</c:v>
                </c:pt>
              </c:numCache>
            </c:numRef>
          </c:val>
          <c:extLst>
            <c:ext xmlns:c16="http://schemas.microsoft.com/office/drawing/2014/chart" uri="{C3380CC4-5D6E-409C-BE32-E72D297353CC}">
              <c16:uniqueId val="{00000000-03D2-4E28-A9F0-FF60590DF9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03D2-4E28-A9F0-FF60590DF9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砺波市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48">
        <f>データ!S6</f>
        <v>47024</v>
      </c>
      <c r="AM8" s="48"/>
      <c r="AN8" s="48"/>
      <c r="AO8" s="48"/>
      <c r="AP8" s="48"/>
      <c r="AQ8" s="48"/>
      <c r="AR8" s="48"/>
      <c r="AS8" s="48"/>
      <c r="AT8" s="47">
        <f>データ!T6</f>
        <v>127.03</v>
      </c>
      <c r="AU8" s="47"/>
      <c r="AV8" s="47"/>
      <c r="AW8" s="47"/>
      <c r="AX8" s="47"/>
      <c r="AY8" s="47"/>
      <c r="AZ8" s="47"/>
      <c r="BA8" s="47"/>
      <c r="BB8" s="47">
        <f>データ!U6</f>
        <v>370.18</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45.96</v>
      </c>
      <c r="J10" s="47"/>
      <c r="K10" s="47"/>
      <c r="L10" s="47"/>
      <c r="M10" s="47"/>
      <c r="N10" s="47"/>
      <c r="O10" s="47"/>
      <c r="P10" s="47">
        <f>データ!P6</f>
        <v>46.78</v>
      </c>
      <c r="Q10" s="47"/>
      <c r="R10" s="47"/>
      <c r="S10" s="47"/>
      <c r="T10" s="47"/>
      <c r="U10" s="47"/>
      <c r="V10" s="47"/>
      <c r="W10" s="47">
        <f>データ!Q6</f>
        <v>88.87</v>
      </c>
      <c r="X10" s="47"/>
      <c r="Y10" s="47"/>
      <c r="Z10" s="47"/>
      <c r="AA10" s="47"/>
      <c r="AB10" s="47"/>
      <c r="AC10" s="47"/>
      <c r="AD10" s="48">
        <f>データ!R6</f>
        <v>3300</v>
      </c>
      <c r="AE10" s="48"/>
      <c r="AF10" s="48"/>
      <c r="AG10" s="48"/>
      <c r="AH10" s="48"/>
      <c r="AI10" s="48"/>
      <c r="AJ10" s="48"/>
      <c r="AK10" s="2"/>
      <c r="AL10" s="48">
        <f>データ!V6</f>
        <v>21921</v>
      </c>
      <c r="AM10" s="48"/>
      <c r="AN10" s="48"/>
      <c r="AO10" s="48"/>
      <c r="AP10" s="48"/>
      <c r="AQ10" s="48"/>
      <c r="AR10" s="48"/>
      <c r="AS10" s="48"/>
      <c r="AT10" s="47">
        <f>データ!W6</f>
        <v>7.27</v>
      </c>
      <c r="AU10" s="47"/>
      <c r="AV10" s="47"/>
      <c r="AW10" s="47"/>
      <c r="AX10" s="47"/>
      <c r="AY10" s="47"/>
      <c r="AZ10" s="47"/>
      <c r="BA10" s="47"/>
      <c r="BB10" s="47">
        <f>データ!X6</f>
        <v>3015.27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fQw9+Wmid9JMRhRybcP8l2zNOwCjq3W7sAUgEtzticfS5rKdQcQkG4OIQNLSdR1HcVGV6vZwKzEqnnqDJSs95w==" saltValue="PGZifTOIu7lC02shoizr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162086</v>
      </c>
      <c r="D6" s="19">
        <f t="shared" si="3"/>
        <v>46</v>
      </c>
      <c r="E6" s="19">
        <f t="shared" si="3"/>
        <v>17</v>
      </c>
      <c r="F6" s="19">
        <f t="shared" si="3"/>
        <v>4</v>
      </c>
      <c r="G6" s="19">
        <f t="shared" si="3"/>
        <v>0</v>
      </c>
      <c r="H6" s="19" t="str">
        <f t="shared" si="3"/>
        <v>富山県　砺波市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45.96</v>
      </c>
      <c r="P6" s="20">
        <f t="shared" si="3"/>
        <v>46.78</v>
      </c>
      <c r="Q6" s="20">
        <f t="shared" si="3"/>
        <v>88.87</v>
      </c>
      <c r="R6" s="20">
        <f t="shared" si="3"/>
        <v>3300</v>
      </c>
      <c r="S6" s="20">
        <f t="shared" si="3"/>
        <v>47024</v>
      </c>
      <c r="T6" s="20">
        <f t="shared" si="3"/>
        <v>127.03</v>
      </c>
      <c r="U6" s="20">
        <f t="shared" si="3"/>
        <v>370.18</v>
      </c>
      <c r="V6" s="20">
        <f t="shared" si="3"/>
        <v>21921</v>
      </c>
      <c r="W6" s="20">
        <f t="shared" si="3"/>
        <v>7.27</v>
      </c>
      <c r="X6" s="20">
        <f t="shared" si="3"/>
        <v>3015.27</v>
      </c>
      <c r="Y6" s="21" t="str">
        <f>IF(Y7="",NA(),Y7)</f>
        <v>-</v>
      </c>
      <c r="Z6" s="21">
        <f t="shared" ref="Z6:AH6" si="4">IF(Z7="",NA(),Z7)</f>
        <v>93.07</v>
      </c>
      <c r="AA6" s="21">
        <f t="shared" si="4"/>
        <v>102.84</v>
      </c>
      <c r="AB6" s="21">
        <f t="shared" si="4"/>
        <v>101.77</v>
      </c>
      <c r="AC6" s="21">
        <f t="shared" si="4"/>
        <v>104.9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11.83</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148.87</v>
      </c>
      <c r="AW6" s="21">
        <f t="shared" si="6"/>
        <v>160.97</v>
      </c>
      <c r="AX6" s="21">
        <f t="shared" si="6"/>
        <v>153.41999999999999</v>
      </c>
      <c r="AY6" s="21">
        <f t="shared" si="6"/>
        <v>157.27000000000001</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2017.7</v>
      </c>
      <c r="BH6" s="21">
        <f t="shared" si="7"/>
        <v>2143.36</v>
      </c>
      <c r="BI6" s="21">
        <f t="shared" si="7"/>
        <v>2133.81</v>
      </c>
      <c r="BJ6" s="21">
        <f t="shared" si="7"/>
        <v>2018.8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96.59</v>
      </c>
      <c r="BS6" s="21">
        <f t="shared" si="8"/>
        <v>93.93</v>
      </c>
      <c r="BT6" s="21">
        <f t="shared" si="8"/>
        <v>100</v>
      </c>
      <c r="BU6" s="21">
        <f t="shared" si="8"/>
        <v>101.36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182.19</v>
      </c>
      <c r="CD6" s="21">
        <f t="shared" si="9"/>
        <v>171.78</v>
      </c>
      <c r="CE6" s="21">
        <f t="shared" si="9"/>
        <v>161.86000000000001</v>
      </c>
      <c r="CF6" s="21">
        <f t="shared" si="9"/>
        <v>160.06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83.77</v>
      </c>
      <c r="CZ6" s="21">
        <f t="shared" si="11"/>
        <v>85</v>
      </c>
      <c r="DA6" s="21">
        <f t="shared" si="11"/>
        <v>85.47</v>
      </c>
      <c r="DB6" s="21">
        <f t="shared" si="11"/>
        <v>86.34</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2.4900000000000002</v>
      </c>
      <c r="DK6" s="21">
        <f t="shared" si="12"/>
        <v>4.9000000000000004</v>
      </c>
      <c r="DL6" s="21">
        <f t="shared" si="12"/>
        <v>7.14</v>
      </c>
      <c r="DM6" s="21">
        <f t="shared" si="12"/>
        <v>9.5500000000000007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162086</v>
      </c>
      <c r="D7" s="23">
        <v>46</v>
      </c>
      <c r="E7" s="23">
        <v>17</v>
      </c>
      <c r="F7" s="23">
        <v>4</v>
      </c>
      <c r="G7" s="23">
        <v>0</v>
      </c>
      <c r="H7" s="23" t="s">
        <v>96</v>
      </c>
      <c r="I7" s="23" t="s">
        <v>97</v>
      </c>
      <c r="J7" s="23" t="s">
        <v>98</v>
      </c>
      <c r="K7" s="23" t="s">
        <v>99</v>
      </c>
      <c r="L7" s="23" t="s">
        <v>100</v>
      </c>
      <c r="M7" s="23" t="s">
        <v>101</v>
      </c>
      <c r="N7" s="24" t="s">
        <v>102</v>
      </c>
      <c r="O7" s="24">
        <v>45.96</v>
      </c>
      <c r="P7" s="24">
        <v>46.78</v>
      </c>
      <c r="Q7" s="24">
        <v>88.87</v>
      </c>
      <c r="R7" s="24">
        <v>3300</v>
      </c>
      <c r="S7" s="24">
        <v>47024</v>
      </c>
      <c r="T7" s="24">
        <v>127.03</v>
      </c>
      <c r="U7" s="24">
        <v>370.18</v>
      </c>
      <c r="V7" s="24">
        <v>21921</v>
      </c>
      <c r="W7" s="24">
        <v>7.27</v>
      </c>
      <c r="X7" s="24">
        <v>3015.27</v>
      </c>
      <c r="Y7" s="24" t="s">
        <v>102</v>
      </c>
      <c r="Z7" s="24">
        <v>93.07</v>
      </c>
      <c r="AA7" s="24">
        <v>102.84</v>
      </c>
      <c r="AB7" s="24">
        <v>101.77</v>
      </c>
      <c r="AC7" s="24">
        <v>104.9</v>
      </c>
      <c r="AD7" s="24" t="s">
        <v>102</v>
      </c>
      <c r="AE7" s="24">
        <v>105.78</v>
      </c>
      <c r="AF7" s="24">
        <v>106.09</v>
      </c>
      <c r="AG7" s="24">
        <v>106.44</v>
      </c>
      <c r="AH7" s="24">
        <v>107.11</v>
      </c>
      <c r="AI7" s="24">
        <v>105.09</v>
      </c>
      <c r="AJ7" s="24" t="s">
        <v>102</v>
      </c>
      <c r="AK7" s="24">
        <v>11.83</v>
      </c>
      <c r="AL7" s="24">
        <v>0</v>
      </c>
      <c r="AM7" s="24">
        <v>0</v>
      </c>
      <c r="AN7" s="24">
        <v>0</v>
      </c>
      <c r="AO7" s="24" t="s">
        <v>102</v>
      </c>
      <c r="AP7" s="24">
        <v>63.96</v>
      </c>
      <c r="AQ7" s="24">
        <v>69.42</v>
      </c>
      <c r="AR7" s="24">
        <v>72.86</v>
      </c>
      <c r="AS7" s="24">
        <v>69.540000000000006</v>
      </c>
      <c r="AT7" s="24">
        <v>65.73</v>
      </c>
      <c r="AU7" s="24" t="s">
        <v>102</v>
      </c>
      <c r="AV7" s="24">
        <v>148.87</v>
      </c>
      <c r="AW7" s="24">
        <v>160.97</v>
      </c>
      <c r="AX7" s="24">
        <v>153.41999999999999</v>
      </c>
      <c r="AY7" s="24">
        <v>157.27000000000001</v>
      </c>
      <c r="AZ7" s="24" t="s">
        <v>102</v>
      </c>
      <c r="BA7" s="24">
        <v>44.24</v>
      </c>
      <c r="BB7" s="24">
        <v>43.07</v>
      </c>
      <c r="BC7" s="24">
        <v>45.42</v>
      </c>
      <c r="BD7" s="24">
        <v>50.63</v>
      </c>
      <c r="BE7" s="24">
        <v>48.91</v>
      </c>
      <c r="BF7" s="24" t="s">
        <v>102</v>
      </c>
      <c r="BG7" s="24">
        <v>2017.7</v>
      </c>
      <c r="BH7" s="24">
        <v>2143.36</v>
      </c>
      <c r="BI7" s="24">
        <v>2133.81</v>
      </c>
      <c r="BJ7" s="24">
        <v>2018.8</v>
      </c>
      <c r="BK7" s="24" t="s">
        <v>102</v>
      </c>
      <c r="BL7" s="24">
        <v>1258.43</v>
      </c>
      <c r="BM7" s="24">
        <v>1163.75</v>
      </c>
      <c r="BN7" s="24">
        <v>1195.47</v>
      </c>
      <c r="BO7" s="24">
        <v>1168.69</v>
      </c>
      <c r="BP7" s="24">
        <v>1156.82</v>
      </c>
      <c r="BQ7" s="24" t="s">
        <v>102</v>
      </c>
      <c r="BR7" s="24">
        <v>96.59</v>
      </c>
      <c r="BS7" s="24">
        <v>93.93</v>
      </c>
      <c r="BT7" s="24">
        <v>100</v>
      </c>
      <c r="BU7" s="24">
        <v>101.36</v>
      </c>
      <c r="BV7" s="24" t="s">
        <v>102</v>
      </c>
      <c r="BW7" s="24">
        <v>73.36</v>
      </c>
      <c r="BX7" s="24">
        <v>72.599999999999994</v>
      </c>
      <c r="BY7" s="24">
        <v>69.430000000000007</v>
      </c>
      <c r="BZ7" s="24">
        <v>70.709999999999994</v>
      </c>
      <c r="CA7" s="24">
        <v>75.33</v>
      </c>
      <c r="CB7" s="24" t="s">
        <v>102</v>
      </c>
      <c r="CC7" s="24">
        <v>182.19</v>
      </c>
      <c r="CD7" s="24">
        <v>171.78</v>
      </c>
      <c r="CE7" s="24">
        <v>161.86000000000001</v>
      </c>
      <c r="CF7" s="24">
        <v>160.06</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83.77</v>
      </c>
      <c r="CZ7" s="24">
        <v>85</v>
      </c>
      <c r="DA7" s="24">
        <v>85.47</v>
      </c>
      <c r="DB7" s="24">
        <v>86.34</v>
      </c>
      <c r="DC7" s="24" t="s">
        <v>102</v>
      </c>
      <c r="DD7" s="24">
        <v>84.19</v>
      </c>
      <c r="DE7" s="24">
        <v>84.34</v>
      </c>
      <c r="DF7" s="24">
        <v>84.34</v>
      </c>
      <c r="DG7" s="24">
        <v>84.73</v>
      </c>
      <c r="DH7" s="24">
        <v>86.21</v>
      </c>
      <c r="DI7" s="24" t="s">
        <v>102</v>
      </c>
      <c r="DJ7" s="24">
        <v>2.4900000000000002</v>
      </c>
      <c r="DK7" s="24">
        <v>4.9000000000000004</v>
      </c>
      <c r="DL7" s="24">
        <v>7.14</v>
      </c>
      <c r="DM7" s="24">
        <v>9.5500000000000007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2025-01-24T07:10:56Z</dcterms:created>
  <dcterms:modified xsi:type="dcterms:W3CDTF">2025-01-30T01:04:30Z</dcterms:modified>
  <cp:category/>
</cp:coreProperties>
</file>