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公営企業経営比較分析表\R06\R070120 公営企業に係る経営比較分析表（令和５年度決算）の分析等について\03 市町村→県\06黒部市○\下水道（法適用）\"/>
    </mc:Choice>
  </mc:AlternateContent>
  <xr:revisionPtr revIDLastSave="0" documentId="13_ncr:1_{40E82BB2-AFCE-4D6A-AAF8-A66786474515}" xr6:coauthVersionLast="36" xr6:coauthVersionMax="36" xr10:uidLastSave="{00000000-0000-0000-0000-000000000000}"/>
  <workbookProtection workbookAlgorithmName="SHA-512" workbookHashValue="5U528BoOA5EWcS7Ics23EUJSSaP8/bB0UkUnuV8PZEgGPH5afqVVxJaeFb5BjzmO0sBdYlbpqnoaaAnUOJC6hA==" workbookSaltValue="pguXVF6dQ9R1fOsEnDI9ww==" workbookSpinCount="100000" lockStructure="1"/>
  <bookViews>
    <workbookView xWindow="0" yWindow="0" windowWidth="23040" windowHeight="921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F85" i="4"/>
  <c r="AL10" i="4"/>
  <c r="I10" i="4"/>
  <c r="I8" i="4"/>
</calcChain>
</file>

<file path=xl/sharedStrings.xml><?xml version="1.0" encoding="utf-8"?>
<sst xmlns="http://schemas.openxmlformats.org/spreadsheetml/2006/main" count="231" uniqueCount="115">
  <si>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</si>
  <si>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</si>
  <si>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</si>
  <si>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</si>
  <si>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</si>
  <si>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</si>
  <si>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</si>
  <si>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</si>
  <si>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</si>
  <si>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</si>
  <si>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</si>
  <si>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</si>
  <si>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</si>
  <si>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</si>
  <si>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</si>
  <si>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</si>
  <si>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</si>
  <si>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</si>
  <si>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</si>
  <si>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</si>
  <si>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</si>
  <si>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</si>
  <si>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</si>
  <si>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</si>
  <si>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</si>
  <si>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</si>
  <si>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</si>
  <si>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</si>
  <si>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</si>
  <si>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</si>
  <si>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</si>
  <si>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</si>
  <si>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</si>
  <si>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</si>
  <si>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</si>
  <si>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</si>
  <si>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</si>
  <si>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</si>
  <si>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</si>
  <si>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</si>
  <si>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</si>
  <si>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</si>
  <si>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</si>
  <si>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</si>
  <si>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</si>
  <si>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</si>
  <si>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</si>
  <si>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</si>
  <si>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</si>
  <si>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</si>
  <si>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</si>
  <si>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</si>
  <si>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</si>
  <si>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</si>
  <si>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</si>
  <si>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</si>
  <si>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</si>
  <si>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</si>
  <si>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</si>
  <si>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</si>
  <si>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</si>
  <si>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</si>
  <si>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</si>
  <si>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</si>
  <si>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</si>
  <si>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</si>
  <si>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</si>
  <si>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</si>
  <si>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</si>
  <si>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</si>
  <si>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</si>
  <si>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</si>
  <si>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</si>
  <si>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</si>
  <si>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</si>
  <si>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</si>
  <si>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</si>
  <si>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</si>
  <si>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</si>
  <si>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</si>
  <si>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</si>
  <si>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</si>
  <si>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</si>
  <si>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</si>
  <si>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</si>
  <si>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</si>
  <si>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</si>
  <si>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</si>
  <si>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</si>
  <si>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</si>
  <si>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</si>
  <si>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</si>
  <si>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</si>
  <si>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</si>
  <si>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</si>
  <si>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</si>
  <si>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黒部市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</si>
  <si>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</si>
  <si>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</si>
  <si>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</si>
  <si>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</si>
  <si>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</si>
  <si>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</si>
  <si>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</si>
  <si>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</si>
  <si>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</si>
  <si>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</si>
  <si>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</si>
  <si>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</si>
  <si>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</si>
  <si>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</si>
  <si>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</si>
  <si>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経常収支比率について、令和５年度は黒字となっており、かつ累積欠損金は発生していない。
流動比率については、現在類似団体よりも高い水準であるものの、近年建設改良工事を多く実施しているため、今後企業債償還が増加し、流動負債が増加する見込である。
企業債残高対事業規模比率の減少については、下水道使用料が増加したことが要因である。
経費回収率の増加については、下水道使用料が増加したことが要因である。
施設利用率の減少については、平均処理水量が減少したことが要因である。
水洗化率については、類似団体よりも高い数値であり、効率的な施設の運用により、公共用下水域の水質保全を図っている。</t>
    <rPh sb="136" eb="138">
      <t>ゲンショウ</t>
    </rPh>
    <rPh sb="144" eb="150">
      <t>ゲスイドウシヨウリョウ</t>
    </rPh>
    <rPh sb="151" eb="153">
      <t>ゾウカ</t>
    </rPh>
    <rPh sb="156" eb="158">
      <t>ゾウカ</t>
    </rPh>
    <rPh sb="164" eb="170">
      <t>ゲスイドウシヨウリョウ</t>
    </rPh>
    <rPh sb="171" eb="173">
      <t>ゾウカ</t>
    </rPh>
    <rPh sb="178" eb="180">
      <t>ヨウイン</t>
    </rPh>
    <rPh sb="197" eb="199">
      <t>ヘイキン</t>
    </rPh>
    <rPh sb="199" eb="201">
      <t>ショリ</t>
    </rPh>
    <rPh sb="201" eb="203">
      <t>スイリョウ</t>
    </rPh>
    <rPh sb="204" eb="206">
      <t>ゾウカ</t>
    </rPh>
    <rPh sb="208" eb="210">
      <t>ゲンショウ</t>
    </rPh>
    <rPh sb="216" eb="218">
      <t>ゾウカ</t>
    </rPh>
    <rPh sb="223" eb="225">
      <t>ゲンショウ</t>
    </rPh>
    <rPh sb="230" eb="232">
      <t>ヨウイン</t>
    </rPh>
    <phoneticPr fontId="4"/>
  </si>
  <si>
    <t>当市における特定環境保全公共下水道事業の創設は昭和61年であることから、法定耐用年数を経過した管渠等はない。
有形固定資産減価償却率は上昇傾向にあるものの全国平均値、類似団体平均値よりも低い状況にある。
今後、効率的な施設の管理と持続的な処理機能を確保するため、計画的に設備更新を行う必要がある。
※なお、③管渠改善率について、R5年度：0.92となっておりますが、正しくは、0.00となります。</t>
    <rPh sb="12" eb="14">
      <t>コウキョウ</t>
    </rPh>
    <phoneticPr fontId="4"/>
  </si>
  <si>
    <t>将来の人口減少による使用料収入の減、施設の老朽化等に伴う更新に備えた財源の確保を図る観点から、使用料改定を実施し、改定以降も、5年毎に使用料の見直しを行うこととしており、経営基盤の強化と持続可能な事業運営に努める。</t>
    <rPh sb="53" eb="55">
      <t>ジッシ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</si>
</sst>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2-4466-A95B-86F2584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0.06</c:v>
                </c:pt>
                <c:pt idx="2">
                  <c:v>0.27</c:v>
                </c:pt>
                <c:pt idx="3">
                  <c:v>0.22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2-4466-A95B-86F2584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58.77</c:v>
                </c:pt>
                <c:pt idx="1">
                  <c:v>45.91</c:v>
                </c:pt>
                <c:pt idx="2">
                  <c:v>46.74</c:v>
                </c:pt>
                <c:pt idx="3">
                  <c:v>50.9</c:v>
                </c:pt>
                <c:pt idx="4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3-4483-B0F9-D524B49FE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45.68</c:v>
                </c:pt>
                <c:pt idx="1">
                  <c:v>45.87</c:v>
                </c:pt>
                <c:pt idx="2">
                  <c:v>44.24</c:v>
                </c:pt>
                <c:pt idx="3">
                  <c:v>45.3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3-4483-B0F9-D524B49FE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93.71</c:v>
                </c:pt>
                <c:pt idx="1">
                  <c:v>94.9</c:v>
                </c:pt>
                <c:pt idx="2">
                  <c:v>94.79</c:v>
                </c:pt>
                <c:pt idx="3">
                  <c:v>95.14</c:v>
                </c:pt>
                <c:pt idx="4">
                  <c:v>95.54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A-453D-B46A-2E6EB8E8C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87.96</c:v>
                </c:pt>
                <c:pt idx="1">
                  <c:v>87.65</c:v>
                </c:pt>
                <c:pt idx="2">
                  <c:v>88.15</c:v>
                </c:pt>
                <c:pt idx="3">
                  <c:v>88.37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A-453D-B46A-2E6EB8E8C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101.01</c:v>
                </c:pt>
                <c:pt idx="1">
                  <c:v>101.09</c:v>
                </c:pt>
                <c:pt idx="2">
                  <c:v>101.01</c:v>
                </c:pt>
                <c:pt idx="3">
                  <c:v>105.7</c:v>
                </c:pt>
                <c:pt idx="4">
                  <c:v>102.27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E6-4186-B375-E0F9285F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103.34</c:v>
                </c:pt>
                <c:pt idx="1">
                  <c:v>102.7</c:v>
                </c:pt>
                <c:pt idx="2">
                  <c:v>104.11</c:v>
                </c:pt>
                <c:pt idx="3">
                  <c:v>101.98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6-4186-B375-E0F9285F5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22.93</c:v>
                </c:pt>
                <c:pt idx="1">
                  <c:v>24.53</c:v>
                </c:pt>
                <c:pt idx="2">
                  <c:v>26.58</c:v>
                </c:pt>
                <c:pt idx="3">
                  <c:v>27.82</c:v>
                </c:pt>
                <c:pt idx="4">
                  <c:v>29.1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2-4DE0-B254-50F35B33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27.82</c:v>
                </c:pt>
                <c:pt idx="1">
                  <c:v>29.24</c:v>
                </c:pt>
                <c:pt idx="2">
                  <c:v>31.73</c:v>
                </c:pt>
                <c:pt idx="3">
                  <c:v>32.57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2-4DE0-B254-50F35B33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D-4F9D-8A9A-0214B974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 formatCode="#,##0.00;&quot;△&quot;#,##0.00;&quot;-&quot;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D-4F9D-8A9A-0214B974B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2-400D-8A54-9A5370A9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29.74</c:v>
                </c:pt>
                <c:pt idx="1">
                  <c:v>48.2</c:v>
                </c:pt>
                <c:pt idx="2">
                  <c:v>46.91</c:v>
                </c:pt>
                <c:pt idx="3">
                  <c:v>52.27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B2-400D-8A54-9A5370A9B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154.08000000000001</c:v>
                </c:pt>
                <c:pt idx="1">
                  <c:v>145.31</c:v>
                </c:pt>
                <c:pt idx="2">
                  <c:v>151.26</c:v>
                </c:pt>
                <c:pt idx="3">
                  <c:v>154.21</c:v>
                </c:pt>
                <c:pt idx="4">
                  <c:v>141.53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679-BCAB-9C5F7110B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46.85</c:v>
                </c:pt>
                <c:pt idx="2">
                  <c:v>44.35</c:v>
                </c:pt>
                <c:pt idx="3">
                  <c:v>41.51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DC-4679-BCAB-9C5F7110B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1016.01</c:v>
                </c:pt>
                <c:pt idx="1">
                  <c:v>1524.47</c:v>
                </c:pt>
                <c:pt idx="2">
                  <c:v>1466.82</c:v>
                </c:pt>
                <c:pt idx="3">
                  <c:v>1154.21</c:v>
                </c:pt>
                <c:pt idx="4">
                  <c:v>1128.3900000000001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E-46FF-8B29-A556A954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1267.3900000000001</c:v>
                </c:pt>
                <c:pt idx="1">
                  <c:v>1268.6300000000001</c:v>
                </c:pt>
                <c:pt idx="2">
                  <c:v>1283.69</c:v>
                </c:pt>
                <c:pt idx="3">
                  <c:v>1160.22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E-46FF-8B29-A556A954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84.7</c:v>
                </c:pt>
                <c:pt idx="1">
                  <c:v>86.95</c:v>
                </c:pt>
                <c:pt idx="2">
                  <c:v>90.14</c:v>
                </c:pt>
                <c:pt idx="3">
                  <c:v>98.46</c:v>
                </c:pt>
                <c:pt idx="4">
                  <c:v>100.04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1-48E6-AD5A-453D230F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84.3</c:v>
                </c:pt>
                <c:pt idx="1">
                  <c:v>82.88</c:v>
                </c:pt>
                <c:pt idx="2">
                  <c:v>82.53</c:v>
                </c:pt>
                <c:pt idx="3">
                  <c:v>81.81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41-48E6-AD5A-453D230F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160.86000000000001</c:v>
                </c:pt>
                <c:pt idx="1">
                  <c:v>161.51</c:v>
                </c:pt>
                <c:pt idx="2">
                  <c:v>152.85</c:v>
                </c:pt>
                <c:pt idx="3">
                  <c:v>149.07</c:v>
                </c:pt>
                <c:pt idx="4">
                  <c:v>150.02000000000001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5-4C0F-9490-3863006A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185.47</c:v>
                </c:pt>
                <c:pt idx="1">
                  <c:v>187.76</c:v>
                </c:pt>
                <c:pt idx="2">
                  <c:v>190.48</c:v>
                </c:pt>
                <c:pt idx="3">
                  <c:v>193.59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45-4C0F-9490-3863006A1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富山県　黒部市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D1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39697</v>
      </c>
      <c r="AM8" s="54"/>
      <c r="AN8" s="54"/>
      <c r="AO8" s="54"/>
      <c r="AP8" s="54"/>
      <c r="AQ8" s="54"/>
      <c r="AR8" s="54"/>
      <c r="AS8" s="54"/>
      <c r="AT8" s="53">
        <f>データ!T6</f>
        <v>426.31</v>
      </c>
      <c r="AU8" s="53"/>
      <c r="AV8" s="53"/>
      <c r="AW8" s="53"/>
      <c r="AX8" s="53"/>
      <c r="AY8" s="53"/>
      <c r="AZ8" s="53"/>
      <c r="BA8" s="53"/>
      <c r="BB8" s="53">
        <f>データ!U6</f>
        <v>93.12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55.01</v>
      </c>
      <c r="J10" s="53"/>
      <c r="K10" s="53"/>
      <c r="L10" s="53"/>
      <c r="M10" s="53"/>
      <c r="N10" s="53"/>
      <c r="O10" s="53"/>
      <c r="P10" s="53">
        <f>データ!P6</f>
        <v>25.15</v>
      </c>
      <c r="Q10" s="53"/>
      <c r="R10" s="53"/>
      <c r="S10" s="53"/>
      <c r="T10" s="53"/>
      <c r="U10" s="53"/>
      <c r="V10" s="53"/>
      <c r="W10" s="53">
        <f>データ!Q6</f>
        <v>102.68</v>
      </c>
      <c r="X10" s="53"/>
      <c r="Y10" s="53"/>
      <c r="Z10" s="53"/>
      <c r="AA10" s="53"/>
      <c r="AB10" s="53"/>
      <c r="AC10" s="53"/>
      <c r="AD10" s="54">
        <f>データ!R6</f>
        <v>3155</v>
      </c>
      <c r="AE10" s="54"/>
      <c r="AF10" s="54"/>
      <c r="AG10" s="54"/>
      <c r="AH10" s="54"/>
      <c r="AI10" s="54"/>
      <c r="AJ10" s="54"/>
      <c r="AK10" s="2"/>
      <c r="AL10" s="54">
        <f>データ!V6</f>
        <v>9960</v>
      </c>
      <c r="AM10" s="54"/>
      <c r="AN10" s="54"/>
      <c r="AO10" s="54"/>
      <c r="AP10" s="54"/>
      <c r="AQ10" s="54"/>
      <c r="AR10" s="54"/>
      <c r="AS10" s="54"/>
      <c r="AT10" s="53">
        <f>データ!W6</f>
        <v>3.61</v>
      </c>
      <c r="AU10" s="53"/>
      <c r="AV10" s="53"/>
      <c r="AW10" s="53"/>
      <c r="AX10" s="53"/>
      <c r="AY10" s="53"/>
      <c r="AZ10" s="53"/>
      <c r="BA10" s="53"/>
      <c r="BB10" s="53">
        <f>データ!X6</f>
        <v>2759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112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113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114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xh9d61yH2CjwSkVh48Ap6WBROX5bVnSVLSvrI4kSbf9TLUwd7E5FQEJf5rbdVpzBNWxPQjlaf6q5sN5JrJsEvg==" saltValue="ZTlTttJGO3mgFnDsRkAcf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162078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黒部市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55.01</v>
      </c>
      <c r="P6" s="20">
        <f t="shared" si="3"/>
        <v>25.15</v>
      </c>
      <c r="Q6" s="20">
        <f t="shared" si="3"/>
        <v>102.68</v>
      </c>
      <c r="R6" s="20">
        <f t="shared" si="3"/>
        <v>3155</v>
      </c>
      <c r="S6" s="20">
        <f t="shared" si="3"/>
        <v>39697</v>
      </c>
      <c r="T6" s="20">
        <f t="shared" si="3"/>
        <v>426.31</v>
      </c>
      <c r="U6" s="20">
        <f t="shared" si="3"/>
        <v>93.12</v>
      </c>
      <c r="V6" s="20">
        <f t="shared" si="3"/>
        <v>9960</v>
      </c>
      <c r="W6" s="20">
        <f t="shared" si="3"/>
        <v>3.61</v>
      </c>
      <c r="X6" s="20">
        <f t="shared" si="3"/>
        <v>2759</v>
      </c>
      <c r="Y6" s="21">
        <f>IF(Y7="",NA(),Y7)</f>
        <v>101.01</v>
      </c>
      <c r="Z6" s="21">
        <f t="shared" ref="Z6:AH6" si="4">IF(Z7="",NA(),Z7)</f>
        <v>101.09</v>
      </c>
      <c r="AA6" s="21">
        <f t="shared" si="4"/>
        <v>101.01</v>
      </c>
      <c r="AB6" s="21">
        <f t="shared" si="4"/>
        <v>105.7</v>
      </c>
      <c r="AC6" s="21">
        <f t="shared" si="4"/>
        <v>102.27</v>
      </c>
      <c r="AD6" s="21">
        <f t="shared" si="4"/>
        <v>103.34</v>
      </c>
      <c r="AE6" s="21">
        <f t="shared" si="4"/>
        <v>102.7</v>
      </c>
      <c r="AF6" s="21">
        <f t="shared" si="4"/>
        <v>104.11</v>
      </c>
      <c r="AG6" s="21">
        <f t="shared" si="4"/>
        <v>101.98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29.74</v>
      </c>
      <c r="AP6" s="21">
        <f t="shared" si="5"/>
        <v>48.2</v>
      </c>
      <c r="AQ6" s="21">
        <f t="shared" si="5"/>
        <v>46.91</v>
      </c>
      <c r="AR6" s="21">
        <f t="shared" si="5"/>
        <v>52.27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>
        <f>IF(AU7="",NA(),AU7)</f>
        <v>154.08000000000001</v>
      </c>
      <c r="AV6" s="21">
        <f t="shared" ref="AV6:BD6" si="6">IF(AV7="",NA(),AV7)</f>
        <v>145.31</v>
      </c>
      <c r="AW6" s="21">
        <f t="shared" si="6"/>
        <v>151.26</v>
      </c>
      <c r="AX6" s="21">
        <f t="shared" si="6"/>
        <v>154.21</v>
      </c>
      <c r="AY6" s="21">
        <f t="shared" si="6"/>
        <v>141.53</v>
      </c>
      <c r="AZ6" s="21">
        <f t="shared" si="6"/>
        <v>53.44</v>
      </c>
      <c r="BA6" s="21">
        <f t="shared" si="6"/>
        <v>46.85</v>
      </c>
      <c r="BB6" s="21">
        <f t="shared" si="6"/>
        <v>44.35</v>
      </c>
      <c r="BC6" s="21">
        <f t="shared" si="6"/>
        <v>41.51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>
        <f>IF(BF7="",NA(),BF7)</f>
        <v>1016.01</v>
      </c>
      <c r="BG6" s="21">
        <f t="shared" ref="BG6:BO6" si="7">IF(BG7="",NA(),BG7)</f>
        <v>1524.47</v>
      </c>
      <c r="BH6" s="21">
        <f t="shared" si="7"/>
        <v>1466.82</v>
      </c>
      <c r="BI6" s="21">
        <f t="shared" si="7"/>
        <v>1154.21</v>
      </c>
      <c r="BJ6" s="21">
        <f t="shared" si="7"/>
        <v>1128.3900000000001</v>
      </c>
      <c r="BK6" s="21">
        <f t="shared" si="7"/>
        <v>1267.3900000000001</v>
      </c>
      <c r="BL6" s="21">
        <f t="shared" si="7"/>
        <v>1268.6300000000001</v>
      </c>
      <c r="BM6" s="21">
        <f t="shared" si="7"/>
        <v>1283.69</v>
      </c>
      <c r="BN6" s="21">
        <f t="shared" si="7"/>
        <v>1160.22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>
        <f>IF(BQ7="",NA(),BQ7)</f>
        <v>84.7</v>
      </c>
      <c r="BR6" s="21">
        <f t="shared" ref="BR6:BZ6" si="8">IF(BR7="",NA(),BR7)</f>
        <v>86.95</v>
      </c>
      <c r="BS6" s="21">
        <f t="shared" si="8"/>
        <v>90.14</v>
      </c>
      <c r="BT6" s="21">
        <f t="shared" si="8"/>
        <v>98.46</v>
      </c>
      <c r="BU6" s="21">
        <f t="shared" si="8"/>
        <v>100.04</v>
      </c>
      <c r="BV6" s="21">
        <f t="shared" si="8"/>
        <v>84.3</v>
      </c>
      <c r="BW6" s="21">
        <f t="shared" si="8"/>
        <v>82.88</v>
      </c>
      <c r="BX6" s="21">
        <f t="shared" si="8"/>
        <v>82.53</v>
      </c>
      <c r="BY6" s="21">
        <f t="shared" si="8"/>
        <v>81.81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>
        <f>IF(CB7="",NA(),CB7)</f>
        <v>160.86000000000001</v>
      </c>
      <c r="CC6" s="21">
        <f t="shared" ref="CC6:CK6" si="9">IF(CC7="",NA(),CC7)</f>
        <v>161.51</v>
      </c>
      <c r="CD6" s="21">
        <f t="shared" si="9"/>
        <v>152.85</v>
      </c>
      <c r="CE6" s="21">
        <f t="shared" si="9"/>
        <v>149.07</v>
      </c>
      <c r="CF6" s="21">
        <f t="shared" si="9"/>
        <v>150.02000000000001</v>
      </c>
      <c r="CG6" s="21">
        <f t="shared" si="9"/>
        <v>185.47</v>
      </c>
      <c r="CH6" s="21">
        <f t="shared" si="9"/>
        <v>187.76</v>
      </c>
      <c r="CI6" s="21">
        <f t="shared" si="9"/>
        <v>190.48</v>
      </c>
      <c r="CJ6" s="21">
        <f t="shared" si="9"/>
        <v>193.59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>
        <f>IF(CM7="",NA(),CM7)</f>
        <v>58.77</v>
      </c>
      <c r="CN6" s="21">
        <f t="shared" ref="CN6:CV6" si="10">IF(CN7="",NA(),CN7)</f>
        <v>45.91</v>
      </c>
      <c r="CO6" s="21">
        <f t="shared" si="10"/>
        <v>46.74</v>
      </c>
      <c r="CP6" s="21">
        <f t="shared" si="10"/>
        <v>50.9</v>
      </c>
      <c r="CQ6" s="21">
        <f t="shared" si="10"/>
        <v>42.5</v>
      </c>
      <c r="CR6" s="21">
        <f t="shared" si="10"/>
        <v>45.68</v>
      </c>
      <c r="CS6" s="21">
        <f t="shared" si="10"/>
        <v>45.87</v>
      </c>
      <c r="CT6" s="21">
        <f t="shared" si="10"/>
        <v>44.24</v>
      </c>
      <c r="CU6" s="21">
        <f t="shared" si="10"/>
        <v>45.3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>
        <f>IF(CX7="",NA(),CX7)</f>
        <v>93.71</v>
      </c>
      <c r="CY6" s="21">
        <f t="shared" ref="CY6:DG6" si="11">IF(CY7="",NA(),CY7)</f>
        <v>94.9</v>
      </c>
      <c r="CZ6" s="21">
        <f t="shared" si="11"/>
        <v>94.79</v>
      </c>
      <c r="DA6" s="21">
        <f t="shared" si="11"/>
        <v>95.14</v>
      </c>
      <c r="DB6" s="21">
        <f t="shared" si="11"/>
        <v>95.54</v>
      </c>
      <c r="DC6" s="21">
        <f t="shared" si="11"/>
        <v>87.96</v>
      </c>
      <c r="DD6" s="21">
        <f t="shared" si="11"/>
        <v>87.65</v>
      </c>
      <c r="DE6" s="21">
        <f t="shared" si="11"/>
        <v>88.15</v>
      </c>
      <c r="DF6" s="21">
        <f t="shared" si="11"/>
        <v>88.37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>
        <f>IF(DI7="",NA(),DI7)</f>
        <v>22.93</v>
      </c>
      <c r="DJ6" s="21">
        <f t="shared" ref="DJ6:DR6" si="12">IF(DJ7="",NA(),DJ7)</f>
        <v>24.53</v>
      </c>
      <c r="DK6" s="21">
        <f t="shared" si="12"/>
        <v>26.58</v>
      </c>
      <c r="DL6" s="21">
        <f t="shared" si="12"/>
        <v>27.82</v>
      </c>
      <c r="DM6" s="21">
        <f t="shared" si="12"/>
        <v>29.1</v>
      </c>
      <c r="DN6" s="21">
        <f t="shared" si="12"/>
        <v>27.82</v>
      </c>
      <c r="DO6" s="21">
        <f t="shared" si="12"/>
        <v>29.24</v>
      </c>
      <c r="DP6" s="21">
        <f t="shared" si="12"/>
        <v>31.73</v>
      </c>
      <c r="DQ6" s="21">
        <f t="shared" si="12"/>
        <v>32.57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1">
        <f t="shared" si="13"/>
        <v>0.04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1">
        <f t="shared" si="14"/>
        <v>0.92</v>
      </c>
      <c r="EJ6" s="21">
        <f t="shared" si="14"/>
        <v>0.04</v>
      </c>
      <c r="EK6" s="21">
        <f t="shared" si="14"/>
        <v>0.06</v>
      </c>
      <c r="EL6" s="21">
        <f t="shared" si="14"/>
        <v>0.27</v>
      </c>
      <c r="EM6" s="21">
        <f t="shared" si="14"/>
        <v>0.22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162078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55.01</v>
      </c>
      <c r="P7" s="24">
        <v>25.15</v>
      </c>
      <c r="Q7" s="24">
        <v>102.68</v>
      </c>
      <c r="R7" s="24">
        <v>3155</v>
      </c>
      <c r="S7" s="24">
        <v>39697</v>
      </c>
      <c r="T7" s="24">
        <v>426.31</v>
      </c>
      <c r="U7" s="24">
        <v>93.12</v>
      </c>
      <c r="V7" s="24">
        <v>9960</v>
      </c>
      <c r="W7" s="24">
        <v>3.61</v>
      </c>
      <c r="X7" s="24">
        <v>2759</v>
      </c>
      <c r="Y7" s="24">
        <v>101.01</v>
      </c>
      <c r="Z7" s="24">
        <v>101.09</v>
      </c>
      <c r="AA7" s="24">
        <v>101.01</v>
      </c>
      <c r="AB7" s="24">
        <v>105.7</v>
      </c>
      <c r="AC7" s="24">
        <v>102.27</v>
      </c>
      <c r="AD7" s="24">
        <v>103.34</v>
      </c>
      <c r="AE7" s="24">
        <v>102.7</v>
      </c>
      <c r="AF7" s="24">
        <v>104.11</v>
      </c>
      <c r="AG7" s="24">
        <v>101.98</v>
      </c>
      <c r="AH7" s="24">
        <v>102.68</v>
      </c>
      <c r="AI7" s="24">
        <v>105.09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29.74</v>
      </c>
      <c r="AP7" s="24">
        <v>48.2</v>
      </c>
      <c r="AQ7" s="24">
        <v>46.91</v>
      </c>
      <c r="AR7" s="24">
        <v>52.27</v>
      </c>
      <c r="AS7" s="24">
        <v>58.68</v>
      </c>
      <c r="AT7" s="24">
        <v>65.73</v>
      </c>
      <c r="AU7" s="24">
        <v>154.08000000000001</v>
      </c>
      <c r="AV7" s="24">
        <v>145.31</v>
      </c>
      <c r="AW7" s="24">
        <v>151.26</v>
      </c>
      <c r="AX7" s="24">
        <v>154.21</v>
      </c>
      <c r="AY7" s="24">
        <v>141.53</v>
      </c>
      <c r="AZ7" s="24">
        <v>53.44</v>
      </c>
      <c r="BA7" s="24">
        <v>46.85</v>
      </c>
      <c r="BB7" s="24">
        <v>44.35</v>
      </c>
      <c r="BC7" s="24">
        <v>41.51</v>
      </c>
      <c r="BD7" s="24">
        <v>45.01</v>
      </c>
      <c r="BE7" s="24">
        <v>48.91</v>
      </c>
      <c r="BF7" s="24">
        <v>1016.01</v>
      </c>
      <c r="BG7" s="24">
        <v>1524.47</v>
      </c>
      <c r="BH7" s="24">
        <v>1466.82</v>
      </c>
      <c r="BI7" s="24">
        <v>1154.21</v>
      </c>
      <c r="BJ7" s="24">
        <v>1128.3900000000001</v>
      </c>
      <c r="BK7" s="24">
        <v>1267.3900000000001</v>
      </c>
      <c r="BL7" s="24">
        <v>1268.6300000000001</v>
      </c>
      <c r="BM7" s="24">
        <v>1283.69</v>
      </c>
      <c r="BN7" s="24">
        <v>1160.22</v>
      </c>
      <c r="BO7" s="24">
        <v>1141.98</v>
      </c>
      <c r="BP7" s="24">
        <v>1156.82</v>
      </c>
      <c r="BQ7" s="24">
        <v>84.7</v>
      </c>
      <c r="BR7" s="24">
        <v>86.95</v>
      </c>
      <c r="BS7" s="24">
        <v>90.14</v>
      </c>
      <c r="BT7" s="24">
        <v>98.46</v>
      </c>
      <c r="BU7" s="24">
        <v>100.04</v>
      </c>
      <c r="BV7" s="24">
        <v>84.3</v>
      </c>
      <c r="BW7" s="24">
        <v>82.88</v>
      </c>
      <c r="BX7" s="24">
        <v>82.53</v>
      </c>
      <c r="BY7" s="24">
        <v>81.81</v>
      </c>
      <c r="BZ7" s="24">
        <v>82.27</v>
      </c>
      <c r="CA7" s="24">
        <v>75.33</v>
      </c>
      <c r="CB7" s="24">
        <v>160.86000000000001</v>
      </c>
      <c r="CC7" s="24">
        <v>161.51</v>
      </c>
      <c r="CD7" s="24">
        <v>152.85</v>
      </c>
      <c r="CE7" s="24">
        <v>149.07</v>
      </c>
      <c r="CF7" s="24">
        <v>150.02000000000001</v>
      </c>
      <c r="CG7" s="24">
        <v>185.47</v>
      </c>
      <c r="CH7" s="24">
        <v>187.76</v>
      </c>
      <c r="CI7" s="24">
        <v>190.48</v>
      </c>
      <c r="CJ7" s="24">
        <v>193.59</v>
      </c>
      <c r="CK7" s="24">
        <v>194.42</v>
      </c>
      <c r="CL7" s="24">
        <v>215.73</v>
      </c>
      <c r="CM7" s="24">
        <v>58.77</v>
      </c>
      <c r="CN7" s="24">
        <v>45.91</v>
      </c>
      <c r="CO7" s="24">
        <v>46.74</v>
      </c>
      <c r="CP7" s="24">
        <v>50.9</v>
      </c>
      <c r="CQ7" s="24">
        <v>42.5</v>
      </c>
      <c r="CR7" s="24">
        <v>45.68</v>
      </c>
      <c r="CS7" s="24">
        <v>45.87</v>
      </c>
      <c r="CT7" s="24">
        <v>44.24</v>
      </c>
      <c r="CU7" s="24">
        <v>45.3</v>
      </c>
      <c r="CV7" s="24">
        <v>45.6</v>
      </c>
      <c r="CW7" s="24">
        <v>43.28</v>
      </c>
      <c r="CX7" s="24">
        <v>93.71</v>
      </c>
      <c r="CY7" s="24">
        <v>94.9</v>
      </c>
      <c r="CZ7" s="24">
        <v>94.79</v>
      </c>
      <c r="DA7" s="24">
        <v>95.14</v>
      </c>
      <c r="DB7" s="24">
        <v>95.54</v>
      </c>
      <c r="DC7" s="24">
        <v>87.96</v>
      </c>
      <c r="DD7" s="24">
        <v>87.65</v>
      </c>
      <c r="DE7" s="24">
        <v>88.15</v>
      </c>
      <c r="DF7" s="24">
        <v>88.37</v>
      </c>
      <c r="DG7" s="24">
        <v>88.66</v>
      </c>
      <c r="DH7" s="24">
        <v>86.21</v>
      </c>
      <c r="DI7" s="24">
        <v>22.93</v>
      </c>
      <c r="DJ7" s="24">
        <v>24.53</v>
      </c>
      <c r="DK7" s="24">
        <v>26.58</v>
      </c>
      <c r="DL7" s="24">
        <v>27.82</v>
      </c>
      <c r="DM7" s="24">
        <v>29.1</v>
      </c>
      <c r="DN7" s="24">
        <v>27.82</v>
      </c>
      <c r="DO7" s="24">
        <v>29.24</v>
      </c>
      <c r="DP7" s="24">
        <v>31.73</v>
      </c>
      <c r="DQ7" s="24">
        <v>32.57</v>
      </c>
      <c r="DR7" s="24">
        <v>33.159999999999997</v>
      </c>
      <c r="DS7" s="24">
        <v>29.62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0.04</v>
      </c>
      <c r="EC7" s="24">
        <v>0.12</v>
      </c>
      <c r="ED7" s="24">
        <v>0.09</v>
      </c>
      <c r="EE7" s="24">
        <v>0</v>
      </c>
      <c r="EF7" s="24">
        <v>0</v>
      </c>
      <c r="EG7" s="24">
        <v>0</v>
      </c>
      <c r="EH7" s="24">
        <v>0</v>
      </c>
      <c r="EI7" s="24">
        <v>0.92</v>
      </c>
      <c r="EJ7" s="24">
        <v>0.04</v>
      </c>
      <c r="EK7" s="24">
        <v>0.06</v>
      </c>
      <c r="EL7" s="24">
        <v>0.27</v>
      </c>
      <c r="EM7" s="24">
        <v>0.22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米田　真悠</cp:lastModifiedBy>
  <dcterms:created xsi:type="dcterms:W3CDTF">2025-01-24T07:10:56Z</dcterms:created>
  <dcterms:modified xsi:type="dcterms:W3CDTF">2025-01-30T00:03:07Z</dcterms:modified>
  <cp:category/>
</cp:coreProperties>
</file>