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06黒部市○\簡易水道（法適用）\"/>
    </mc:Choice>
  </mc:AlternateContent>
  <xr:revisionPtr revIDLastSave="0" documentId="13_ncr:1_{8FE4A3EF-CA8F-4679-999B-7E9A9ACD1D92}" xr6:coauthVersionLast="36" xr6:coauthVersionMax="36" xr10:uidLastSave="{00000000-0000-0000-0000-000000000000}"/>
  <workbookProtection workbookAlgorithmName="SHA-512" workbookHashValue="HTrSa8FK1/+sneuc43SctI7vgNFO4u9x6gxh/Vh8w86lAJMGqlqbZNxqVs+CSzvBCvOJGy71YWAeVNxLMB+NmQ==" workbookSaltValue="IyNhVylXSge2AqvZyn91ng=="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I85" i="4"/>
  <c r="H85" i="4"/>
  <c r="F85" i="4"/>
  <c r="BB10" i="4"/>
  <c r="AL10" i="4"/>
  <c r="W10" i="4"/>
  <c r="I10" i="4"/>
  <c r="BB8" i="4"/>
  <c r="AT8" i="4"/>
  <c r="AL8" i="4"/>
  <c r="AD8" i="4"/>
  <c r="W8" i="4"/>
  <c r="P8" i="4"/>
  <c r="I8" i="4"/>
  <c r="B8" i="4"/>
  <c r="B6" i="4"/>
</calcChain>
</file>

<file path=xl/sharedStrings.xml><?xml version="1.0" encoding="utf-8"?>
<sst xmlns="http://schemas.openxmlformats.org/spreadsheetml/2006/main" count="250" uniqueCount="113">
  <si>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</si>
  <si>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</si>
  <si>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</si>
  <si>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</si>
  <si>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</si>
  <si>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</si>
  <si>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</si>
  <si>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</si>
  <si>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</si>
  <si>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</si>
  <si>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</si>
  <si>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</si>
  <si>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</si>
  <si>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</si>
  <si>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</si>
  <si>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</si>
  <si>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</si>
  <si>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</si>
  <si>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</si>
  <si>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</si>
  <si>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</si>
  <si>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</si>
  <si>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</si>
  <si>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</si>
  <si>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</si>
  <si>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</si>
  <si>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</si>
  <si>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</si>
  <si>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</si>
  <si>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</si>
  <si>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</si>
  <si>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</si>
  <si>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</si>
  <si>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</si>
  <si>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</si>
  <si>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</si>
  <si>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</si>
  <si>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</si>
  <si>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</si>
  <si>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</si>
  <si>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</si>
  <si>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</si>
  <si>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</si>
  <si>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</si>
  <si>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</si>
  <si>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</si>
  <si>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</si>
  <si>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</si>
  <si>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</si>
  <si>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</si>
  <si>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</si>
  <si>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</si>
  <si>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</si>
  <si>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</si>
  <si>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</si>
  <si>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</si>
  <si>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</si>
  <si>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</si>
  <si>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</si>
  <si>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</si>
  <si>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</si>
  <si>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</si>
  <si>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</si>
  <si>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</si>
  <si>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</si>
  <si>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</si>
  <si>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</si>
  <si>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</si>
  <si>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</si>
  <si>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</si>
  <si>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</si>
  <si>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</si>
  <si>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</si>
  <si>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</si>
  <si>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</si>
  <si>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</si>
  <si>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</si>
  <si>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</si>
  <si>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</si>
  <si>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</si>
  <si>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</si>
  <si>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</si>
  <si>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</si>
  <si>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</si>
  <si>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</si>
  <si>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</si>
  <si>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</si>
  <si>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</si>
  <si>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</si>
  <si>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</si>
  <si>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</si>
  <si>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</si>
  <si>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</si>
  <si>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黒部市</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</si>
  <si>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</si>
  <si>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</si>
  <si>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</si>
  <si>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</si>
  <si>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</si>
  <si>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</si>
  <si>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</si>
  <si>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</si>
  <si>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</si>
  <si>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</si>
  <si>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</si>
  <si>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</si>
  <si>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</si>
  <si>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</si>
  <si>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</si>
  <si>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</si>
  <si>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①経常収支は100％を上回っており、単年度収支は黒字であるが、類似団体と比較しても高い比率となった。
②累積欠損金は発生していない。
③流動比率は100％を上回っており、類似団体と比較しても高い比率となっている。
④企業債を財源とした施設の更新を行っているため数値が上昇しており、類似団体と比較しても高い比率となっている。
⑤料金回収率は類似団体と比較すると高い値となっているが、100％を大きく下回っており、不足する収入を一般会計からの基準外繰入によって補填している状況である。
⑥主たる水源が地下水や伏流水であるため、類似団体平均を下回っている。
⑦給水人口が年々減少傾向であること等により類似団体と比較して大きく下回っている。
⑧漏水調査を実施し、漏水箇所の早期発見に努めており、類似団体と比較するとやや高い有収率となっている。</t>
    <rPh sb="1" eb="3">
      <t>ケイジョウ</t>
    </rPh>
    <rPh sb="36" eb="38">
      <t>ヒカク</t>
    </rPh>
    <rPh sb="41" eb="42">
      <t>タカ</t>
    </rPh>
    <rPh sb="43" eb="45">
      <t>ヒリツ</t>
    </rPh>
    <rPh sb="153" eb="154">
      <t>タカ</t>
    </rPh>
    <rPh sb="155" eb="157">
      <t>ヒリツ</t>
    </rPh>
    <phoneticPr fontId="4"/>
  </si>
  <si>
    <t>　簡易水道事業が発足してから50年以上が経過しており、類似団体と比較すると経年化率はわずかに低くなっているものの、老朽管が増えていることから、今後とも計画的かつ効率的に管路の更新に取り組んでいく必要がある。</t>
    <rPh sb="57" eb="59">
      <t>ロウキュウ</t>
    </rPh>
    <phoneticPr fontId="4"/>
  </si>
  <si>
    <t>　将来的に給水人口の減少と節水機器の普及により、給水収益の減少が見込まれる中で、老朽化した施設や管路の更新を進めていく必要があることから、財政状況は厳しいものになることが予想される。
　当市では、激変緩和措置により令和４年度に料金改定した後に、令和６年度においても段階的に料金改定を実施し、料金の適正化による収入の確保、コスト削減等により、経営基盤の強化を図ることとしている。
　また持続可能な事業を行うためにも、アセットマネジメントによる長期的な更新計画をもとに、財源の確保と経営のバランスを取りながら、長寿命化に取り組んでいく必要がある。
　</t>
    <rPh sb="69" eb="71">
      <t>ザイセイ</t>
    </rPh>
    <rPh sb="107" eb="108">
      <t>オコ</t>
    </rPh>
    <rPh sb="113" eb="115">
      <t>リョウキン</t>
    </rPh>
    <rPh sb="123" eb="124">
      <t>ノチ</t>
    </rPh>
    <rPh sb="141" eb="143">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</si>
</sst>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1.21</c:v>
                </c:pt>
                <c:pt idx="2">
                  <c:v>1.22</c:v>
                </c:pt>
                <c:pt idx="3">
                  <c:v>0.55000000000000004</c:v>
                </c:pt>
                <c:pt idx="4">
                  <c:v>1.1200000000000001</c:v>
                </c:pt>
              </c:numCache>
            </c:numRef>
          </c:val>
          <c:extLst>
            <c:ext xmlns:c16="http://schemas.microsoft.com/office/drawing/2014/chart" uri="{C3380CC4-5D6E-409C-BE32-E72D297353CC}">
              <c16:uniqueId val="{00000000-39B1-4E3F-B5C8-3BBDFB053E6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0.26</c:v>
                </c:pt>
                <c:pt idx="2">
                  <c:v>0.28999999999999998</c:v>
                </c:pt>
                <c:pt idx="3">
                  <c:v>0.39</c:v>
                </c:pt>
                <c:pt idx="4">
                  <c:v>0.49</c:v>
                </c:pt>
              </c:numCache>
            </c:numRef>
          </c:val>
          <c:smooth val="0"/>
          <c:extLst>
            <c:ext xmlns:c16="http://schemas.microsoft.com/office/drawing/2014/chart" uri="{C3380CC4-5D6E-409C-BE32-E72D297353CC}">
              <c16:uniqueId val="{00000001-39B1-4E3F-B5C8-3BBDFB053E6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28.12</c:v>
                </c:pt>
                <c:pt idx="2">
                  <c:v>29.54</c:v>
                </c:pt>
                <c:pt idx="3">
                  <c:v>28.23</c:v>
                </c:pt>
                <c:pt idx="4">
                  <c:v>28.12</c:v>
                </c:pt>
              </c:numCache>
            </c:numRef>
          </c:val>
          <c:extLst>
            <c:ext xmlns:c16="http://schemas.microsoft.com/office/drawing/2014/chart" uri="{C3380CC4-5D6E-409C-BE32-E72D297353CC}">
              <c16:uniqueId val="{00000000-A9B0-4BE9-8C6A-97011DBCD8D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54.14</c:v>
                </c:pt>
                <c:pt idx="2">
                  <c:v>53.79</c:v>
                </c:pt>
                <c:pt idx="3">
                  <c:v>50.07</c:v>
                </c:pt>
                <c:pt idx="4">
                  <c:v>53.4</c:v>
                </c:pt>
              </c:numCache>
            </c:numRef>
          </c:val>
          <c:smooth val="0"/>
          <c:extLst>
            <c:ext xmlns:c16="http://schemas.microsoft.com/office/drawing/2014/chart" uri="{C3380CC4-5D6E-409C-BE32-E72D297353CC}">
              <c16:uniqueId val="{00000001-A9B0-4BE9-8C6A-97011DBCD8D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81.13</c:v>
                </c:pt>
                <c:pt idx="2">
                  <c:v>83.63</c:v>
                </c:pt>
                <c:pt idx="3">
                  <c:v>83.4</c:v>
                </c:pt>
                <c:pt idx="4">
                  <c:v>82.5</c:v>
                </c:pt>
              </c:numCache>
            </c:numRef>
          </c:val>
          <c:extLst>
            <c:ext xmlns:c16="http://schemas.microsoft.com/office/drawing/2014/chart" uri="{C3380CC4-5D6E-409C-BE32-E72D297353CC}">
              <c16:uniqueId val="{00000000-7386-4A75-9FCA-9410A3456C4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76.239999999999995</c:v>
                </c:pt>
                <c:pt idx="2">
                  <c:v>73.81</c:v>
                </c:pt>
                <c:pt idx="3">
                  <c:v>75.7</c:v>
                </c:pt>
                <c:pt idx="4">
                  <c:v>72.53</c:v>
                </c:pt>
              </c:numCache>
            </c:numRef>
          </c:val>
          <c:smooth val="0"/>
          <c:extLst>
            <c:ext xmlns:c16="http://schemas.microsoft.com/office/drawing/2014/chart" uri="{C3380CC4-5D6E-409C-BE32-E72D297353CC}">
              <c16:uniqueId val="{00000001-7386-4A75-9FCA-9410A3456C4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100.79</c:v>
                </c:pt>
                <c:pt idx="2">
                  <c:v>102.04</c:v>
                </c:pt>
                <c:pt idx="3">
                  <c:v>100.25</c:v>
                </c:pt>
                <c:pt idx="4">
                  <c:v>111.88</c:v>
                </c:pt>
              </c:numCache>
            </c:numRef>
          </c:val>
          <c:extLst>
            <c:ext xmlns:c16="http://schemas.microsoft.com/office/drawing/2014/chart" uri="{C3380CC4-5D6E-409C-BE32-E72D297353CC}">
              <c16:uniqueId val="{00000000-3DB9-4059-971A-0C5A834F96A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103.57</c:v>
                </c:pt>
                <c:pt idx="2">
                  <c:v>100.97</c:v>
                </c:pt>
                <c:pt idx="3">
                  <c:v>105.52</c:v>
                </c:pt>
                <c:pt idx="4">
                  <c:v>103.1</c:v>
                </c:pt>
              </c:numCache>
            </c:numRef>
          </c:val>
          <c:smooth val="0"/>
          <c:extLst>
            <c:ext xmlns:c16="http://schemas.microsoft.com/office/drawing/2014/chart" uri="{C3380CC4-5D6E-409C-BE32-E72D297353CC}">
              <c16:uniqueId val="{00000001-3DB9-4059-971A-0C5A834F96A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5.77</c:v>
                </c:pt>
                <c:pt idx="2">
                  <c:v>10.58</c:v>
                </c:pt>
                <c:pt idx="3">
                  <c:v>15</c:v>
                </c:pt>
                <c:pt idx="4">
                  <c:v>19.190000000000001</c:v>
                </c:pt>
              </c:numCache>
            </c:numRef>
          </c:val>
          <c:extLst>
            <c:ext xmlns:c16="http://schemas.microsoft.com/office/drawing/2014/chart" uri="{C3380CC4-5D6E-409C-BE32-E72D297353CC}">
              <c16:uniqueId val="{00000000-72ED-48F5-AB25-0013585B24E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31.44</c:v>
                </c:pt>
                <c:pt idx="2">
                  <c:v>35.43</c:v>
                </c:pt>
                <c:pt idx="3">
                  <c:v>42.98</c:v>
                </c:pt>
                <c:pt idx="4">
                  <c:v>40.46</c:v>
                </c:pt>
              </c:numCache>
            </c:numRef>
          </c:val>
          <c:smooth val="0"/>
          <c:extLst>
            <c:ext xmlns:c16="http://schemas.microsoft.com/office/drawing/2014/chart" uri="{C3380CC4-5D6E-409C-BE32-E72D297353CC}">
              <c16:uniqueId val="{00000001-72ED-48F5-AB25-0013585B24E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20.53</c:v>
                </c:pt>
                <c:pt idx="2">
                  <c:v>19.95</c:v>
                </c:pt>
                <c:pt idx="3">
                  <c:v>20.21</c:v>
                </c:pt>
                <c:pt idx="4">
                  <c:v>21.56</c:v>
                </c:pt>
              </c:numCache>
            </c:numRef>
          </c:val>
          <c:extLst>
            <c:ext xmlns:c16="http://schemas.microsoft.com/office/drawing/2014/chart" uri="{C3380CC4-5D6E-409C-BE32-E72D297353CC}">
              <c16:uniqueId val="{00000000-D6FE-442D-A1C3-50E85FD96B8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10.78</c:v>
                </c:pt>
                <c:pt idx="2">
                  <c:v>11.16</c:v>
                </c:pt>
                <c:pt idx="3">
                  <c:v>23.24</c:v>
                </c:pt>
                <c:pt idx="4">
                  <c:v>22.77</c:v>
                </c:pt>
              </c:numCache>
            </c:numRef>
          </c:val>
          <c:smooth val="0"/>
          <c:extLst>
            <c:ext xmlns:c16="http://schemas.microsoft.com/office/drawing/2014/chart" uri="{C3380CC4-5D6E-409C-BE32-E72D297353CC}">
              <c16:uniqueId val="{00000001-D6FE-442D-A1C3-50E85FD96B8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8A4-4C54-AEEE-77FD2365195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5.78</c:v>
                </c:pt>
                <c:pt idx="2">
                  <c:v>8.73</c:v>
                </c:pt>
                <c:pt idx="3">
                  <c:v>30.01</c:v>
                </c:pt>
                <c:pt idx="4">
                  <c:v>27.32</c:v>
                </c:pt>
              </c:numCache>
            </c:numRef>
          </c:val>
          <c:smooth val="0"/>
          <c:extLst>
            <c:ext xmlns:c16="http://schemas.microsoft.com/office/drawing/2014/chart" uri="{C3380CC4-5D6E-409C-BE32-E72D297353CC}">
              <c16:uniqueId val="{00000001-08A4-4C54-AEEE-77FD2365195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174.06</c:v>
                </c:pt>
                <c:pt idx="2">
                  <c:v>254.63</c:v>
                </c:pt>
                <c:pt idx="3">
                  <c:v>299.27999999999997</c:v>
                </c:pt>
                <c:pt idx="4">
                  <c:v>444.9</c:v>
                </c:pt>
              </c:numCache>
            </c:numRef>
          </c:val>
          <c:extLst>
            <c:ext xmlns:c16="http://schemas.microsoft.com/office/drawing/2014/chart" uri="{C3380CC4-5D6E-409C-BE32-E72D297353CC}">
              <c16:uniqueId val="{00000000-0DB2-4DB3-A3A0-6911366E473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92.24</c:v>
                </c:pt>
                <c:pt idx="2">
                  <c:v>116</c:v>
                </c:pt>
                <c:pt idx="3">
                  <c:v>249.43</c:v>
                </c:pt>
                <c:pt idx="4">
                  <c:v>217.55</c:v>
                </c:pt>
              </c:numCache>
            </c:numRef>
          </c:val>
          <c:smooth val="0"/>
          <c:extLst>
            <c:ext xmlns:c16="http://schemas.microsoft.com/office/drawing/2014/chart" uri="{C3380CC4-5D6E-409C-BE32-E72D297353CC}">
              <c16:uniqueId val="{00000001-0DB2-4DB3-A3A0-6911366E473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1006.62</c:v>
                </c:pt>
                <c:pt idx="2">
                  <c:v>1047.52</c:v>
                </c:pt>
                <c:pt idx="3">
                  <c:v>1105.6600000000001</c:v>
                </c:pt>
                <c:pt idx="4">
                  <c:v>1135.29</c:v>
                </c:pt>
              </c:numCache>
            </c:numRef>
          </c:val>
          <c:extLst>
            <c:ext xmlns:c16="http://schemas.microsoft.com/office/drawing/2014/chart" uri="{C3380CC4-5D6E-409C-BE32-E72D297353CC}">
              <c16:uniqueId val="{00000000-AE88-4C6A-8647-81F5065BDD0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1546.97</c:v>
                </c:pt>
                <c:pt idx="2">
                  <c:v>1471.36</c:v>
                </c:pt>
                <c:pt idx="3">
                  <c:v>922.05</c:v>
                </c:pt>
                <c:pt idx="4">
                  <c:v>916.17</c:v>
                </c:pt>
              </c:numCache>
            </c:numRef>
          </c:val>
          <c:smooth val="0"/>
          <c:extLst>
            <c:ext xmlns:c16="http://schemas.microsoft.com/office/drawing/2014/chart" uri="{C3380CC4-5D6E-409C-BE32-E72D297353CC}">
              <c16:uniqueId val="{00000001-AE88-4C6A-8647-81F5065BDD0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63.89</c:v>
                </c:pt>
                <c:pt idx="2">
                  <c:v>64.38</c:v>
                </c:pt>
                <c:pt idx="3">
                  <c:v>67.42</c:v>
                </c:pt>
                <c:pt idx="4">
                  <c:v>69.2</c:v>
                </c:pt>
              </c:numCache>
            </c:numRef>
          </c:val>
          <c:extLst>
            <c:ext xmlns:c16="http://schemas.microsoft.com/office/drawing/2014/chart" uri="{C3380CC4-5D6E-409C-BE32-E72D297353CC}">
              <c16:uniqueId val="{00000000-9C93-4879-AEC5-717FC605236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51.1</c:v>
                </c:pt>
                <c:pt idx="2">
                  <c:v>51.76</c:v>
                </c:pt>
                <c:pt idx="3">
                  <c:v>64.39</c:v>
                </c:pt>
                <c:pt idx="4">
                  <c:v>63.95</c:v>
                </c:pt>
              </c:numCache>
            </c:numRef>
          </c:val>
          <c:smooth val="0"/>
          <c:extLst>
            <c:ext xmlns:c16="http://schemas.microsoft.com/office/drawing/2014/chart" uri="{C3380CC4-5D6E-409C-BE32-E72D297353CC}">
              <c16:uniqueId val="{00000001-9C93-4879-AEC5-717FC605236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109.29</c:v>
                </c:pt>
                <c:pt idx="2">
                  <c:v>105.99</c:v>
                </c:pt>
                <c:pt idx="3">
                  <c:v>111.64</c:v>
                </c:pt>
                <c:pt idx="4">
                  <c:v>115.39</c:v>
                </c:pt>
              </c:numCache>
            </c:numRef>
          </c:val>
          <c:extLst>
            <c:ext xmlns:c16="http://schemas.microsoft.com/office/drawing/2014/chart" uri="{C3380CC4-5D6E-409C-BE32-E72D297353CC}">
              <c16:uniqueId val="{00000000-F5C1-4172-B10B-CAD5610A360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269.64</c:v>
                </c:pt>
                <c:pt idx="2">
                  <c:v>276.18</c:v>
                </c:pt>
                <c:pt idx="3">
                  <c:v>258.89999999999998</c:v>
                </c:pt>
                <c:pt idx="4">
                  <c:v>263.56</c:v>
                </c:pt>
              </c:numCache>
            </c:numRef>
          </c:val>
          <c:smooth val="0"/>
          <c:extLst>
            <c:ext xmlns:c16="http://schemas.microsoft.com/office/drawing/2014/chart" uri="{C3380CC4-5D6E-409C-BE32-E72D297353CC}">
              <c16:uniqueId val="{00000001-F5C1-4172-B10B-CAD5610A360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富山県　黒部市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5" t="s">
        <v>1</v>
      </c>
      <c r="C7" s="56"/>
      <c r="D7" s="56"/>
      <c r="E7" s="56"/>
      <c r="F7" s="56"/>
      <c r="G7" s="56"/>
      <c r="H7" s="56"/>
      <c r="I7" s="55" t="s">
        <v>2</v>
      </c>
      <c r="J7" s="56"/>
      <c r="K7" s="56"/>
      <c r="L7" s="56"/>
      <c r="M7" s="56"/>
      <c r="N7" s="56"/>
      <c r="O7" s="57"/>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5" t="s">
        <v>7</v>
      </c>
      <c r="AU7" s="56"/>
      <c r="AV7" s="56"/>
      <c r="AW7" s="56"/>
      <c r="AX7" s="56"/>
      <c r="AY7" s="56"/>
      <c r="AZ7" s="56"/>
      <c r="BA7" s="56"/>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7"/>
      <c r="D8" s="67"/>
      <c r="E8" s="67"/>
      <c r="F8" s="67"/>
      <c r="G8" s="67"/>
      <c r="H8" s="67"/>
      <c r="I8" s="66" t="str">
        <f>データ!$J$6</f>
        <v>水道事業</v>
      </c>
      <c r="J8" s="67"/>
      <c r="K8" s="67"/>
      <c r="L8" s="67"/>
      <c r="M8" s="67"/>
      <c r="N8" s="67"/>
      <c r="O8" s="68"/>
      <c r="P8" s="69" t="str">
        <f>データ!$K$6</f>
        <v>簡易水道事業</v>
      </c>
      <c r="Q8" s="69"/>
      <c r="R8" s="69"/>
      <c r="S8" s="69"/>
      <c r="T8" s="69"/>
      <c r="U8" s="69"/>
      <c r="V8" s="69"/>
      <c r="W8" s="69" t="str">
        <f>データ!$L$6</f>
        <v>C3</v>
      </c>
      <c r="X8" s="69"/>
      <c r="Y8" s="69"/>
      <c r="Z8" s="69"/>
      <c r="AA8" s="69"/>
      <c r="AB8" s="69"/>
      <c r="AC8" s="69"/>
      <c r="AD8" s="69" t="str">
        <f>データ!$M$6</f>
        <v>非設置</v>
      </c>
      <c r="AE8" s="69"/>
      <c r="AF8" s="69"/>
      <c r="AG8" s="69"/>
      <c r="AH8" s="69"/>
      <c r="AI8" s="69"/>
      <c r="AJ8" s="69"/>
      <c r="AK8" s="2"/>
      <c r="AL8" s="52">
        <f>データ!$R$6</f>
        <v>39697</v>
      </c>
      <c r="AM8" s="52"/>
      <c r="AN8" s="52"/>
      <c r="AO8" s="52"/>
      <c r="AP8" s="52"/>
      <c r="AQ8" s="52"/>
      <c r="AR8" s="52"/>
      <c r="AS8" s="52"/>
      <c r="AT8" s="49">
        <f>データ!$S$6</f>
        <v>426.31</v>
      </c>
      <c r="AU8" s="50"/>
      <c r="AV8" s="50"/>
      <c r="AW8" s="50"/>
      <c r="AX8" s="50"/>
      <c r="AY8" s="50"/>
      <c r="AZ8" s="50"/>
      <c r="BA8" s="50"/>
      <c r="BB8" s="39">
        <f>データ!$T$6</f>
        <v>93.12</v>
      </c>
      <c r="BC8" s="39"/>
      <c r="BD8" s="39"/>
      <c r="BE8" s="39"/>
      <c r="BF8" s="39"/>
      <c r="BG8" s="39"/>
      <c r="BH8" s="39"/>
      <c r="BI8" s="39"/>
      <c r="BJ8" s="3"/>
      <c r="BK8" s="3"/>
      <c r="BL8" s="70" t="s">
        <v>10</v>
      </c>
      <c r="BM8" s="71"/>
      <c r="BN8" s="53" t="s">
        <v>11</v>
      </c>
      <c r="BO8" s="53"/>
      <c r="BP8" s="53"/>
      <c r="BQ8" s="53"/>
      <c r="BR8" s="53"/>
      <c r="BS8" s="53"/>
      <c r="BT8" s="53"/>
      <c r="BU8" s="53"/>
      <c r="BV8" s="53"/>
      <c r="BW8" s="53"/>
      <c r="BX8" s="53"/>
      <c r="BY8" s="54"/>
    </row>
    <row r="9" spans="1:78" ht="18.75" customHeight="1" x14ac:dyDescent="0.15">
      <c r="A9" s="2"/>
      <c r="B9" s="55" t="s">
        <v>12</v>
      </c>
      <c r="C9" s="56"/>
      <c r="D9" s="56"/>
      <c r="E9" s="56"/>
      <c r="F9" s="56"/>
      <c r="G9" s="56"/>
      <c r="H9" s="56"/>
      <c r="I9" s="55" t="s">
        <v>13</v>
      </c>
      <c r="J9" s="56"/>
      <c r="K9" s="56"/>
      <c r="L9" s="56"/>
      <c r="M9" s="56"/>
      <c r="N9" s="56"/>
      <c r="O9" s="57"/>
      <c r="P9" s="58" t="s">
        <v>14</v>
      </c>
      <c r="Q9" s="58"/>
      <c r="R9" s="58"/>
      <c r="S9" s="58"/>
      <c r="T9" s="58"/>
      <c r="U9" s="58"/>
      <c r="V9" s="58"/>
      <c r="W9" s="58" t="s">
        <v>15</v>
      </c>
      <c r="X9" s="58"/>
      <c r="Y9" s="58"/>
      <c r="Z9" s="58"/>
      <c r="AA9" s="58"/>
      <c r="AB9" s="58"/>
      <c r="AC9" s="58"/>
      <c r="AD9" s="2"/>
      <c r="AE9" s="2"/>
      <c r="AF9" s="2"/>
      <c r="AG9" s="2"/>
      <c r="AH9" s="2"/>
      <c r="AI9" s="2"/>
      <c r="AJ9" s="2"/>
      <c r="AK9" s="2"/>
      <c r="AL9" s="58" t="s">
        <v>16</v>
      </c>
      <c r="AM9" s="58"/>
      <c r="AN9" s="58"/>
      <c r="AO9" s="58"/>
      <c r="AP9" s="58"/>
      <c r="AQ9" s="58"/>
      <c r="AR9" s="58"/>
      <c r="AS9" s="58"/>
      <c r="AT9" s="55" t="s">
        <v>17</v>
      </c>
      <c r="AU9" s="56"/>
      <c r="AV9" s="56"/>
      <c r="AW9" s="56"/>
      <c r="AX9" s="56"/>
      <c r="AY9" s="56"/>
      <c r="AZ9" s="56"/>
      <c r="BA9" s="56"/>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9" t="str">
        <f>データ!$N$6</f>
        <v>-</v>
      </c>
      <c r="C10" s="50"/>
      <c r="D10" s="50"/>
      <c r="E10" s="50"/>
      <c r="F10" s="50"/>
      <c r="G10" s="50"/>
      <c r="H10" s="50"/>
      <c r="I10" s="49">
        <f>データ!$O$6</f>
        <v>34.9</v>
      </c>
      <c r="J10" s="50"/>
      <c r="K10" s="50"/>
      <c r="L10" s="50"/>
      <c r="M10" s="50"/>
      <c r="N10" s="50"/>
      <c r="O10" s="51"/>
      <c r="P10" s="39">
        <f>データ!$P$6</f>
        <v>12.16</v>
      </c>
      <c r="Q10" s="39"/>
      <c r="R10" s="39"/>
      <c r="S10" s="39"/>
      <c r="T10" s="39"/>
      <c r="U10" s="39"/>
      <c r="V10" s="39"/>
      <c r="W10" s="52">
        <f>データ!$Q$6</f>
        <v>1925</v>
      </c>
      <c r="X10" s="52"/>
      <c r="Y10" s="52"/>
      <c r="Z10" s="52"/>
      <c r="AA10" s="52"/>
      <c r="AB10" s="52"/>
      <c r="AC10" s="52"/>
      <c r="AD10" s="2"/>
      <c r="AE10" s="2"/>
      <c r="AF10" s="2"/>
      <c r="AG10" s="2"/>
      <c r="AH10" s="2"/>
      <c r="AI10" s="2"/>
      <c r="AJ10" s="2"/>
      <c r="AK10" s="2"/>
      <c r="AL10" s="52">
        <f>データ!$U$6</f>
        <v>4817</v>
      </c>
      <c r="AM10" s="52"/>
      <c r="AN10" s="52"/>
      <c r="AO10" s="52"/>
      <c r="AP10" s="52"/>
      <c r="AQ10" s="52"/>
      <c r="AR10" s="52"/>
      <c r="AS10" s="52"/>
      <c r="AT10" s="49">
        <f>データ!$V$6</f>
        <v>6.47</v>
      </c>
      <c r="AU10" s="50"/>
      <c r="AV10" s="50"/>
      <c r="AW10" s="50"/>
      <c r="AX10" s="50"/>
      <c r="AY10" s="50"/>
      <c r="AZ10" s="50"/>
      <c r="BA10" s="50"/>
      <c r="BB10" s="39">
        <f>データ!$W$6</f>
        <v>744.51</v>
      </c>
      <c r="BC10" s="39"/>
      <c r="BD10" s="39"/>
      <c r="BE10" s="39"/>
      <c r="BF10" s="39"/>
      <c r="BG10" s="39"/>
      <c r="BH10" s="39"/>
      <c r="BI10" s="39"/>
      <c r="BJ10" s="2"/>
      <c r="BK10" s="2"/>
      <c r="BL10" s="40" t="s">
        <v>21</v>
      </c>
      <c r="BM10" s="41"/>
      <c r="BN10" s="42" t="s">
        <v>22</v>
      </c>
      <c r="BO10" s="42"/>
      <c r="BP10" s="42"/>
      <c r="BQ10" s="42"/>
      <c r="BR10" s="42"/>
      <c r="BS10" s="42"/>
      <c r="BT10" s="42"/>
      <c r="BU10" s="42"/>
      <c r="BV10" s="42"/>
      <c r="BW10" s="42"/>
      <c r="BX10" s="42"/>
      <c r="BY10" s="4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4" t="s">
        <v>23</v>
      </c>
      <c r="BM11" s="44"/>
      <c r="BN11" s="44"/>
      <c r="BO11" s="44"/>
      <c r="BP11" s="44"/>
      <c r="BQ11" s="44"/>
      <c r="BR11" s="44"/>
      <c r="BS11" s="44"/>
      <c r="BT11" s="44"/>
      <c r="BU11" s="44"/>
      <c r="BV11" s="44"/>
      <c r="BW11" s="44"/>
      <c r="BX11" s="44"/>
      <c r="BY11" s="44"/>
      <c r="BZ11" s="4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4"/>
      <c r="BM12" s="44"/>
      <c r="BN12" s="44"/>
      <c r="BO12" s="44"/>
      <c r="BP12" s="44"/>
      <c r="BQ12" s="44"/>
      <c r="BR12" s="44"/>
      <c r="BS12" s="44"/>
      <c r="BT12" s="44"/>
      <c r="BU12" s="44"/>
      <c r="BV12" s="44"/>
      <c r="BW12" s="44"/>
      <c r="BX12" s="44"/>
      <c r="BY12" s="44"/>
      <c r="BZ12" s="4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5"/>
      <c r="BM13" s="45"/>
      <c r="BN13" s="45"/>
      <c r="BO13" s="45"/>
      <c r="BP13" s="45"/>
      <c r="BQ13" s="45"/>
      <c r="BR13" s="45"/>
      <c r="BS13" s="45"/>
      <c r="BT13" s="45"/>
      <c r="BU13" s="45"/>
      <c r="BV13" s="45"/>
      <c r="BW13" s="45"/>
      <c r="BX13" s="45"/>
      <c r="BY13" s="45"/>
      <c r="BZ13" s="45"/>
    </row>
    <row r="14" spans="1:78" ht="13.5" customHeight="1" x14ac:dyDescent="0.15">
      <c r="A14" s="2"/>
      <c r="B14" s="46" t="s">
        <v>24</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8"/>
      <c r="BK14" s="2"/>
      <c r="BL14" s="30" t="s">
        <v>25</v>
      </c>
      <c r="BM14" s="31"/>
      <c r="BN14" s="31"/>
      <c r="BO14" s="31"/>
      <c r="BP14" s="31"/>
      <c r="BQ14" s="31"/>
      <c r="BR14" s="31"/>
      <c r="BS14" s="31"/>
      <c r="BT14" s="31"/>
      <c r="BU14" s="31"/>
      <c r="BV14" s="31"/>
      <c r="BW14" s="31"/>
      <c r="BX14" s="31"/>
      <c r="BY14" s="31"/>
      <c r="BZ14" s="32"/>
    </row>
    <row r="15" spans="1:78" ht="13.5" customHeight="1" x14ac:dyDescent="0.1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110</v>
      </c>
      <c r="BM16" s="84"/>
      <c r="BN16" s="84"/>
      <c r="BO16" s="84"/>
      <c r="BP16" s="84"/>
      <c r="BQ16" s="84"/>
      <c r="BR16" s="84"/>
      <c r="BS16" s="84"/>
      <c r="BT16" s="84"/>
      <c r="BU16" s="84"/>
      <c r="BV16" s="84"/>
      <c r="BW16" s="84"/>
      <c r="BX16" s="84"/>
      <c r="BY16" s="84"/>
      <c r="BZ16" s="8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3" t="s">
        <v>111</v>
      </c>
      <c r="BM47" s="84"/>
      <c r="BN47" s="84"/>
      <c r="BO47" s="84"/>
      <c r="BP47" s="84"/>
      <c r="BQ47" s="84"/>
      <c r="BR47" s="84"/>
      <c r="BS47" s="84"/>
      <c r="BT47" s="84"/>
      <c r="BU47" s="84"/>
      <c r="BV47" s="84"/>
      <c r="BW47" s="84"/>
      <c r="BX47" s="84"/>
      <c r="BY47" s="84"/>
      <c r="BZ47" s="8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3"/>
      <c r="BM48" s="84"/>
      <c r="BN48" s="84"/>
      <c r="BO48" s="84"/>
      <c r="BP48" s="84"/>
      <c r="BQ48" s="84"/>
      <c r="BR48" s="84"/>
      <c r="BS48" s="84"/>
      <c r="BT48" s="84"/>
      <c r="BU48" s="84"/>
      <c r="BV48" s="84"/>
      <c r="BW48" s="84"/>
      <c r="BX48" s="84"/>
      <c r="BY48" s="84"/>
      <c r="BZ48" s="8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3"/>
      <c r="BM49" s="84"/>
      <c r="BN49" s="84"/>
      <c r="BO49" s="84"/>
      <c r="BP49" s="84"/>
      <c r="BQ49" s="84"/>
      <c r="BR49" s="84"/>
      <c r="BS49" s="84"/>
      <c r="BT49" s="84"/>
      <c r="BU49" s="84"/>
      <c r="BV49" s="84"/>
      <c r="BW49" s="84"/>
      <c r="BX49" s="84"/>
      <c r="BY49" s="84"/>
      <c r="BZ49" s="8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3"/>
      <c r="BM50" s="84"/>
      <c r="BN50" s="84"/>
      <c r="BO50" s="84"/>
      <c r="BP50" s="84"/>
      <c r="BQ50" s="84"/>
      <c r="BR50" s="84"/>
      <c r="BS50" s="84"/>
      <c r="BT50" s="84"/>
      <c r="BU50" s="84"/>
      <c r="BV50" s="84"/>
      <c r="BW50" s="84"/>
      <c r="BX50" s="84"/>
      <c r="BY50" s="84"/>
      <c r="BZ50" s="8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3"/>
      <c r="BM51" s="84"/>
      <c r="BN51" s="84"/>
      <c r="BO51" s="84"/>
      <c r="BP51" s="84"/>
      <c r="BQ51" s="84"/>
      <c r="BR51" s="84"/>
      <c r="BS51" s="84"/>
      <c r="BT51" s="84"/>
      <c r="BU51" s="84"/>
      <c r="BV51" s="84"/>
      <c r="BW51" s="84"/>
      <c r="BX51" s="84"/>
      <c r="BY51" s="84"/>
      <c r="BZ51" s="8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3"/>
      <c r="BM52" s="84"/>
      <c r="BN52" s="84"/>
      <c r="BO52" s="84"/>
      <c r="BP52" s="84"/>
      <c r="BQ52" s="84"/>
      <c r="BR52" s="84"/>
      <c r="BS52" s="84"/>
      <c r="BT52" s="84"/>
      <c r="BU52" s="84"/>
      <c r="BV52" s="84"/>
      <c r="BW52" s="84"/>
      <c r="BX52" s="84"/>
      <c r="BY52" s="84"/>
      <c r="BZ52" s="8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3"/>
      <c r="BM53" s="84"/>
      <c r="BN53" s="84"/>
      <c r="BO53" s="84"/>
      <c r="BP53" s="84"/>
      <c r="BQ53" s="84"/>
      <c r="BR53" s="84"/>
      <c r="BS53" s="84"/>
      <c r="BT53" s="84"/>
      <c r="BU53" s="84"/>
      <c r="BV53" s="84"/>
      <c r="BW53" s="84"/>
      <c r="BX53" s="84"/>
      <c r="BY53" s="84"/>
      <c r="BZ53" s="8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3"/>
      <c r="BM54" s="84"/>
      <c r="BN54" s="84"/>
      <c r="BO54" s="84"/>
      <c r="BP54" s="84"/>
      <c r="BQ54" s="84"/>
      <c r="BR54" s="84"/>
      <c r="BS54" s="84"/>
      <c r="BT54" s="84"/>
      <c r="BU54" s="84"/>
      <c r="BV54" s="84"/>
      <c r="BW54" s="84"/>
      <c r="BX54" s="84"/>
      <c r="BY54" s="84"/>
      <c r="BZ54" s="8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3"/>
      <c r="BM55" s="84"/>
      <c r="BN55" s="84"/>
      <c r="BO55" s="84"/>
      <c r="BP55" s="84"/>
      <c r="BQ55" s="84"/>
      <c r="BR55" s="84"/>
      <c r="BS55" s="84"/>
      <c r="BT55" s="84"/>
      <c r="BU55" s="84"/>
      <c r="BV55" s="84"/>
      <c r="BW55" s="84"/>
      <c r="BX55" s="84"/>
      <c r="BY55" s="84"/>
      <c r="BZ55" s="8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3"/>
      <c r="BM56" s="84"/>
      <c r="BN56" s="84"/>
      <c r="BO56" s="84"/>
      <c r="BP56" s="84"/>
      <c r="BQ56" s="84"/>
      <c r="BR56" s="84"/>
      <c r="BS56" s="84"/>
      <c r="BT56" s="84"/>
      <c r="BU56" s="84"/>
      <c r="BV56" s="84"/>
      <c r="BW56" s="84"/>
      <c r="BX56" s="84"/>
      <c r="BY56" s="84"/>
      <c r="BZ56" s="8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3"/>
      <c r="BM57" s="84"/>
      <c r="BN57" s="84"/>
      <c r="BO57" s="84"/>
      <c r="BP57" s="84"/>
      <c r="BQ57" s="84"/>
      <c r="BR57" s="84"/>
      <c r="BS57" s="84"/>
      <c r="BT57" s="84"/>
      <c r="BU57" s="84"/>
      <c r="BV57" s="84"/>
      <c r="BW57" s="84"/>
      <c r="BX57" s="84"/>
      <c r="BY57" s="84"/>
      <c r="BZ57" s="8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3"/>
      <c r="BM58" s="84"/>
      <c r="BN58" s="84"/>
      <c r="BO58" s="84"/>
      <c r="BP58" s="84"/>
      <c r="BQ58" s="84"/>
      <c r="BR58" s="84"/>
      <c r="BS58" s="84"/>
      <c r="BT58" s="84"/>
      <c r="BU58" s="84"/>
      <c r="BV58" s="84"/>
      <c r="BW58" s="84"/>
      <c r="BX58" s="84"/>
      <c r="BY58" s="84"/>
      <c r="BZ58" s="8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3"/>
      <c r="BM59" s="84"/>
      <c r="BN59" s="84"/>
      <c r="BO59" s="84"/>
      <c r="BP59" s="84"/>
      <c r="BQ59" s="84"/>
      <c r="BR59" s="84"/>
      <c r="BS59" s="84"/>
      <c r="BT59" s="84"/>
      <c r="BU59" s="84"/>
      <c r="BV59" s="84"/>
      <c r="BW59" s="84"/>
      <c r="BX59" s="84"/>
      <c r="BY59" s="84"/>
      <c r="BZ59" s="85"/>
    </row>
    <row r="60" spans="1:78" ht="13.5" customHeight="1" x14ac:dyDescent="0.15">
      <c r="A60" s="2"/>
      <c r="B60" s="36" t="s">
        <v>27</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83"/>
      <c r="BM60" s="84"/>
      <c r="BN60" s="84"/>
      <c r="BO60" s="84"/>
      <c r="BP60" s="84"/>
      <c r="BQ60" s="84"/>
      <c r="BR60" s="84"/>
      <c r="BS60" s="84"/>
      <c r="BT60" s="84"/>
      <c r="BU60" s="84"/>
      <c r="BV60" s="84"/>
      <c r="BW60" s="84"/>
      <c r="BX60" s="84"/>
      <c r="BY60" s="84"/>
      <c r="BZ60" s="85"/>
    </row>
    <row r="61" spans="1:78" ht="13.5" customHeight="1" x14ac:dyDescent="0.1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83"/>
      <c r="BM61" s="84"/>
      <c r="BN61" s="84"/>
      <c r="BO61" s="84"/>
      <c r="BP61" s="84"/>
      <c r="BQ61" s="84"/>
      <c r="BR61" s="84"/>
      <c r="BS61" s="84"/>
      <c r="BT61" s="84"/>
      <c r="BU61" s="84"/>
      <c r="BV61" s="84"/>
      <c r="BW61" s="84"/>
      <c r="BX61" s="84"/>
      <c r="BY61" s="84"/>
      <c r="BZ61" s="8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3"/>
      <c r="BM62" s="84"/>
      <c r="BN62" s="84"/>
      <c r="BO62" s="84"/>
      <c r="BP62" s="84"/>
      <c r="BQ62" s="84"/>
      <c r="BR62" s="84"/>
      <c r="BS62" s="84"/>
      <c r="BT62" s="84"/>
      <c r="BU62" s="84"/>
      <c r="BV62" s="84"/>
      <c r="BW62" s="84"/>
      <c r="BX62" s="84"/>
      <c r="BY62" s="84"/>
      <c r="BZ62" s="8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6" t="s">
        <v>112</v>
      </c>
      <c r="BM66" s="87"/>
      <c r="BN66" s="87"/>
      <c r="BO66" s="87"/>
      <c r="BP66" s="87"/>
      <c r="BQ66" s="87"/>
      <c r="BR66" s="87"/>
      <c r="BS66" s="87"/>
      <c r="BT66" s="87"/>
      <c r="BU66" s="87"/>
      <c r="BV66" s="87"/>
      <c r="BW66" s="87"/>
      <c r="BX66" s="87"/>
      <c r="BY66" s="87"/>
      <c r="BZ66" s="8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6"/>
      <c r="BM67" s="87"/>
      <c r="BN67" s="87"/>
      <c r="BO67" s="87"/>
      <c r="BP67" s="87"/>
      <c r="BQ67" s="87"/>
      <c r="BR67" s="87"/>
      <c r="BS67" s="87"/>
      <c r="BT67" s="87"/>
      <c r="BU67" s="87"/>
      <c r="BV67" s="87"/>
      <c r="BW67" s="87"/>
      <c r="BX67" s="87"/>
      <c r="BY67" s="87"/>
      <c r="BZ67" s="8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6"/>
      <c r="BM68" s="87"/>
      <c r="BN68" s="87"/>
      <c r="BO68" s="87"/>
      <c r="BP68" s="87"/>
      <c r="BQ68" s="87"/>
      <c r="BR68" s="87"/>
      <c r="BS68" s="87"/>
      <c r="BT68" s="87"/>
      <c r="BU68" s="87"/>
      <c r="BV68" s="87"/>
      <c r="BW68" s="87"/>
      <c r="BX68" s="87"/>
      <c r="BY68" s="87"/>
      <c r="BZ68" s="8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6"/>
      <c r="BM69" s="87"/>
      <c r="BN69" s="87"/>
      <c r="BO69" s="87"/>
      <c r="BP69" s="87"/>
      <c r="BQ69" s="87"/>
      <c r="BR69" s="87"/>
      <c r="BS69" s="87"/>
      <c r="BT69" s="87"/>
      <c r="BU69" s="87"/>
      <c r="BV69" s="87"/>
      <c r="BW69" s="87"/>
      <c r="BX69" s="87"/>
      <c r="BY69" s="87"/>
      <c r="BZ69" s="8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6"/>
      <c r="BM70" s="87"/>
      <c r="BN70" s="87"/>
      <c r="BO70" s="87"/>
      <c r="BP70" s="87"/>
      <c r="BQ70" s="87"/>
      <c r="BR70" s="87"/>
      <c r="BS70" s="87"/>
      <c r="BT70" s="87"/>
      <c r="BU70" s="87"/>
      <c r="BV70" s="87"/>
      <c r="BW70" s="87"/>
      <c r="BX70" s="87"/>
      <c r="BY70" s="87"/>
      <c r="BZ70" s="8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6"/>
      <c r="BM71" s="87"/>
      <c r="BN71" s="87"/>
      <c r="BO71" s="87"/>
      <c r="BP71" s="87"/>
      <c r="BQ71" s="87"/>
      <c r="BR71" s="87"/>
      <c r="BS71" s="87"/>
      <c r="BT71" s="87"/>
      <c r="BU71" s="87"/>
      <c r="BV71" s="87"/>
      <c r="BW71" s="87"/>
      <c r="BX71" s="87"/>
      <c r="BY71" s="87"/>
      <c r="BZ71" s="8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6"/>
      <c r="BM72" s="87"/>
      <c r="BN72" s="87"/>
      <c r="BO72" s="87"/>
      <c r="BP72" s="87"/>
      <c r="BQ72" s="87"/>
      <c r="BR72" s="87"/>
      <c r="BS72" s="87"/>
      <c r="BT72" s="87"/>
      <c r="BU72" s="87"/>
      <c r="BV72" s="87"/>
      <c r="BW72" s="87"/>
      <c r="BX72" s="87"/>
      <c r="BY72" s="87"/>
      <c r="BZ72" s="8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6"/>
      <c r="BM73" s="87"/>
      <c r="BN73" s="87"/>
      <c r="BO73" s="87"/>
      <c r="BP73" s="87"/>
      <c r="BQ73" s="87"/>
      <c r="BR73" s="87"/>
      <c r="BS73" s="87"/>
      <c r="BT73" s="87"/>
      <c r="BU73" s="87"/>
      <c r="BV73" s="87"/>
      <c r="BW73" s="87"/>
      <c r="BX73" s="87"/>
      <c r="BY73" s="87"/>
      <c r="BZ73" s="8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6"/>
      <c r="BM74" s="87"/>
      <c r="BN74" s="87"/>
      <c r="BO74" s="87"/>
      <c r="BP74" s="87"/>
      <c r="BQ74" s="87"/>
      <c r="BR74" s="87"/>
      <c r="BS74" s="87"/>
      <c r="BT74" s="87"/>
      <c r="BU74" s="87"/>
      <c r="BV74" s="87"/>
      <c r="BW74" s="87"/>
      <c r="BX74" s="87"/>
      <c r="BY74" s="87"/>
      <c r="BZ74" s="8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6"/>
      <c r="BM75" s="87"/>
      <c r="BN75" s="87"/>
      <c r="BO75" s="87"/>
      <c r="BP75" s="87"/>
      <c r="BQ75" s="87"/>
      <c r="BR75" s="87"/>
      <c r="BS75" s="87"/>
      <c r="BT75" s="87"/>
      <c r="BU75" s="87"/>
      <c r="BV75" s="87"/>
      <c r="BW75" s="87"/>
      <c r="BX75" s="87"/>
      <c r="BY75" s="87"/>
      <c r="BZ75" s="8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6"/>
      <c r="BM76" s="87"/>
      <c r="BN76" s="87"/>
      <c r="BO76" s="87"/>
      <c r="BP76" s="87"/>
      <c r="BQ76" s="87"/>
      <c r="BR76" s="87"/>
      <c r="BS76" s="87"/>
      <c r="BT76" s="87"/>
      <c r="BU76" s="87"/>
      <c r="BV76" s="87"/>
      <c r="BW76" s="87"/>
      <c r="BX76" s="87"/>
      <c r="BY76" s="87"/>
      <c r="BZ76" s="8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6"/>
      <c r="BM77" s="87"/>
      <c r="BN77" s="87"/>
      <c r="BO77" s="87"/>
      <c r="BP77" s="87"/>
      <c r="BQ77" s="87"/>
      <c r="BR77" s="87"/>
      <c r="BS77" s="87"/>
      <c r="BT77" s="87"/>
      <c r="BU77" s="87"/>
      <c r="BV77" s="87"/>
      <c r="BW77" s="87"/>
      <c r="BX77" s="87"/>
      <c r="BY77" s="87"/>
      <c r="BZ77" s="8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6"/>
      <c r="BM78" s="87"/>
      <c r="BN78" s="87"/>
      <c r="BO78" s="87"/>
      <c r="BP78" s="87"/>
      <c r="BQ78" s="87"/>
      <c r="BR78" s="87"/>
      <c r="BS78" s="87"/>
      <c r="BT78" s="87"/>
      <c r="BU78" s="87"/>
      <c r="BV78" s="87"/>
      <c r="BW78" s="87"/>
      <c r="BX78" s="87"/>
      <c r="BY78" s="87"/>
      <c r="BZ78" s="8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6"/>
      <c r="BM79" s="87"/>
      <c r="BN79" s="87"/>
      <c r="BO79" s="87"/>
      <c r="BP79" s="87"/>
      <c r="BQ79" s="87"/>
      <c r="BR79" s="87"/>
      <c r="BS79" s="87"/>
      <c r="BT79" s="87"/>
      <c r="BU79" s="87"/>
      <c r="BV79" s="87"/>
      <c r="BW79" s="87"/>
      <c r="BX79" s="87"/>
      <c r="BY79" s="87"/>
      <c r="BZ79" s="8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6"/>
      <c r="BM80" s="87"/>
      <c r="BN80" s="87"/>
      <c r="BO80" s="87"/>
      <c r="BP80" s="87"/>
      <c r="BQ80" s="87"/>
      <c r="BR80" s="87"/>
      <c r="BS80" s="87"/>
      <c r="BT80" s="87"/>
      <c r="BU80" s="87"/>
      <c r="BV80" s="87"/>
      <c r="BW80" s="87"/>
      <c r="BX80" s="87"/>
      <c r="BY80" s="87"/>
      <c r="BZ80" s="8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6"/>
      <c r="BM81" s="87"/>
      <c r="BN81" s="87"/>
      <c r="BO81" s="87"/>
      <c r="BP81" s="87"/>
      <c r="BQ81" s="87"/>
      <c r="BR81" s="87"/>
      <c r="BS81" s="87"/>
      <c r="BT81" s="87"/>
      <c r="BU81" s="87"/>
      <c r="BV81" s="87"/>
      <c r="BW81" s="87"/>
      <c r="BX81" s="87"/>
      <c r="BY81" s="87"/>
      <c r="BZ81" s="8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9"/>
      <c r="BM82" s="90"/>
      <c r="BN82" s="90"/>
      <c r="BO82" s="90"/>
      <c r="BP82" s="90"/>
      <c r="BQ82" s="90"/>
      <c r="BR82" s="90"/>
      <c r="BS82" s="90"/>
      <c r="BT82" s="90"/>
      <c r="BU82" s="90"/>
      <c r="BV82" s="90"/>
      <c r="BW82" s="90"/>
      <c r="BX82" s="90"/>
      <c r="BY82" s="90"/>
      <c r="BZ82" s="9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LQvyL5Gf1tLaa+si1DXgsUcFUtlBWWNHI2/D/ukiVqqg+21fKlZwjj3LgnouHgyBTJBFe8/Y8hBECACxquPy5A==" saltValue="O2RaUapD/xUpLlx5A45vB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52</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15" t="s">
        <v>53</v>
      </c>
      <c r="B4" s="17"/>
      <c r="C4" s="17"/>
      <c r="D4" s="17"/>
      <c r="E4" s="17"/>
      <c r="F4" s="17"/>
      <c r="G4" s="17"/>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162078</v>
      </c>
      <c r="D6" s="20">
        <f t="shared" si="3"/>
        <v>46</v>
      </c>
      <c r="E6" s="20">
        <f t="shared" si="3"/>
        <v>1</v>
      </c>
      <c r="F6" s="20">
        <f t="shared" si="3"/>
        <v>0</v>
      </c>
      <c r="G6" s="20">
        <f t="shared" si="3"/>
        <v>5</v>
      </c>
      <c r="H6" s="20" t="str">
        <f t="shared" si="3"/>
        <v>富山県　黒部市</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34.9</v>
      </c>
      <c r="P6" s="21">
        <f t="shared" si="3"/>
        <v>12.16</v>
      </c>
      <c r="Q6" s="21">
        <f t="shared" si="3"/>
        <v>1925</v>
      </c>
      <c r="R6" s="21">
        <f t="shared" si="3"/>
        <v>39697</v>
      </c>
      <c r="S6" s="21">
        <f t="shared" si="3"/>
        <v>426.31</v>
      </c>
      <c r="T6" s="21">
        <f t="shared" si="3"/>
        <v>93.12</v>
      </c>
      <c r="U6" s="21">
        <f t="shared" si="3"/>
        <v>4817</v>
      </c>
      <c r="V6" s="21">
        <f t="shared" si="3"/>
        <v>6.47</v>
      </c>
      <c r="W6" s="21">
        <f t="shared" si="3"/>
        <v>744.51</v>
      </c>
      <c r="X6" s="22" t="str">
        <f>IF(X7="",NA(),X7)</f>
        <v>-</v>
      </c>
      <c r="Y6" s="22">
        <f t="shared" ref="Y6:AG6" si="4">IF(Y7="",NA(),Y7)</f>
        <v>100.79</v>
      </c>
      <c r="Z6" s="22">
        <f t="shared" si="4"/>
        <v>102.04</v>
      </c>
      <c r="AA6" s="22">
        <f t="shared" si="4"/>
        <v>100.25</v>
      </c>
      <c r="AB6" s="22">
        <f t="shared" si="4"/>
        <v>111.88</v>
      </c>
      <c r="AC6" s="22" t="str">
        <f t="shared" si="4"/>
        <v>-</v>
      </c>
      <c r="AD6" s="22">
        <f t="shared" si="4"/>
        <v>103.57</v>
      </c>
      <c r="AE6" s="22">
        <f t="shared" si="4"/>
        <v>100.97</v>
      </c>
      <c r="AF6" s="22">
        <f t="shared" si="4"/>
        <v>105.52</v>
      </c>
      <c r="AG6" s="22">
        <f t="shared" si="4"/>
        <v>103.1</v>
      </c>
      <c r="AH6" s="21" t="str">
        <f>IF(AH7="","",IF(AH7="-","【-】","【"&amp;SUBSTITUTE(TEXT(AH7,"#,##0.00"),"-","△")&amp;"】"))</f>
        <v>【103.05】</v>
      </c>
      <c r="AI6" s="22" t="str">
        <f>IF(AI7="",NA(),AI7)</f>
        <v>-</v>
      </c>
      <c r="AJ6" s="21">
        <f t="shared" ref="AJ6:AR6" si="5">IF(AJ7="",NA(),AJ7)</f>
        <v>0</v>
      </c>
      <c r="AK6" s="21">
        <f t="shared" si="5"/>
        <v>0</v>
      </c>
      <c r="AL6" s="21">
        <f t="shared" si="5"/>
        <v>0</v>
      </c>
      <c r="AM6" s="21">
        <f t="shared" si="5"/>
        <v>0</v>
      </c>
      <c r="AN6" s="22" t="str">
        <f t="shared" si="5"/>
        <v>-</v>
      </c>
      <c r="AO6" s="22">
        <f t="shared" si="5"/>
        <v>5.78</v>
      </c>
      <c r="AP6" s="22">
        <f t="shared" si="5"/>
        <v>8.73</v>
      </c>
      <c r="AQ6" s="22">
        <f t="shared" si="5"/>
        <v>30.01</v>
      </c>
      <c r="AR6" s="22">
        <f t="shared" si="5"/>
        <v>27.32</v>
      </c>
      <c r="AS6" s="21" t="str">
        <f>IF(AS7="","",IF(AS7="-","【-】","【"&amp;SUBSTITUTE(TEXT(AS7,"#,##0.00"),"-","△")&amp;"】"))</f>
        <v>【30.22】</v>
      </c>
      <c r="AT6" s="22" t="str">
        <f>IF(AT7="",NA(),AT7)</f>
        <v>-</v>
      </c>
      <c r="AU6" s="22">
        <f t="shared" ref="AU6:BC6" si="6">IF(AU7="",NA(),AU7)</f>
        <v>174.06</v>
      </c>
      <c r="AV6" s="22">
        <f t="shared" si="6"/>
        <v>254.63</v>
      </c>
      <c r="AW6" s="22">
        <f t="shared" si="6"/>
        <v>299.27999999999997</v>
      </c>
      <c r="AX6" s="22">
        <f t="shared" si="6"/>
        <v>444.9</v>
      </c>
      <c r="AY6" s="22" t="str">
        <f t="shared" si="6"/>
        <v>-</v>
      </c>
      <c r="AZ6" s="22">
        <f t="shared" si="6"/>
        <v>92.24</v>
      </c>
      <c r="BA6" s="22">
        <f t="shared" si="6"/>
        <v>116</v>
      </c>
      <c r="BB6" s="22">
        <f t="shared" si="6"/>
        <v>249.43</v>
      </c>
      <c r="BC6" s="22">
        <f t="shared" si="6"/>
        <v>217.55</v>
      </c>
      <c r="BD6" s="21" t="str">
        <f>IF(BD7="","",IF(BD7="-","【-】","【"&amp;SUBSTITUTE(TEXT(BD7,"#,##0.00"),"-","△")&amp;"】"))</f>
        <v>【179.30】</v>
      </c>
      <c r="BE6" s="22" t="str">
        <f>IF(BE7="",NA(),BE7)</f>
        <v>-</v>
      </c>
      <c r="BF6" s="22">
        <f t="shared" ref="BF6:BN6" si="7">IF(BF7="",NA(),BF7)</f>
        <v>1006.62</v>
      </c>
      <c r="BG6" s="22">
        <f t="shared" si="7"/>
        <v>1047.52</v>
      </c>
      <c r="BH6" s="22">
        <f t="shared" si="7"/>
        <v>1105.6600000000001</v>
      </c>
      <c r="BI6" s="22">
        <f t="shared" si="7"/>
        <v>1135.29</v>
      </c>
      <c r="BJ6" s="22" t="str">
        <f t="shared" si="7"/>
        <v>-</v>
      </c>
      <c r="BK6" s="22">
        <f t="shared" si="7"/>
        <v>1546.97</v>
      </c>
      <c r="BL6" s="22">
        <f t="shared" si="7"/>
        <v>1471.36</v>
      </c>
      <c r="BM6" s="22">
        <f t="shared" si="7"/>
        <v>922.05</v>
      </c>
      <c r="BN6" s="22">
        <f t="shared" si="7"/>
        <v>916.17</v>
      </c>
      <c r="BO6" s="21" t="str">
        <f>IF(BO7="","",IF(BO7="-","【-】","【"&amp;SUBSTITUTE(TEXT(BO7,"#,##0.00"),"-","△")&amp;"】"))</f>
        <v>【1,042.45】</v>
      </c>
      <c r="BP6" s="22" t="str">
        <f>IF(BP7="",NA(),BP7)</f>
        <v>-</v>
      </c>
      <c r="BQ6" s="22">
        <f t="shared" ref="BQ6:BY6" si="8">IF(BQ7="",NA(),BQ7)</f>
        <v>63.89</v>
      </c>
      <c r="BR6" s="22">
        <f t="shared" si="8"/>
        <v>64.38</v>
      </c>
      <c r="BS6" s="22">
        <f t="shared" si="8"/>
        <v>67.42</v>
      </c>
      <c r="BT6" s="22">
        <f t="shared" si="8"/>
        <v>69.2</v>
      </c>
      <c r="BU6" s="22" t="str">
        <f t="shared" si="8"/>
        <v>-</v>
      </c>
      <c r="BV6" s="22">
        <f t="shared" si="8"/>
        <v>51.1</v>
      </c>
      <c r="BW6" s="22">
        <f t="shared" si="8"/>
        <v>51.76</v>
      </c>
      <c r="BX6" s="22">
        <f t="shared" si="8"/>
        <v>64.39</v>
      </c>
      <c r="BY6" s="22">
        <f t="shared" si="8"/>
        <v>63.95</v>
      </c>
      <c r="BZ6" s="21" t="str">
        <f>IF(BZ7="","",IF(BZ7="-","【-】","【"&amp;SUBSTITUTE(TEXT(BZ7,"#,##0.00"),"-","△")&amp;"】"))</f>
        <v>【57.74】</v>
      </c>
      <c r="CA6" s="22" t="str">
        <f>IF(CA7="",NA(),CA7)</f>
        <v>-</v>
      </c>
      <c r="CB6" s="22">
        <f t="shared" ref="CB6:CJ6" si="9">IF(CB7="",NA(),CB7)</f>
        <v>109.29</v>
      </c>
      <c r="CC6" s="22">
        <f t="shared" si="9"/>
        <v>105.99</v>
      </c>
      <c r="CD6" s="22">
        <f t="shared" si="9"/>
        <v>111.64</v>
      </c>
      <c r="CE6" s="22">
        <f t="shared" si="9"/>
        <v>115.39</v>
      </c>
      <c r="CF6" s="22" t="str">
        <f t="shared" si="9"/>
        <v>-</v>
      </c>
      <c r="CG6" s="22">
        <f t="shared" si="9"/>
        <v>269.64</v>
      </c>
      <c r="CH6" s="22">
        <f t="shared" si="9"/>
        <v>276.18</v>
      </c>
      <c r="CI6" s="22">
        <f t="shared" si="9"/>
        <v>258.89999999999998</v>
      </c>
      <c r="CJ6" s="22">
        <f t="shared" si="9"/>
        <v>263.56</v>
      </c>
      <c r="CK6" s="21" t="str">
        <f>IF(CK7="","",IF(CK7="-","【-】","【"&amp;SUBSTITUTE(TEXT(CK7,"#,##0.00"),"-","△")&amp;"】"))</f>
        <v>【285.48】</v>
      </c>
      <c r="CL6" s="22" t="str">
        <f>IF(CL7="",NA(),CL7)</f>
        <v>-</v>
      </c>
      <c r="CM6" s="22">
        <f t="shared" ref="CM6:CU6" si="10">IF(CM7="",NA(),CM7)</f>
        <v>28.12</v>
      </c>
      <c r="CN6" s="22">
        <f t="shared" si="10"/>
        <v>29.54</v>
      </c>
      <c r="CO6" s="22">
        <f t="shared" si="10"/>
        <v>28.23</v>
      </c>
      <c r="CP6" s="22">
        <f t="shared" si="10"/>
        <v>28.12</v>
      </c>
      <c r="CQ6" s="22" t="str">
        <f t="shared" si="10"/>
        <v>-</v>
      </c>
      <c r="CR6" s="22">
        <f t="shared" si="10"/>
        <v>54.14</v>
      </c>
      <c r="CS6" s="22">
        <f t="shared" si="10"/>
        <v>53.79</v>
      </c>
      <c r="CT6" s="22">
        <f t="shared" si="10"/>
        <v>50.07</v>
      </c>
      <c r="CU6" s="22">
        <f t="shared" si="10"/>
        <v>53.4</v>
      </c>
      <c r="CV6" s="21" t="str">
        <f>IF(CV7="","",IF(CV7="-","【-】","【"&amp;SUBSTITUTE(TEXT(CV7,"#,##0.00"),"-","△")&amp;"】"))</f>
        <v>【53.73】</v>
      </c>
      <c r="CW6" s="22" t="str">
        <f>IF(CW7="",NA(),CW7)</f>
        <v>-</v>
      </c>
      <c r="CX6" s="22">
        <f t="shared" ref="CX6:DF6" si="11">IF(CX7="",NA(),CX7)</f>
        <v>81.13</v>
      </c>
      <c r="CY6" s="22">
        <f t="shared" si="11"/>
        <v>83.63</v>
      </c>
      <c r="CZ6" s="22">
        <f t="shared" si="11"/>
        <v>83.4</v>
      </c>
      <c r="DA6" s="22">
        <f t="shared" si="11"/>
        <v>82.5</v>
      </c>
      <c r="DB6" s="22" t="str">
        <f t="shared" si="11"/>
        <v>-</v>
      </c>
      <c r="DC6" s="22">
        <f t="shared" si="11"/>
        <v>76.239999999999995</v>
      </c>
      <c r="DD6" s="22">
        <f t="shared" si="11"/>
        <v>73.81</v>
      </c>
      <c r="DE6" s="22">
        <f t="shared" si="11"/>
        <v>75.7</v>
      </c>
      <c r="DF6" s="22">
        <f t="shared" si="11"/>
        <v>72.53</v>
      </c>
      <c r="DG6" s="21" t="str">
        <f>IF(DG7="","",IF(DG7="-","【-】","【"&amp;SUBSTITUTE(TEXT(DG7,"#,##0.00"),"-","△")&amp;"】"))</f>
        <v>【71.52】</v>
      </c>
      <c r="DH6" s="22" t="str">
        <f>IF(DH7="",NA(),DH7)</f>
        <v>-</v>
      </c>
      <c r="DI6" s="22">
        <f t="shared" ref="DI6:DQ6" si="12">IF(DI7="",NA(),DI7)</f>
        <v>5.77</v>
      </c>
      <c r="DJ6" s="22">
        <f t="shared" si="12"/>
        <v>10.58</v>
      </c>
      <c r="DK6" s="22">
        <f t="shared" si="12"/>
        <v>15</v>
      </c>
      <c r="DL6" s="22">
        <f t="shared" si="12"/>
        <v>19.190000000000001</v>
      </c>
      <c r="DM6" s="22" t="str">
        <f t="shared" si="12"/>
        <v>-</v>
      </c>
      <c r="DN6" s="22">
        <f t="shared" si="12"/>
        <v>31.44</v>
      </c>
      <c r="DO6" s="22">
        <f t="shared" si="12"/>
        <v>35.43</v>
      </c>
      <c r="DP6" s="22">
        <f t="shared" si="12"/>
        <v>42.98</v>
      </c>
      <c r="DQ6" s="22">
        <f t="shared" si="12"/>
        <v>40.46</v>
      </c>
      <c r="DR6" s="21" t="str">
        <f>IF(DR7="","",IF(DR7="-","【-】","【"&amp;SUBSTITUTE(TEXT(DR7,"#,##0.00"),"-","△")&amp;"】"))</f>
        <v>【38.43】</v>
      </c>
      <c r="DS6" s="22" t="str">
        <f>IF(DS7="",NA(),DS7)</f>
        <v>-</v>
      </c>
      <c r="DT6" s="22">
        <f t="shared" ref="DT6:EB6" si="13">IF(DT7="",NA(),DT7)</f>
        <v>20.53</v>
      </c>
      <c r="DU6" s="22">
        <f t="shared" si="13"/>
        <v>19.95</v>
      </c>
      <c r="DV6" s="22">
        <f t="shared" si="13"/>
        <v>20.21</v>
      </c>
      <c r="DW6" s="22">
        <f t="shared" si="13"/>
        <v>21.56</v>
      </c>
      <c r="DX6" s="22" t="str">
        <f t="shared" si="13"/>
        <v>-</v>
      </c>
      <c r="DY6" s="22">
        <f t="shared" si="13"/>
        <v>10.78</v>
      </c>
      <c r="DZ6" s="22">
        <f t="shared" si="13"/>
        <v>11.16</v>
      </c>
      <c r="EA6" s="22">
        <f t="shared" si="13"/>
        <v>23.24</v>
      </c>
      <c r="EB6" s="22">
        <f t="shared" si="13"/>
        <v>22.77</v>
      </c>
      <c r="EC6" s="21" t="str">
        <f>IF(EC7="","",IF(EC7="-","【-】","【"&amp;SUBSTITUTE(TEXT(EC7,"#,##0.00"),"-","△")&amp;"】"))</f>
        <v>【19.16】</v>
      </c>
      <c r="ED6" s="22" t="str">
        <f>IF(ED7="",NA(),ED7)</f>
        <v>-</v>
      </c>
      <c r="EE6" s="22">
        <f t="shared" ref="EE6:EM6" si="14">IF(EE7="",NA(),EE7)</f>
        <v>1.21</v>
      </c>
      <c r="EF6" s="22">
        <f t="shared" si="14"/>
        <v>1.22</v>
      </c>
      <c r="EG6" s="22">
        <f t="shared" si="14"/>
        <v>0.55000000000000004</v>
      </c>
      <c r="EH6" s="22">
        <f t="shared" si="14"/>
        <v>1.1200000000000001</v>
      </c>
      <c r="EI6" s="22" t="str">
        <f t="shared" si="14"/>
        <v>-</v>
      </c>
      <c r="EJ6" s="22">
        <f t="shared" si="14"/>
        <v>0.26</v>
      </c>
      <c r="EK6" s="22">
        <f t="shared" si="14"/>
        <v>0.28999999999999998</v>
      </c>
      <c r="EL6" s="22">
        <f t="shared" si="14"/>
        <v>0.39</v>
      </c>
      <c r="EM6" s="22">
        <f t="shared" si="14"/>
        <v>0.49</v>
      </c>
      <c r="EN6" s="21" t="str">
        <f>IF(EN7="","",IF(EN7="-","【-】","【"&amp;SUBSTITUTE(TEXT(EN7,"#,##0.00"),"-","△")&amp;"】"))</f>
        <v>【0.49】</v>
      </c>
    </row>
    <row r="7" spans="1:144" s="23" customFormat="1" x14ac:dyDescent="0.15">
      <c r="A7" s="15"/>
      <c r="B7" s="24">
        <v>2023</v>
      </c>
      <c r="C7" s="24">
        <v>162078</v>
      </c>
      <c r="D7" s="24">
        <v>46</v>
      </c>
      <c r="E7" s="24">
        <v>1</v>
      </c>
      <c r="F7" s="24">
        <v>0</v>
      </c>
      <c r="G7" s="24">
        <v>5</v>
      </c>
      <c r="H7" s="24" t="s">
        <v>93</v>
      </c>
      <c r="I7" s="24" t="s">
        <v>94</v>
      </c>
      <c r="J7" s="24" t="s">
        <v>95</v>
      </c>
      <c r="K7" s="24" t="s">
        <v>96</v>
      </c>
      <c r="L7" s="24" t="s">
        <v>97</v>
      </c>
      <c r="M7" s="24" t="s">
        <v>98</v>
      </c>
      <c r="N7" s="25" t="s">
        <v>99</v>
      </c>
      <c r="O7" s="25">
        <v>34.9</v>
      </c>
      <c r="P7" s="25">
        <v>12.16</v>
      </c>
      <c r="Q7" s="25">
        <v>1925</v>
      </c>
      <c r="R7" s="25">
        <v>39697</v>
      </c>
      <c r="S7" s="25">
        <v>426.31</v>
      </c>
      <c r="T7" s="25">
        <v>93.12</v>
      </c>
      <c r="U7" s="25">
        <v>4817</v>
      </c>
      <c r="V7" s="25">
        <v>6.47</v>
      </c>
      <c r="W7" s="25">
        <v>744.51</v>
      </c>
      <c r="X7" s="25" t="s">
        <v>99</v>
      </c>
      <c r="Y7" s="25">
        <v>100.79</v>
      </c>
      <c r="Z7" s="25">
        <v>102.04</v>
      </c>
      <c r="AA7" s="25">
        <v>100.25</v>
      </c>
      <c r="AB7" s="25">
        <v>111.88</v>
      </c>
      <c r="AC7" s="25" t="s">
        <v>99</v>
      </c>
      <c r="AD7" s="25">
        <v>103.57</v>
      </c>
      <c r="AE7" s="25">
        <v>100.97</v>
      </c>
      <c r="AF7" s="25">
        <v>105.52</v>
      </c>
      <c r="AG7" s="25">
        <v>103.1</v>
      </c>
      <c r="AH7" s="25">
        <v>103.05</v>
      </c>
      <c r="AI7" s="25" t="s">
        <v>99</v>
      </c>
      <c r="AJ7" s="25">
        <v>0</v>
      </c>
      <c r="AK7" s="25">
        <v>0</v>
      </c>
      <c r="AL7" s="25">
        <v>0</v>
      </c>
      <c r="AM7" s="25">
        <v>0</v>
      </c>
      <c r="AN7" s="25" t="s">
        <v>99</v>
      </c>
      <c r="AO7" s="25">
        <v>5.78</v>
      </c>
      <c r="AP7" s="25">
        <v>8.73</v>
      </c>
      <c r="AQ7" s="25">
        <v>30.01</v>
      </c>
      <c r="AR7" s="25">
        <v>27.32</v>
      </c>
      <c r="AS7" s="25">
        <v>30.22</v>
      </c>
      <c r="AT7" s="25" t="s">
        <v>99</v>
      </c>
      <c r="AU7" s="25">
        <v>174.06</v>
      </c>
      <c r="AV7" s="25">
        <v>254.63</v>
      </c>
      <c r="AW7" s="25">
        <v>299.27999999999997</v>
      </c>
      <c r="AX7" s="25">
        <v>444.9</v>
      </c>
      <c r="AY7" s="25" t="s">
        <v>99</v>
      </c>
      <c r="AZ7" s="25">
        <v>92.24</v>
      </c>
      <c r="BA7" s="25">
        <v>116</v>
      </c>
      <c r="BB7" s="25">
        <v>249.43</v>
      </c>
      <c r="BC7" s="25">
        <v>217.55</v>
      </c>
      <c r="BD7" s="25">
        <v>179.3</v>
      </c>
      <c r="BE7" s="25" t="s">
        <v>99</v>
      </c>
      <c r="BF7" s="25">
        <v>1006.62</v>
      </c>
      <c r="BG7" s="25">
        <v>1047.52</v>
      </c>
      <c r="BH7" s="25">
        <v>1105.6600000000001</v>
      </c>
      <c r="BI7" s="25">
        <v>1135.29</v>
      </c>
      <c r="BJ7" s="25" t="s">
        <v>99</v>
      </c>
      <c r="BK7" s="25">
        <v>1546.97</v>
      </c>
      <c r="BL7" s="25">
        <v>1471.36</v>
      </c>
      <c r="BM7" s="25">
        <v>922.05</v>
      </c>
      <c r="BN7" s="25">
        <v>916.17</v>
      </c>
      <c r="BO7" s="25">
        <v>1042.45</v>
      </c>
      <c r="BP7" s="25" t="s">
        <v>99</v>
      </c>
      <c r="BQ7" s="25">
        <v>63.89</v>
      </c>
      <c r="BR7" s="25">
        <v>64.38</v>
      </c>
      <c r="BS7" s="25">
        <v>67.42</v>
      </c>
      <c r="BT7" s="25">
        <v>69.2</v>
      </c>
      <c r="BU7" s="25" t="s">
        <v>99</v>
      </c>
      <c r="BV7" s="25">
        <v>51.1</v>
      </c>
      <c r="BW7" s="25">
        <v>51.76</v>
      </c>
      <c r="BX7" s="25">
        <v>64.39</v>
      </c>
      <c r="BY7" s="25">
        <v>63.95</v>
      </c>
      <c r="BZ7" s="25">
        <v>57.74</v>
      </c>
      <c r="CA7" s="25" t="s">
        <v>99</v>
      </c>
      <c r="CB7" s="25">
        <v>109.29</v>
      </c>
      <c r="CC7" s="25">
        <v>105.99</v>
      </c>
      <c r="CD7" s="25">
        <v>111.64</v>
      </c>
      <c r="CE7" s="25">
        <v>115.39</v>
      </c>
      <c r="CF7" s="25" t="s">
        <v>99</v>
      </c>
      <c r="CG7" s="25">
        <v>269.64</v>
      </c>
      <c r="CH7" s="25">
        <v>276.18</v>
      </c>
      <c r="CI7" s="25">
        <v>258.89999999999998</v>
      </c>
      <c r="CJ7" s="25">
        <v>263.56</v>
      </c>
      <c r="CK7" s="25">
        <v>285.48</v>
      </c>
      <c r="CL7" s="25" t="s">
        <v>99</v>
      </c>
      <c r="CM7" s="25">
        <v>28.12</v>
      </c>
      <c r="CN7" s="25">
        <v>29.54</v>
      </c>
      <c r="CO7" s="25">
        <v>28.23</v>
      </c>
      <c r="CP7" s="25">
        <v>28.12</v>
      </c>
      <c r="CQ7" s="25" t="s">
        <v>99</v>
      </c>
      <c r="CR7" s="25">
        <v>54.14</v>
      </c>
      <c r="CS7" s="25">
        <v>53.79</v>
      </c>
      <c r="CT7" s="25">
        <v>50.07</v>
      </c>
      <c r="CU7" s="25">
        <v>53.4</v>
      </c>
      <c r="CV7" s="25">
        <v>53.73</v>
      </c>
      <c r="CW7" s="25" t="s">
        <v>99</v>
      </c>
      <c r="CX7" s="25">
        <v>81.13</v>
      </c>
      <c r="CY7" s="25">
        <v>83.63</v>
      </c>
      <c r="CZ7" s="25">
        <v>83.4</v>
      </c>
      <c r="DA7" s="25">
        <v>82.5</v>
      </c>
      <c r="DB7" s="25" t="s">
        <v>99</v>
      </c>
      <c r="DC7" s="25">
        <v>76.239999999999995</v>
      </c>
      <c r="DD7" s="25">
        <v>73.81</v>
      </c>
      <c r="DE7" s="25">
        <v>75.7</v>
      </c>
      <c r="DF7" s="25">
        <v>72.53</v>
      </c>
      <c r="DG7" s="25">
        <v>71.52</v>
      </c>
      <c r="DH7" s="25" t="s">
        <v>99</v>
      </c>
      <c r="DI7" s="25">
        <v>5.77</v>
      </c>
      <c r="DJ7" s="25">
        <v>10.58</v>
      </c>
      <c r="DK7" s="25">
        <v>15</v>
      </c>
      <c r="DL7" s="25">
        <v>19.190000000000001</v>
      </c>
      <c r="DM7" s="25" t="s">
        <v>99</v>
      </c>
      <c r="DN7" s="25">
        <v>31.44</v>
      </c>
      <c r="DO7" s="25">
        <v>35.43</v>
      </c>
      <c r="DP7" s="25">
        <v>42.98</v>
      </c>
      <c r="DQ7" s="25">
        <v>40.46</v>
      </c>
      <c r="DR7" s="25">
        <v>38.43</v>
      </c>
      <c r="DS7" s="25" t="s">
        <v>99</v>
      </c>
      <c r="DT7" s="25">
        <v>20.53</v>
      </c>
      <c r="DU7" s="25">
        <v>19.95</v>
      </c>
      <c r="DV7" s="25">
        <v>20.21</v>
      </c>
      <c r="DW7" s="25">
        <v>21.56</v>
      </c>
      <c r="DX7" s="25" t="s">
        <v>99</v>
      </c>
      <c r="DY7" s="25">
        <v>10.78</v>
      </c>
      <c r="DZ7" s="25">
        <v>11.16</v>
      </c>
      <c r="EA7" s="25">
        <v>23.24</v>
      </c>
      <c r="EB7" s="25">
        <v>22.77</v>
      </c>
      <c r="EC7" s="25">
        <v>19.16</v>
      </c>
      <c r="ED7" s="25" t="s">
        <v>99</v>
      </c>
      <c r="EE7" s="25">
        <v>1.21</v>
      </c>
      <c r="EF7" s="25">
        <v>1.22</v>
      </c>
      <c r="EG7" s="25">
        <v>0.55000000000000004</v>
      </c>
      <c r="EH7" s="25">
        <v>1.1200000000000001</v>
      </c>
      <c r="EI7" s="25" t="s">
        <v>99</v>
      </c>
      <c r="EJ7" s="25">
        <v>0.26</v>
      </c>
      <c r="EK7" s="25">
        <v>0.28999999999999998</v>
      </c>
      <c r="EL7" s="25">
        <v>0.39</v>
      </c>
      <c r="EM7" s="25">
        <v>0.49</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dcterms:created xsi:type="dcterms:W3CDTF">2025-01-24T06:48:13Z</dcterms:created>
  <dcterms:modified xsi:type="dcterms:W3CDTF">2025-01-30T00:06:34Z</dcterms:modified>
  <cp:category/>
</cp:coreProperties>
</file>