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05滑川市○\上水道\"/>
    </mc:Choice>
  </mc:AlternateContent>
  <xr:revisionPtr revIDLastSave="0" documentId="13_ncr:1_{D5C2CF3E-F211-4B62-9585-1818AA84EB3D}" xr6:coauthVersionLast="36" xr6:coauthVersionMax="36" xr10:uidLastSave="{00000000-0000-0000-0000-000000000000}"/>
  <workbookProtection workbookAlgorithmName="SHA-512" workbookHashValue="gjbkfQffamnzovvPJJZv5oGhRb0Krp4+Yajg7c6zk72isAmYu1c/1r+u/8Sl7eW+0BtMh3PkSuIZ+PuK4nyH5A==" workbookSaltValue="t6RvXmZ/VAAhGdi5tqCBBQ=="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P6" i="5"/>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F85" i="4"/>
  <c r="E85" i="4"/>
  <c r="BB10" i="4"/>
  <c r="AL10" i="4"/>
  <c r="W10" i="4"/>
  <c r="P10" i="4"/>
  <c r="BB8" i="4"/>
  <c r="AT8" i="4"/>
  <c r="AD8" i="4"/>
  <c r="W8" i="4"/>
  <c r="P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<sst xmlns="http://schemas.openxmlformats.org/spreadsheetml/2006/main" count="228" uniqueCount="113">
  <si>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</si>
  <si>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</si>
  <si>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</si>
  <si>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</si>
  <si>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</si>
  <si>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</si>
  <si>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</si>
  <si>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</si>
  <si>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</si>
  <si>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</si>
  <si>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</si>
  <si>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</si>
  <si>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</si>
  <si>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</si>
  <si>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</si>
  <si>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</si>
  <si>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</si>
  <si>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</si>
  <si>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</si>
  <si>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</si>
  <si>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</si>
  <si>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</si>
  <si>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</si>
  <si>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</si>
  <si>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</si>
  <si>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</si>
  <si>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</si>
  <si>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</si>
  <si>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</si>
  <si>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</si>
  <si>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</si>
  <si>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</si>
  <si>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</si>
  <si>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</si>
  <si>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</si>
  <si>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</si>
  <si>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</si>
  <si>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</si>
  <si>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</si>
  <si>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</si>
  <si>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</si>
  <si>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</si>
  <si>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</si>
  <si>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</si>
  <si>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</si>
  <si>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</si>
  <si>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</si>
  <si>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</si>
  <si>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</si>
  <si>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</si>
  <si>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</si>
  <si>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</si>
  <si>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</si>
  <si>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</si>
  <si>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</si>
  <si>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</si>
  <si>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</si>
  <si>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</si>
  <si>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</si>
  <si>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</si>
  <si>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</si>
  <si>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</si>
  <si>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</si>
  <si>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</si>
  <si>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</si>
  <si>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</si>
  <si>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</si>
  <si>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</si>
  <si>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</si>
  <si>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</si>
  <si>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</si>
  <si>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</si>
  <si>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</si>
  <si>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</si>
  <si>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</si>
  <si>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</si>
  <si>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</si>
  <si>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</si>
  <si>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</si>
  <si>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</si>
  <si>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</si>
  <si>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</si>
  <si>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</si>
  <si>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</si>
  <si>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</si>
  <si>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</si>
  <si>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</si>
  <si>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</si>
  <si>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</si>
  <si>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</si>
  <si>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</si>
  <si>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</si>
  <si>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</si>
  <si>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滑川市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</si>
  <si>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</si>
  <si>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</si>
  <si>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</si>
  <si>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</si>
  <si>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</si>
  <si>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</si>
  <si>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</si>
  <si>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</si>
  <si>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</si>
  <si>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</si>
  <si>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</si>
  <si>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</si>
  <si>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</si>
  <si>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</si>
  <si>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</si>
  <si>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</si>
  <si>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（経常収支比率、累積欠損比率、料金回収率）
　経常収支比率は健全経営の水準とされる100％を上回っており、累積欠損比率の発生はしていない。水道料金や手数料などで事業全体の運営をまかなっており、一般会計からの繰入金も一切なく順調に経営を行うことができている。
（流動比率）
　流動比率は100％を大きく上回っており、水道事業を運営するための運転資金を確保している。
（企業債残高対給水収益比率）
　給水収益に対する企業債残高が他類似団体を上回っており、企業債の借入の抑制に努めている。
（給水原価）
　本市水道事業においては、純麗な地下水を利用しており、浄水設備が不要であるため、給水原価は100円未満となっており、安価な水道水を提供している。
（施設利用率）
　施設利用率は60％以上を維持しており、類似団体と比較しても効率的な施設利用を行っている。水道利用者の減少に伴い配水量が減少傾向になる場合には、ダウンサイジングなどの検討を行う必要があるものと考える。
（有収率）
　有収率は類似団体並みであるが、全国平均89.42%よりも低い数値となっており、配水・給水管の布設替などを通じて漏水の減少に努めたい。</t>
    <rPh sb="15" eb="17">
      <t>リョウキン</t>
    </rPh>
    <rPh sb="17" eb="20">
      <t>カイシュウリツ</t>
    </rPh>
    <rPh sb="30" eb="32">
      <t>ケンゼン</t>
    </rPh>
    <rPh sb="32" eb="34">
      <t>ケイエイ</t>
    </rPh>
    <rPh sb="35" eb="37">
      <t>スイジュン</t>
    </rPh>
    <rPh sb="46" eb="48">
      <t>ウワマワ</t>
    </rPh>
    <rPh sb="53" eb="55">
      <t>ルイセキ</t>
    </rPh>
    <rPh sb="55" eb="57">
      <t>ケッソン</t>
    </rPh>
    <rPh sb="57" eb="59">
      <t>ヒリツ</t>
    </rPh>
    <rPh sb="60" eb="62">
      <t>ハッセイ</t>
    </rPh>
    <rPh sb="174" eb="176">
      <t>カクホ</t>
    </rPh>
    <rPh sb="218" eb="220">
      <t>ウワマワ</t>
    </rPh>
    <rPh sb="442" eb="444">
      <t>ルイジ</t>
    </rPh>
    <rPh sb="444" eb="446">
      <t>ダンタイ</t>
    </rPh>
    <rPh sb="446" eb="447">
      <t>ナ</t>
    </rPh>
    <phoneticPr fontId="4"/>
  </si>
  <si>
    <t xml:space="preserve">（有形固定資産減価償却率）
　法定耐用年数を迎える保有資産は年々増加傾向にある。特に揚水ポンプやテレメータなどの設備については適切な修繕を行いながら活用しているが、修理部材の供給状況を確認しながら適切な時期に更新を行っていく必要がある。
（管路経年化率）
　管路については、漏水が多発する箇所をはじめ、耐用年数を大幅に経過している管路を中心に計画的な布設替を行っている。法定耐用年数を超える管路の増加により経年化率が上昇していることから、今後も計画的かつ効率的な管路更新に努める必要があると考える。
（管路更新率）
　管路の更新については、漏水が多発する箇所をはじめ、耐用年数を大幅に経過している管路を中心に計画的な布設替を行っており、引き続き管路更新に努める。
</t>
    <rPh sb="30" eb="32">
      <t>ネンネン</t>
    </rPh>
    <rPh sb="32" eb="34">
      <t>ゾウカ</t>
    </rPh>
    <rPh sb="34" eb="36">
      <t>ケイコウ</t>
    </rPh>
    <phoneticPr fontId="4"/>
  </si>
  <si>
    <t>　本市水道事業においては、水道料金をはじめ給水収益を用いて概ね順調な事業運営を行うことができている。
　人口減少や節水型機器の普及から水道水の使用は年々減少傾向にあり、給水収益は今後も減少していくことが予想される。さらに、施設や管路の老朽化により維持管理費・更新費用の確保も必要であることから、水道料金の計画的な改定や効率的な更新計画などにより経営の健全化に努める。</t>
    <rPh sb="52" eb="54">
      <t>ジンコウ</t>
    </rPh>
    <rPh sb="54" eb="56">
      <t>ゲンショウ</t>
    </rPh>
    <rPh sb="84" eb="86">
      <t>キュウスイ</t>
    </rPh>
    <rPh sb="86" eb="88">
      <t>シュウエキ</t>
    </rPh>
    <rPh sb="111" eb="113">
      <t>シセツ</t>
    </rPh>
    <rPh sb="114" eb="116">
      <t>カンロ</t>
    </rPh>
    <rPh sb="117" eb="120">
      <t>ロウキュウカ</t>
    </rPh>
    <rPh sb="123" eb="125">
      <t>イジ</t>
    </rPh>
    <rPh sb="125" eb="127">
      <t>カンリ</t>
    </rPh>
    <rPh sb="127" eb="128">
      <t>ヒ</t>
    </rPh>
    <rPh sb="129" eb="131">
      <t>コウシン</t>
    </rPh>
    <rPh sb="131" eb="133">
      <t>ヒヨウ</t>
    </rPh>
    <rPh sb="134" eb="136">
      <t>カクホ</t>
    </rPh>
    <rPh sb="137" eb="139">
      <t>ヒツヨウ</t>
    </rPh>
    <rPh sb="147" eb="149">
      <t>スイドウ</t>
    </rPh>
    <rPh sb="149" eb="151">
      <t>リョウキン</t>
    </rPh>
    <rPh sb="152" eb="155">
      <t>ケイカクテキ</t>
    </rPh>
    <rPh sb="156" eb="158">
      <t>カイテイ</t>
    </rPh>
    <rPh sb="159" eb="162">
      <t>コウリツテキ</t>
    </rPh>
    <rPh sb="163" eb="165">
      <t>コウシン</t>
    </rPh>
    <rPh sb="165" eb="167">
      <t>ケイカク</t>
    </rPh>
    <rPh sb="172" eb="174">
      <t>ケイエイ</t>
    </rPh>
    <rPh sb="175" eb="178">
      <t>ケンゼンカ</t>
    </rPh>
    <rPh sb="179" eb="18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</si>
</sst>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0.54</c:v>
                </c:pt>
                <c:pt idx="1">
                  <c:v>0.44</c:v>
                </c:pt>
                <c:pt idx="2">
                  <c:v>0.45</c:v>
                </c:pt>
                <c:pt idx="3">
                  <c:v>0.32</c:v>
                </c:pt>
                <c:pt idx="4">
                  <c:v>0.16</c:v>
                </c:pt>
              </c:numCache>
            </c:numRef>
          </c:val>
          <c:extLst>
            <c:ext xmlns:c16="http://schemas.microsoft.com/office/drawing/2014/chart" uri="{C3380CC4-5D6E-409C-BE32-E72D297353CC}">
              <c16:uniqueId val="{00000000-F72D-49C2-854E-4F92E1FDDA5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F72D-49C2-854E-4F92E1FDDA5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65.25</c:v>
                </c:pt>
                <c:pt idx="1">
                  <c:v>67.849999999999994</c:v>
                </c:pt>
                <c:pt idx="2">
                  <c:v>66.81</c:v>
                </c:pt>
                <c:pt idx="3">
                  <c:v>65.930000000000007</c:v>
                </c:pt>
                <c:pt idx="4">
                  <c:v>64.77</c:v>
                </c:pt>
              </c:numCache>
            </c:numRef>
          </c:val>
          <c:extLst>
            <c:ext xmlns:c16="http://schemas.microsoft.com/office/drawing/2014/chart" uri="{C3380CC4-5D6E-409C-BE32-E72D297353CC}">
              <c16:uniqueId val="{00000000-3FAF-4AC0-8B76-6DEF5ED951B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3FAF-4AC0-8B76-6DEF5ED951B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87.1</c:v>
                </c:pt>
                <c:pt idx="1">
                  <c:v>87</c:v>
                </c:pt>
                <c:pt idx="2">
                  <c:v>87.07</c:v>
                </c:pt>
                <c:pt idx="3">
                  <c:v>86.57</c:v>
                </c:pt>
                <c:pt idx="4">
                  <c:v>86.63</c:v>
                </c:pt>
              </c:numCache>
            </c:numRef>
          </c:val>
          <c:extLst>
            <c:ext xmlns:c16="http://schemas.microsoft.com/office/drawing/2014/chart" uri="{C3380CC4-5D6E-409C-BE32-E72D297353CC}">
              <c16:uniqueId val="{00000000-CF87-45D8-8E55-693E65CF49C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CF87-45D8-8E55-693E65CF49C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125.8</c:v>
                </c:pt>
                <c:pt idx="1">
                  <c:v>117</c:v>
                </c:pt>
                <c:pt idx="2">
                  <c:v>132.91</c:v>
                </c:pt>
                <c:pt idx="3">
                  <c:v>131.32</c:v>
                </c:pt>
                <c:pt idx="4">
                  <c:v>123.19</c:v>
                </c:pt>
              </c:numCache>
            </c:numRef>
          </c:val>
          <c:extLst>
            <c:ext xmlns:c16="http://schemas.microsoft.com/office/drawing/2014/chart" uri="{C3380CC4-5D6E-409C-BE32-E72D297353CC}">
              <c16:uniqueId val="{00000000-A79F-4379-89A0-78338612D36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A79F-4379-89A0-78338612D36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52.09</c:v>
                </c:pt>
                <c:pt idx="1">
                  <c:v>53.29</c:v>
                </c:pt>
                <c:pt idx="2">
                  <c:v>54.28</c:v>
                </c:pt>
                <c:pt idx="3">
                  <c:v>55.1</c:v>
                </c:pt>
                <c:pt idx="4">
                  <c:v>55.82</c:v>
                </c:pt>
              </c:numCache>
            </c:numRef>
          </c:val>
          <c:extLst>
            <c:ext xmlns:c16="http://schemas.microsoft.com/office/drawing/2014/chart" uri="{C3380CC4-5D6E-409C-BE32-E72D297353CC}">
              <c16:uniqueId val="{00000000-B45C-4205-8AAE-77911E7BB22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B45C-4205-8AAE-77911E7BB22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17.579999999999998</c:v>
                </c:pt>
                <c:pt idx="1">
                  <c:v>19.12</c:v>
                </c:pt>
                <c:pt idx="2">
                  <c:v>21.42</c:v>
                </c:pt>
                <c:pt idx="3">
                  <c:v>21.15</c:v>
                </c:pt>
                <c:pt idx="4">
                  <c:v>21.1</c:v>
                </c:pt>
              </c:numCache>
            </c:numRef>
          </c:val>
          <c:extLst>
            <c:ext xmlns:c16="http://schemas.microsoft.com/office/drawing/2014/chart" uri="{C3380CC4-5D6E-409C-BE32-E72D297353CC}">
              <c16:uniqueId val="{00000000-AA92-418A-9C20-A93C605C775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AA92-418A-9C20-A93C605C775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D2-4FBF-9ABF-9AA2F4295C3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E0D2-4FBF-9ABF-9AA2F4295C3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405.75</c:v>
                </c:pt>
                <c:pt idx="1">
                  <c:v>404.63</c:v>
                </c:pt>
                <c:pt idx="2">
                  <c:v>398.45</c:v>
                </c:pt>
                <c:pt idx="3">
                  <c:v>423.22</c:v>
                </c:pt>
                <c:pt idx="4">
                  <c:v>361.21</c:v>
                </c:pt>
              </c:numCache>
            </c:numRef>
          </c:val>
          <c:extLst>
            <c:ext xmlns:c16="http://schemas.microsoft.com/office/drawing/2014/chart" uri="{C3380CC4-5D6E-409C-BE32-E72D297353CC}">
              <c16:uniqueId val="{00000000-C461-4F74-A27A-E66AA40250A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C461-4F74-A27A-E66AA40250A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484.6</c:v>
                </c:pt>
                <c:pt idx="1">
                  <c:v>486.04</c:v>
                </c:pt>
                <c:pt idx="2">
                  <c:v>421.17</c:v>
                </c:pt>
                <c:pt idx="3">
                  <c:v>407.63</c:v>
                </c:pt>
                <c:pt idx="4">
                  <c:v>396.46</c:v>
                </c:pt>
              </c:numCache>
            </c:numRef>
          </c:val>
          <c:extLst>
            <c:ext xmlns:c16="http://schemas.microsoft.com/office/drawing/2014/chart" uri="{C3380CC4-5D6E-409C-BE32-E72D297353CC}">
              <c16:uniqueId val="{00000000-6676-45AC-A7A4-9541CE3A939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6676-45AC-A7A4-9541CE3A939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119.04</c:v>
                </c:pt>
                <c:pt idx="1">
                  <c:v>112.58</c:v>
                </c:pt>
                <c:pt idx="2">
                  <c:v>128.01</c:v>
                </c:pt>
                <c:pt idx="3">
                  <c:v>124.71</c:v>
                </c:pt>
                <c:pt idx="4">
                  <c:v>117.73</c:v>
                </c:pt>
              </c:numCache>
            </c:numRef>
          </c:val>
          <c:extLst>
            <c:ext xmlns:c16="http://schemas.microsoft.com/office/drawing/2014/chart" uri="{C3380CC4-5D6E-409C-BE32-E72D297353CC}">
              <c16:uniqueId val="{00000000-3F2E-490D-A93D-32043246C25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3F2E-490D-A93D-32043246C25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86.18</c:v>
                </c:pt>
                <c:pt idx="1">
                  <c:v>84.62</c:v>
                </c:pt>
                <c:pt idx="2">
                  <c:v>80.12</c:v>
                </c:pt>
                <c:pt idx="3">
                  <c:v>82.42</c:v>
                </c:pt>
                <c:pt idx="4">
                  <c:v>87.01</c:v>
                </c:pt>
              </c:numCache>
            </c:numRef>
          </c:val>
          <c:extLst>
            <c:ext xmlns:c16="http://schemas.microsoft.com/office/drawing/2014/chart" uri="{C3380CC4-5D6E-409C-BE32-E72D297353CC}">
              <c16:uniqueId val="{00000000-C3D4-496E-BD69-B57E4C3E979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C3D4-496E-BD69-B57E4C3E979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G6" sqref="BG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富山県　滑川市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1"/>
      <c r="D7" s="61"/>
      <c r="E7" s="61"/>
      <c r="F7" s="61"/>
      <c r="G7" s="61"/>
      <c r="H7" s="61"/>
      <c r="I7" s="60" t="s">
        <v>2</v>
      </c>
      <c r="J7" s="61"/>
      <c r="K7" s="61"/>
      <c r="L7" s="61"/>
      <c r="M7" s="61"/>
      <c r="N7" s="61"/>
      <c r="O7" s="62"/>
      <c r="P7" s="63" t="s">
        <v>3</v>
      </c>
      <c r="Q7" s="63"/>
      <c r="R7" s="63"/>
      <c r="S7" s="63"/>
      <c r="T7" s="63"/>
      <c r="U7" s="63"/>
      <c r="V7" s="63"/>
      <c r="W7" s="63" t="s">
        <v>4</v>
      </c>
      <c r="X7" s="63"/>
      <c r="Y7" s="63"/>
      <c r="Z7" s="63"/>
      <c r="AA7" s="63"/>
      <c r="AB7" s="63"/>
      <c r="AC7" s="63"/>
      <c r="AD7" s="63" t="s">
        <v>5</v>
      </c>
      <c r="AE7" s="63"/>
      <c r="AF7" s="63"/>
      <c r="AG7" s="63"/>
      <c r="AH7" s="63"/>
      <c r="AI7" s="63"/>
      <c r="AJ7" s="63"/>
      <c r="AK7" s="2"/>
      <c r="AL7" s="63" t="s">
        <v>6</v>
      </c>
      <c r="AM7" s="63"/>
      <c r="AN7" s="63"/>
      <c r="AO7" s="63"/>
      <c r="AP7" s="63"/>
      <c r="AQ7" s="63"/>
      <c r="AR7" s="63"/>
      <c r="AS7" s="63"/>
      <c r="AT7" s="60" t="s">
        <v>7</v>
      </c>
      <c r="AU7" s="61"/>
      <c r="AV7" s="61"/>
      <c r="AW7" s="61"/>
      <c r="AX7" s="61"/>
      <c r="AY7" s="61"/>
      <c r="AZ7" s="61"/>
      <c r="BA7" s="61"/>
      <c r="BB7" s="63" t="s">
        <v>8</v>
      </c>
      <c r="BC7" s="63"/>
      <c r="BD7" s="63"/>
      <c r="BE7" s="63"/>
      <c r="BF7" s="63"/>
      <c r="BG7" s="63"/>
      <c r="BH7" s="63"/>
      <c r="BI7" s="63"/>
      <c r="BJ7" s="3"/>
      <c r="BK7" s="3"/>
      <c r="BL7" s="68" t="s">
        <v>9</v>
      </c>
      <c r="BM7" s="69"/>
      <c r="BN7" s="69"/>
      <c r="BO7" s="69"/>
      <c r="BP7" s="69"/>
      <c r="BQ7" s="69"/>
      <c r="BR7" s="69"/>
      <c r="BS7" s="69"/>
      <c r="BT7" s="69"/>
      <c r="BU7" s="69"/>
      <c r="BV7" s="69"/>
      <c r="BW7" s="69"/>
      <c r="BX7" s="69"/>
      <c r="BY7" s="7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A5</v>
      </c>
      <c r="X8" s="74"/>
      <c r="Y8" s="74"/>
      <c r="Z8" s="74"/>
      <c r="AA8" s="74"/>
      <c r="AB8" s="74"/>
      <c r="AC8" s="74"/>
      <c r="AD8" s="74" t="str">
        <f>データ!$M$6</f>
        <v>非設置</v>
      </c>
      <c r="AE8" s="74"/>
      <c r="AF8" s="74"/>
      <c r="AG8" s="74"/>
      <c r="AH8" s="74"/>
      <c r="AI8" s="74"/>
      <c r="AJ8" s="74"/>
      <c r="AK8" s="2"/>
      <c r="AL8" s="57">
        <f>データ!$R$6</f>
        <v>32728</v>
      </c>
      <c r="AM8" s="57"/>
      <c r="AN8" s="57"/>
      <c r="AO8" s="57"/>
      <c r="AP8" s="57"/>
      <c r="AQ8" s="57"/>
      <c r="AR8" s="57"/>
      <c r="AS8" s="57"/>
      <c r="AT8" s="54">
        <f>データ!$S$6</f>
        <v>54.62</v>
      </c>
      <c r="AU8" s="55"/>
      <c r="AV8" s="55"/>
      <c r="AW8" s="55"/>
      <c r="AX8" s="55"/>
      <c r="AY8" s="55"/>
      <c r="AZ8" s="55"/>
      <c r="BA8" s="55"/>
      <c r="BB8" s="44">
        <f>データ!$T$6</f>
        <v>599.19000000000005</v>
      </c>
      <c r="BC8" s="44"/>
      <c r="BD8" s="44"/>
      <c r="BE8" s="44"/>
      <c r="BF8" s="44"/>
      <c r="BG8" s="44"/>
      <c r="BH8" s="44"/>
      <c r="BI8" s="44"/>
      <c r="BJ8" s="3"/>
      <c r="BK8" s="3"/>
      <c r="BL8" s="75" t="s">
        <v>10</v>
      </c>
      <c r="BM8" s="76"/>
      <c r="BN8" s="58" t="s">
        <v>11</v>
      </c>
      <c r="BO8" s="58"/>
      <c r="BP8" s="58"/>
      <c r="BQ8" s="58"/>
      <c r="BR8" s="58"/>
      <c r="BS8" s="58"/>
      <c r="BT8" s="58"/>
      <c r="BU8" s="58"/>
      <c r="BV8" s="58"/>
      <c r="BW8" s="58"/>
      <c r="BX8" s="58"/>
      <c r="BY8" s="59"/>
    </row>
    <row r="9" spans="1:78" ht="18.75" customHeight="1" x14ac:dyDescent="0.15">
      <c r="A9" s="2"/>
      <c r="B9" s="60" t="s">
        <v>12</v>
      </c>
      <c r="C9" s="61"/>
      <c r="D9" s="61"/>
      <c r="E9" s="61"/>
      <c r="F9" s="61"/>
      <c r="G9" s="61"/>
      <c r="H9" s="61"/>
      <c r="I9" s="60" t="s">
        <v>13</v>
      </c>
      <c r="J9" s="61"/>
      <c r="K9" s="61"/>
      <c r="L9" s="61"/>
      <c r="M9" s="61"/>
      <c r="N9" s="61"/>
      <c r="O9" s="62"/>
      <c r="P9" s="63" t="s">
        <v>14</v>
      </c>
      <c r="Q9" s="63"/>
      <c r="R9" s="63"/>
      <c r="S9" s="63"/>
      <c r="T9" s="63"/>
      <c r="U9" s="63"/>
      <c r="V9" s="63"/>
      <c r="W9" s="63" t="s">
        <v>15</v>
      </c>
      <c r="X9" s="63"/>
      <c r="Y9" s="63"/>
      <c r="Z9" s="63"/>
      <c r="AA9" s="63"/>
      <c r="AB9" s="63"/>
      <c r="AC9" s="63"/>
      <c r="AD9" s="2"/>
      <c r="AE9" s="2"/>
      <c r="AF9" s="2"/>
      <c r="AG9" s="2"/>
      <c r="AH9" s="2"/>
      <c r="AI9" s="2"/>
      <c r="AJ9" s="2"/>
      <c r="AK9" s="2"/>
      <c r="AL9" s="63" t="s">
        <v>16</v>
      </c>
      <c r="AM9" s="63"/>
      <c r="AN9" s="63"/>
      <c r="AO9" s="63"/>
      <c r="AP9" s="63"/>
      <c r="AQ9" s="63"/>
      <c r="AR9" s="63"/>
      <c r="AS9" s="63"/>
      <c r="AT9" s="60" t="s">
        <v>17</v>
      </c>
      <c r="AU9" s="61"/>
      <c r="AV9" s="61"/>
      <c r="AW9" s="61"/>
      <c r="AX9" s="61"/>
      <c r="AY9" s="61"/>
      <c r="AZ9" s="61"/>
      <c r="BA9" s="61"/>
      <c r="BB9" s="63" t="s">
        <v>18</v>
      </c>
      <c r="BC9" s="63"/>
      <c r="BD9" s="63"/>
      <c r="BE9" s="63"/>
      <c r="BF9" s="63"/>
      <c r="BG9" s="63"/>
      <c r="BH9" s="63"/>
      <c r="BI9" s="63"/>
      <c r="BJ9" s="3"/>
      <c r="BK9" s="3"/>
      <c r="BL9" s="64" t="s">
        <v>19</v>
      </c>
      <c r="BM9" s="65"/>
      <c r="BN9" s="66" t="s">
        <v>20</v>
      </c>
      <c r="BO9" s="66"/>
      <c r="BP9" s="66"/>
      <c r="BQ9" s="66"/>
      <c r="BR9" s="66"/>
      <c r="BS9" s="66"/>
      <c r="BT9" s="66"/>
      <c r="BU9" s="66"/>
      <c r="BV9" s="66"/>
      <c r="BW9" s="66"/>
      <c r="BX9" s="66"/>
      <c r="BY9" s="67"/>
    </row>
    <row r="10" spans="1:78" ht="18.75" customHeight="1" x14ac:dyDescent="0.15">
      <c r="A10" s="2"/>
      <c r="B10" s="54" t="str">
        <f>データ!$N$6</f>
        <v>-</v>
      </c>
      <c r="C10" s="55"/>
      <c r="D10" s="55"/>
      <c r="E10" s="55"/>
      <c r="F10" s="55"/>
      <c r="G10" s="55"/>
      <c r="H10" s="55"/>
      <c r="I10" s="54">
        <f>データ!$O$6</f>
        <v>64.92</v>
      </c>
      <c r="J10" s="55"/>
      <c r="K10" s="55"/>
      <c r="L10" s="55"/>
      <c r="M10" s="55"/>
      <c r="N10" s="55"/>
      <c r="O10" s="56"/>
      <c r="P10" s="44">
        <f>データ!$P$6</f>
        <v>97.7</v>
      </c>
      <c r="Q10" s="44"/>
      <c r="R10" s="44"/>
      <c r="S10" s="44"/>
      <c r="T10" s="44"/>
      <c r="U10" s="44"/>
      <c r="V10" s="44"/>
      <c r="W10" s="57">
        <f>データ!$Q$6</f>
        <v>1894</v>
      </c>
      <c r="X10" s="57"/>
      <c r="Y10" s="57"/>
      <c r="Z10" s="57"/>
      <c r="AA10" s="57"/>
      <c r="AB10" s="57"/>
      <c r="AC10" s="57"/>
      <c r="AD10" s="2"/>
      <c r="AE10" s="2"/>
      <c r="AF10" s="2"/>
      <c r="AG10" s="2"/>
      <c r="AH10" s="2"/>
      <c r="AI10" s="2"/>
      <c r="AJ10" s="2"/>
      <c r="AK10" s="2"/>
      <c r="AL10" s="57">
        <f>データ!$U$6</f>
        <v>31903</v>
      </c>
      <c r="AM10" s="57"/>
      <c r="AN10" s="57"/>
      <c r="AO10" s="57"/>
      <c r="AP10" s="57"/>
      <c r="AQ10" s="57"/>
      <c r="AR10" s="57"/>
      <c r="AS10" s="57"/>
      <c r="AT10" s="54">
        <f>データ!$V$6</f>
        <v>48.27</v>
      </c>
      <c r="AU10" s="55"/>
      <c r="AV10" s="55"/>
      <c r="AW10" s="55"/>
      <c r="AX10" s="55"/>
      <c r="AY10" s="55"/>
      <c r="AZ10" s="55"/>
      <c r="BA10" s="55"/>
      <c r="BB10" s="44">
        <f>データ!$W$6</f>
        <v>660.93</v>
      </c>
      <c r="BC10" s="44"/>
      <c r="BD10" s="44"/>
      <c r="BE10" s="44"/>
      <c r="BF10" s="44"/>
      <c r="BG10" s="44"/>
      <c r="BH10" s="44"/>
      <c r="BI10" s="44"/>
      <c r="BJ10" s="2"/>
      <c r="BK10" s="2"/>
      <c r="BL10" s="45" t="s">
        <v>21</v>
      </c>
      <c r="BM10" s="46"/>
      <c r="BN10" s="47" t="s">
        <v>22</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23</v>
      </c>
      <c r="BM11" s="49"/>
      <c r="BN11" s="49"/>
      <c r="BO11" s="49"/>
      <c r="BP11" s="49"/>
      <c r="BQ11" s="49"/>
      <c r="BR11" s="49"/>
      <c r="BS11" s="49"/>
      <c r="BT11" s="49"/>
      <c r="BU11" s="49"/>
      <c r="BV11" s="49"/>
      <c r="BW11" s="49"/>
      <c r="BX11" s="49"/>
      <c r="BY11" s="49"/>
      <c r="BZ11" s="4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15">
      <c r="A14" s="2"/>
      <c r="B14" s="51"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2" t="s">
        <v>25</v>
      </c>
      <c r="BM14" s="33"/>
      <c r="BN14" s="33"/>
      <c r="BO14" s="33"/>
      <c r="BP14" s="33"/>
      <c r="BQ14" s="33"/>
      <c r="BR14" s="33"/>
      <c r="BS14" s="33"/>
      <c r="BT14" s="33"/>
      <c r="BU14" s="33"/>
      <c r="BV14" s="33"/>
      <c r="BW14" s="33"/>
      <c r="BX14" s="33"/>
      <c r="BY14" s="33"/>
      <c r="BZ14" s="34"/>
    </row>
    <row r="15" spans="1:78" ht="13.5" customHeight="1" x14ac:dyDescent="0.15">
      <c r="A15" s="2"/>
      <c r="B15" s="38"/>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40"/>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8" t="s">
        <v>110</v>
      </c>
      <c r="BM16" s="89"/>
      <c r="BN16" s="89"/>
      <c r="BO16" s="89"/>
      <c r="BP16" s="89"/>
      <c r="BQ16" s="89"/>
      <c r="BR16" s="89"/>
      <c r="BS16" s="89"/>
      <c r="BT16" s="89"/>
      <c r="BU16" s="89"/>
      <c r="BV16" s="89"/>
      <c r="BW16" s="89"/>
      <c r="BX16" s="89"/>
      <c r="BY16" s="89"/>
      <c r="BZ16" s="9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8"/>
      <c r="BM17" s="89"/>
      <c r="BN17" s="89"/>
      <c r="BO17" s="89"/>
      <c r="BP17" s="89"/>
      <c r="BQ17" s="89"/>
      <c r="BR17" s="89"/>
      <c r="BS17" s="89"/>
      <c r="BT17" s="89"/>
      <c r="BU17" s="89"/>
      <c r="BV17" s="89"/>
      <c r="BW17" s="89"/>
      <c r="BX17" s="89"/>
      <c r="BY17" s="89"/>
      <c r="BZ17" s="9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8"/>
      <c r="BM18" s="89"/>
      <c r="BN18" s="89"/>
      <c r="BO18" s="89"/>
      <c r="BP18" s="89"/>
      <c r="BQ18" s="89"/>
      <c r="BR18" s="89"/>
      <c r="BS18" s="89"/>
      <c r="BT18" s="89"/>
      <c r="BU18" s="89"/>
      <c r="BV18" s="89"/>
      <c r="BW18" s="89"/>
      <c r="BX18" s="89"/>
      <c r="BY18" s="89"/>
      <c r="BZ18" s="9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8"/>
      <c r="BM19" s="89"/>
      <c r="BN19" s="89"/>
      <c r="BO19" s="89"/>
      <c r="BP19" s="89"/>
      <c r="BQ19" s="89"/>
      <c r="BR19" s="89"/>
      <c r="BS19" s="89"/>
      <c r="BT19" s="89"/>
      <c r="BU19" s="89"/>
      <c r="BV19" s="89"/>
      <c r="BW19" s="89"/>
      <c r="BX19" s="89"/>
      <c r="BY19" s="89"/>
      <c r="BZ19" s="9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8"/>
      <c r="BM20" s="89"/>
      <c r="BN20" s="89"/>
      <c r="BO20" s="89"/>
      <c r="BP20" s="89"/>
      <c r="BQ20" s="89"/>
      <c r="BR20" s="89"/>
      <c r="BS20" s="89"/>
      <c r="BT20" s="89"/>
      <c r="BU20" s="89"/>
      <c r="BV20" s="89"/>
      <c r="BW20" s="89"/>
      <c r="BX20" s="89"/>
      <c r="BY20" s="89"/>
      <c r="BZ20" s="9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8"/>
      <c r="BM21" s="89"/>
      <c r="BN21" s="89"/>
      <c r="BO21" s="89"/>
      <c r="BP21" s="89"/>
      <c r="BQ21" s="89"/>
      <c r="BR21" s="89"/>
      <c r="BS21" s="89"/>
      <c r="BT21" s="89"/>
      <c r="BU21" s="89"/>
      <c r="BV21" s="89"/>
      <c r="BW21" s="89"/>
      <c r="BX21" s="89"/>
      <c r="BY21" s="89"/>
      <c r="BZ21" s="9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8"/>
      <c r="BM22" s="89"/>
      <c r="BN22" s="89"/>
      <c r="BO22" s="89"/>
      <c r="BP22" s="89"/>
      <c r="BQ22" s="89"/>
      <c r="BR22" s="89"/>
      <c r="BS22" s="89"/>
      <c r="BT22" s="89"/>
      <c r="BU22" s="89"/>
      <c r="BV22" s="89"/>
      <c r="BW22" s="89"/>
      <c r="BX22" s="89"/>
      <c r="BY22" s="89"/>
      <c r="BZ22" s="9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8"/>
      <c r="BM23" s="89"/>
      <c r="BN23" s="89"/>
      <c r="BO23" s="89"/>
      <c r="BP23" s="89"/>
      <c r="BQ23" s="89"/>
      <c r="BR23" s="89"/>
      <c r="BS23" s="89"/>
      <c r="BT23" s="89"/>
      <c r="BU23" s="89"/>
      <c r="BV23" s="89"/>
      <c r="BW23" s="89"/>
      <c r="BX23" s="89"/>
      <c r="BY23" s="89"/>
      <c r="BZ23" s="9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8"/>
      <c r="BM24" s="89"/>
      <c r="BN24" s="89"/>
      <c r="BO24" s="89"/>
      <c r="BP24" s="89"/>
      <c r="BQ24" s="89"/>
      <c r="BR24" s="89"/>
      <c r="BS24" s="89"/>
      <c r="BT24" s="89"/>
      <c r="BU24" s="89"/>
      <c r="BV24" s="89"/>
      <c r="BW24" s="89"/>
      <c r="BX24" s="89"/>
      <c r="BY24" s="89"/>
      <c r="BZ24" s="9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8"/>
      <c r="BM25" s="89"/>
      <c r="BN25" s="89"/>
      <c r="BO25" s="89"/>
      <c r="BP25" s="89"/>
      <c r="BQ25" s="89"/>
      <c r="BR25" s="89"/>
      <c r="BS25" s="89"/>
      <c r="BT25" s="89"/>
      <c r="BU25" s="89"/>
      <c r="BV25" s="89"/>
      <c r="BW25" s="89"/>
      <c r="BX25" s="89"/>
      <c r="BY25" s="89"/>
      <c r="BZ25" s="9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8"/>
      <c r="BM26" s="89"/>
      <c r="BN26" s="89"/>
      <c r="BO26" s="89"/>
      <c r="BP26" s="89"/>
      <c r="BQ26" s="89"/>
      <c r="BR26" s="89"/>
      <c r="BS26" s="89"/>
      <c r="BT26" s="89"/>
      <c r="BU26" s="89"/>
      <c r="BV26" s="89"/>
      <c r="BW26" s="89"/>
      <c r="BX26" s="89"/>
      <c r="BY26" s="89"/>
      <c r="BZ26" s="9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8"/>
      <c r="BM27" s="89"/>
      <c r="BN27" s="89"/>
      <c r="BO27" s="89"/>
      <c r="BP27" s="89"/>
      <c r="BQ27" s="89"/>
      <c r="BR27" s="89"/>
      <c r="BS27" s="89"/>
      <c r="BT27" s="89"/>
      <c r="BU27" s="89"/>
      <c r="BV27" s="89"/>
      <c r="BW27" s="89"/>
      <c r="BX27" s="89"/>
      <c r="BY27" s="89"/>
      <c r="BZ27" s="9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8"/>
      <c r="BM28" s="89"/>
      <c r="BN28" s="89"/>
      <c r="BO28" s="89"/>
      <c r="BP28" s="89"/>
      <c r="BQ28" s="89"/>
      <c r="BR28" s="89"/>
      <c r="BS28" s="89"/>
      <c r="BT28" s="89"/>
      <c r="BU28" s="89"/>
      <c r="BV28" s="89"/>
      <c r="BW28" s="89"/>
      <c r="BX28" s="89"/>
      <c r="BY28" s="89"/>
      <c r="BZ28" s="9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8"/>
      <c r="BM29" s="89"/>
      <c r="BN29" s="89"/>
      <c r="BO29" s="89"/>
      <c r="BP29" s="89"/>
      <c r="BQ29" s="89"/>
      <c r="BR29" s="89"/>
      <c r="BS29" s="89"/>
      <c r="BT29" s="89"/>
      <c r="BU29" s="89"/>
      <c r="BV29" s="89"/>
      <c r="BW29" s="89"/>
      <c r="BX29" s="89"/>
      <c r="BY29" s="89"/>
      <c r="BZ29" s="9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8"/>
      <c r="BM30" s="89"/>
      <c r="BN30" s="89"/>
      <c r="BO30" s="89"/>
      <c r="BP30" s="89"/>
      <c r="BQ30" s="89"/>
      <c r="BR30" s="89"/>
      <c r="BS30" s="89"/>
      <c r="BT30" s="89"/>
      <c r="BU30" s="89"/>
      <c r="BV30" s="89"/>
      <c r="BW30" s="89"/>
      <c r="BX30" s="89"/>
      <c r="BY30" s="89"/>
      <c r="BZ30" s="9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8"/>
      <c r="BM31" s="89"/>
      <c r="BN31" s="89"/>
      <c r="BO31" s="89"/>
      <c r="BP31" s="89"/>
      <c r="BQ31" s="89"/>
      <c r="BR31" s="89"/>
      <c r="BS31" s="89"/>
      <c r="BT31" s="89"/>
      <c r="BU31" s="89"/>
      <c r="BV31" s="89"/>
      <c r="BW31" s="89"/>
      <c r="BX31" s="89"/>
      <c r="BY31" s="89"/>
      <c r="BZ31" s="9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8"/>
      <c r="BM32" s="89"/>
      <c r="BN32" s="89"/>
      <c r="BO32" s="89"/>
      <c r="BP32" s="89"/>
      <c r="BQ32" s="89"/>
      <c r="BR32" s="89"/>
      <c r="BS32" s="89"/>
      <c r="BT32" s="89"/>
      <c r="BU32" s="89"/>
      <c r="BV32" s="89"/>
      <c r="BW32" s="89"/>
      <c r="BX32" s="89"/>
      <c r="BY32" s="89"/>
      <c r="BZ32" s="9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8"/>
      <c r="BM33" s="89"/>
      <c r="BN33" s="89"/>
      <c r="BO33" s="89"/>
      <c r="BP33" s="89"/>
      <c r="BQ33" s="89"/>
      <c r="BR33" s="89"/>
      <c r="BS33" s="89"/>
      <c r="BT33" s="89"/>
      <c r="BU33" s="89"/>
      <c r="BV33" s="89"/>
      <c r="BW33" s="89"/>
      <c r="BX33" s="89"/>
      <c r="BY33" s="89"/>
      <c r="BZ33" s="9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8"/>
      <c r="BM34" s="89"/>
      <c r="BN34" s="89"/>
      <c r="BO34" s="89"/>
      <c r="BP34" s="89"/>
      <c r="BQ34" s="89"/>
      <c r="BR34" s="89"/>
      <c r="BS34" s="89"/>
      <c r="BT34" s="89"/>
      <c r="BU34" s="89"/>
      <c r="BV34" s="89"/>
      <c r="BW34" s="89"/>
      <c r="BX34" s="89"/>
      <c r="BY34" s="89"/>
      <c r="BZ34" s="9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8"/>
      <c r="BM35" s="89"/>
      <c r="BN35" s="89"/>
      <c r="BO35" s="89"/>
      <c r="BP35" s="89"/>
      <c r="BQ35" s="89"/>
      <c r="BR35" s="89"/>
      <c r="BS35" s="89"/>
      <c r="BT35" s="89"/>
      <c r="BU35" s="89"/>
      <c r="BV35" s="89"/>
      <c r="BW35" s="89"/>
      <c r="BX35" s="89"/>
      <c r="BY35" s="89"/>
      <c r="BZ35" s="9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8"/>
      <c r="BM36" s="89"/>
      <c r="BN36" s="89"/>
      <c r="BO36" s="89"/>
      <c r="BP36" s="89"/>
      <c r="BQ36" s="89"/>
      <c r="BR36" s="89"/>
      <c r="BS36" s="89"/>
      <c r="BT36" s="89"/>
      <c r="BU36" s="89"/>
      <c r="BV36" s="89"/>
      <c r="BW36" s="89"/>
      <c r="BX36" s="89"/>
      <c r="BY36" s="89"/>
      <c r="BZ36" s="9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8"/>
      <c r="BM37" s="89"/>
      <c r="BN37" s="89"/>
      <c r="BO37" s="89"/>
      <c r="BP37" s="89"/>
      <c r="BQ37" s="89"/>
      <c r="BR37" s="89"/>
      <c r="BS37" s="89"/>
      <c r="BT37" s="89"/>
      <c r="BU37" s="89"/>
      <c r="BV37" s="89"/>
      <c r="BW37" s="89"/>
      <c r="BX37" s="89"/>
      <c r="BY37" s="89"/>
      <c r="BZ37" s="9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8"/>
      <c r="BM38" s="89"/>
      <c r="BN38" s="89"/>
      <c r="BO38" s="89"/>
      <c r="BP38" s="89"/>
      <c r="BQ38" s="89"/>
      <c r="BR38" s="89"/>
      <c r="BS38" s="89"/>
      <c r="BT38" s="89"/>
      <c r="BU38" s="89"/>
      <c r="BV38" s="89"/>
      <c r="BW38" s="89"/>
      <c r="BX38" s="89"/>
      <c r="BY38" s="89"/>
      <c r="BZ38" s="9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8"/>
      <c r="BM39" s="89"/>
      <c r="BN39" s="89"/>
      <c r="BO39" s="89"/>
      <c r="BP39" s="89"/>
      <c r="BQ39" s="89"/>
      <c r="BR39" s="89"/>
      <c r="BS39" s="89"/>
      <c r="BT39" s="89"/>
      <c r="BU39" s="89"/>
      <c r="BV39" s="89"/>
      <c r="BW39" s="89"/>
      <c r="BX39" s="89"/>
      <c r="BY39" s="89"/>
      <c r="BZ39" s="9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8"/>
      <c r="BM40" s="89"/>
      <c r="BN40" s="89"/>
      <c r="BO40" s="89"/>
      <c r="BP40" s="89"/>
      <c r="BQ40" s="89"/>
      <c r="BR40" s="89"/>
      <c r="BS40" s="89"/>
      <c r="BT40" s="89"/>
      <c r="BU40" s="89"/>
      <c r="BV40" s="89"/>
      <c r="BW40" s="89"/>
      <c r="BX40" s="89"/>
      <c r="BY40" s="89"/>
      <c r="BZ40" s="9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8"/>
      <c r="BM41" s="89"/>
      <c r="BN41" s="89"/>
      <c r="BO41" s="89"/>
      <c r="BP41" s="89"/>
      <c r="BQ41" s="89"/>
      <c r="BR41" s="89"/>
      <c r="BS41" s="89"/>
      <c r="BT41" s="89"/>
      <c r="BU41" s="89"/>
      <c r="BV41" s="89"/>
      <c r="BW41" s="89"/>
      <c r="BX41" s="89"/>
      <c r="BY41" s="89"/>
      <c r="BZ41" s="9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8"/>
      <c r="BM42" s="89"/>
      <c r="BN42" s="89"/>
      <c r="BO42" s="89"/>
      <c r="BP42" s="89"/>
      <c r="BQ42" s="89"/>
      <c r="BR42" s="89"/>
      <c r="BS42" s="89"/>
      <c r="BT42" s="89"/>
      <c r="BU42" s="89"/>
      <c r="BV42" s="89"/>
      <c r="BW42" s="89"/>
      <c r="BX42" s="89"/>
      <c r="BY42" s="89"/>
      <c r="BZ42" s="9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8"/>
      <c r="BM43" s="89"/>
      <c r="BN43" s="89"/>
      <c r="BO43" s="89"/>
      <c r="BP43" s="89"/>
      <c r="BQ43" s="89"/>
      <c r="BR43" s="89"/>
      <c r="BS43" s="89"/>
      <c r="BT43" s="89"/>
      <c r="BU43" s="89"/>
      <c r="BV43" s="89"/>
      <c r="BW43" s="89"/>
      <c r="BX43" s="89"/>
      <c r="BY43" s="89"/>
      <c r="BZ43" s="9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8"/>
      <c r="BM44" s="89"/>
      <c r="BN44" s="89"/>
      <c r="BO44" s="89"/>
      <c r="BP44" s="89"/>
      <c r="BQ44" s="89"/>
      <c r="BR44" s="89"/>
      <c r="BS44" s="89"/>
      <c r="BT44" s="89"/>
      <c r="BU44" s="89"/>
      <c r="BV44" s="89"/>
      <c r="BW44" s="89"/>
      <c r="BX44" s="89"/>
      <c r="BY44" s="89"/>
      <c r="BZ44" s="9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26</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8" t="s">
        <v>111</v>
      </c>
      <c r="BM47" s="89"/>
      <c r="BN47" s="89"/>
      <c r="BO47" s="89"/>
      <c r="BP47" s="89"/>
      <c r="BQ47" s="89"/>
      <c r="BR47" s="89"/>
      <c r="BS47" s="89"/>
      <c r="BT47" s="89"/>
      <c r="BU47" s="89"/>
      <c r="BV47" s="89"/>
      <c r="BW47" s="89"/>
      <c r="BX47" s="89"/>
      <c r="BY47" s="89"/>
      <c r="BZ47" s="9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8"/>
      <c r="BM48" s="89"/>
      <c r="BN48" s="89"/>
      <c r="BO48" s="89"/>
      <c r="BP48" s="89"/>
      <c r="BQ48" s="89"/>
      <c r="BR48" s="89"/>
      <c r="BS48" s="89"/>
      <c r="BT48" s="89"/>
      <c r="BU48" s="89"/>
      <c r="BV48" s="89"/>
      <c r="BW48" s="89"/>
      <c r="BX48" s="89"/>
      <c r="BY48" s="89"/>
      <c r="BZ48" s="9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8"/>
      <c r="BM49" s="89"/>
      <c r="BN49" s="89"/>
      <c r="BO49" s="89"/>
      <c r="BP49" s="89"/>
      <c r="BQ49" s="89"/>
      <c r="BR49" s="89"/>
      <c r="BS49" s="89"/>
      <c r="BT49" s="89"/>
      <c r="BU49" s="89"/>
      <c r="BV49" s="89"/>
      <c r="BW49" s="89"/>
      <c r="BX49" s="89"/>
      <c r="BY49" s="89"/>
      <c r="BZ49" s="9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8"/>
      <c r="BM50" s="89"/>
      <c r="BN50" s="89"/>
      <c r="BO50" s="89"/>
      <c r="BP50" s="89"/>
      <c r="BQ50" s="89"/>
      <c r="BR50" s="89"/>
      <c r="BS50" s="89"/>
      <c r="BT50" s="89"/>
      <c r="BU50" s="89"/>
      <c r="BV50" s="89"/>
      <c r="BW50" s="89"/>
      <c r="BX50" s="89"/>
      <c r="BY50" s="89"/>
      <c r="BZ50" s="9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8"/>
      <c r="BM51" s="89"/>
      <c r="BN51" s="89"/>
      <c r="BO51" s="89"/>
      <c r="BP51" s="89"/>
      <c r="BQ51" s="89"/>
      <c r="BR51" s="89"/>
      <c r="BS51" s="89"/>
      <c r="BT51" s="89"/>
      <c r="BU51" s="89"/>
      <c r="BV51" s="89"/>
      <c r="BW51" s="89"/>
      <c r="BX51" s="89"/>
      <c r="BY51" s="89"/>
      <c r="BZ51" s="9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8"/>
      <c r="BM52" s="89"/>
      <c r="BN52" s="89"/>
      <c r="BO52" s="89"/>
      <c r="BP52" s="89"/>
      <c r="BQ52" s="89"/>
      <c r="BR52" s="89"/>
      <c r="BS52" s="89"/>
      <c r="BT52" s="89"/>
      <c r="BU52" s="89"/>
      <c r="BV52" s="89"/>
      <c r="BW52" s="89"/>
      <c r="BX52" s="89"/>
      <c r="BY52" s="89"/>
      <c r="BZ52" s="9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8"/>
      <c r="BM53" s="89"/>
      <c r="BN53" s="89"/>
      <c r="BO53" s="89"/>
      <c r="BP53" s="89"/>
      <c r="BQ53" s="89"/>
      <c r="BR53" s="89"/>
      <c r="BS53" s="89"/>
      <c r="BT53" s="89"/>
      <c r="BU53" s="89"/>
      <c r="BV53" s="89"/>
      <c r="BW53" s="89"/>
      <c r="BX53" s="89"/>
      <c r="BY53" s="89"/>
      <c r="BZ53" s="9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8"/>
      <c r="BM54" s="89"/>
      <c r="BN54" s="89"/>
      <c r="BO54" s="89"/>
      <c r="BP54" s="89"/>
      <c r="BQ54" s="89"/>
      <c r="BR54" s="89"/>
      <c r="BS54" s="89"/>
      <c r="BT54" s="89"/>
      <c r="BU54" s="89"/>
      <c r="BV54" s="89"/>
      <c r="BW54" s="89"/>
      <c r="BX54" s="89"/>
      <c r="BY54" s="89"/>
      <c r="BZ54" s="9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8"/>
      <c r="BM55" s="89"/>
      <c r="BN55" s="89"/>
      <c r="BO55" s="89"/>
      <c r="BP55" s="89"/>
      <c r="BQ55" s="89"/>
      <c r="BR55" s="89"/>
      <c r="BS55" s="89"/>
      <c r="BT55" s="89"/>
      <c r="BU55" s="89"/>
      <c r="BV55" s="89"/>
      <c r="BW55" s="89"/>
      <c r="BX55" s="89"/>
      <c r="BY55" s="89"/>
      <c r="BZ55" s="9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8"/>
      <c r="BM56" s="89"/>
      <c r="BN56" s="89"/>
      <c r="BO56" s="89"/>
      <c r="BP56" s="89"/>
      <c r="BQ56" s="89"/>
      <c r="BR56" s="89"/>
      <c r="BS56" s="89"/>
      <c r="BT56" s="89"/>
      <c r="BU56" s="89"/>
      <c r="BV56" s="89"/>
      <c r="BW56" s="89"/>
      <c r="BX56" s="89"/>
      <c r="BY56" s="89"/>
      <c r="BZ56" s="9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8"/>
      <c r="BM57" s="89"/>
      <c r="BN57" s="89"/>
      <c r="BO57" s="89"/>
      <c r="BP57" s="89"/>
      <c r="BQ57" s="89"/>
      <c r="BR57" s="89"/>
      <c r="BS57" s="89"/>
      <c r="BT57" s="89"/>
      <c r="BU57" s="89"/>
      <c r="BV57" s="89"/>
      <c r="BW57" s="89"/>
      <c r="BX57" s="89"/>
      <c r="BY57" s="89"/>
      <c r="BZ57" s="9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8"/>
      <c r="BM58" s="89"/>
      <c r="BN58" s="89"/>
      <c r="BO58" s="89"/>
      <c r="BP58" s="89"/>
      <c r="BQ58" s="89"/>
      <c r="BR58" s="89"/>
      <c r="BS58" s="89"/>
      <c r="BT58" s="89"/>
      <c r="BU58" s="89"/>
      <c r="BV58" s="89"/>
      <c r="BW58" s="89"/>
      <c r="BX58" s="89"/>
      <c r="BY58" s="89"/>
      <c r="BZ58" s="9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8"/>
      <c r="BM59" s="89"/>
      <c r="BN59" s="89"/>
      <c r="BO59" s="89"/>
      <c r="BP59" s="89"/>
      <c r="BQ59" s="89"/>
      <c r="BR59" s="89"/>
      <c r="BS59" s="89"/>
      <c r="BT59" s="89"/>
      <c r="BU59" s="89"/>
      <c r="BV59" s="89"/>
      <c r="BW59" s="89"/>
      <c r="BX59" s="89"/>
      <c r="BY59" s="89"/>
      <c r="BZ59" s="90"/>
    </row>
    <row r="60" spans="1:78" ht="13.5" customHeight="1" x14ac:dyDescent="0.15">
      <c r="A60" s="2"/>
      <c r="B60" s="38" t="s">
        <v>27</v>
      </c>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40"/>
      <c r="BK60" s="2"/>
      <c r="BL60" s="88"/>
      <c r="BM60" s="89"/>
      <c r="BN60" s="89"/>
      <c r="BO60" s="89"/>
      <c r="BP60" s="89"/>
      <c r="BQ60" s="89"/>
      <c r="BR60" s="89"/>
      <c r="BS60" s="89"/>
      <c r="BT60" s="89"/>
      <c r="BU60" s="89"/>
      <c r="BV60" s="89"/>
      <c r="BW60" s="89"/>
      <c r="BX60" s="89"/>
      <c r="BY60" s="89"/>
      <c r="BZ60" s="90"/>
    </row>
    <row r="61" spans="1:78"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40"/>
      <c r="BK61" s="2"/>
      <c r="BL61" s="88"/>
      <c r="BM61" s="89"/>
      <c r="BN61" s="89"/>
      <c r="BO61" s="89"/>
      <c r="BP61" s="89"/>
      <c r="BQ61" s="89"/>
      <c r="BR61" s="89"/>
      <c r="BS61" s="89"/>
      <c r="BT61" s="89"/>
      <c r="BU61" s="89"/>
      <c r="BV61" s="89"/>
      <c r="BW61" s="89"/>
      <c r="BX61" s="89"/>
      <c r="BY61" s="89"/>
      <c r="BZ61" s="9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8"/>
      <c r="BM62" s="89"/>
      <c r="BN62" s="89"/>
      <c r="BO62" s="89"/>
      <c r="BP62" s="89"/>
      <c r="BQ62" s="89"/>
      <c r="BR62" s="89"/>
      <c r="BS62" s="89"/>
      <c r="BT62" s="89"/>
      <c r="BU62" s="89"/>
      <c r="BV62" s="89"/>
      <c r="BW62" s="89"/>
      <c r="BX62" s="89"/>
      <c r="BY62" s="89"/>
      <c r="BZ62" s="9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8"/>
      <c r="BM63" s="89"/>
      <c r="BN63" s="89"/>
      <c r="BO63" s="89"/>
      <c r="BP63" s="89"/>
      <c r="BQ63" s="89"/>
      <c r="BR63" s="89"/>
      <c r="BS63" s="89"/>
      <c r="BT63" s="89"/>
      <c r="BU63" s="89"/>
      <c r="BV63" s="89"/>
      <c r="BW63" s="89"/>
      <c r="BX63" s="89"/>
      <c r="BY63" s="89"/>
      <c r="BZ63" s="9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28</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112</v>
      </c>
      <c r="BM66" s="91"/>
      <c r="BN66" s="91"/>
      <c r="BO66" s="91"/>
      <c r="BP66" s="91"/>
      <c r="BQ66" s="91"/>
      <c r="BR66" s="91"/>
      <c r="BS66" s="91"/>
      <c r="BT66" s="91"/>
      <c r="BU66" s="91"/>
      <c r="BV66" s="91"/>
      <c r="BW66" s="91"/>
      <c r="BX66" s="91"/>
      <c r="BY66" s="91"/>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91"/>
      <c r="BN67" s="91"/>
      <c r="BO67" s="91"/>
      <c r="BP67" s="91"/>
      <c r="BQ67" s="91"/>
      <c r="BR67" s="91"/>
      <c r="BS67" s="91"/>
      <c r="BT67" s="91"/>
      <c r="BU67" s="91"/>
      <c r="BV67" s="91"/>
      <c r="BW67" s="91"/>
      <c r="BX67" s="91"/>
      <c r="BY67" s="91"/>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91"/>
      <c r="BN68" s="91"/>
      <c r="BO68" s="91"/>
      <c r="BP68" s="91"/>
      <c r="BQ68" s="91"/>
      <c r="BR68" s="91"/>
      <c r="BS68" s="91"/>
      <c r="BT68" s="91"/>
      <c r="BU68" s="91"/>
      <c r="BV68" s="91"/>
      <c r="BW68" s="91"/>
      <c r="BX68" s="91"/>
      <c r="BY68" s="91"/>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91"/>
      <c r="BN69" s="91"/>
      <c r="BO69" s="91"/>
      <c r="BP69" s="91"/>
      <c r="BQ69" s="91"/>
      <c r="BR69" s="91"/>
      <c r="BS69" s="91"/>
      <c r="BT69" s="91"/>
      <c r="BU69" s="91"/>
      <c r="BV69" s="91"/>
      <c r="BW69" s="91"/>
      <c r="BX69" s="91"/>
      <c r="BY69" s="91"/>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91"/>
      <c r="BN70" s="91"/>
      <c r="BO70" s="91"/>
      <c r="BP70" s="91"/>
      <c r="BQ70" s="91"/>
      <c r="BR70" s="91"/>
      <c r="BS70" s="91"/>
      <c r="BT70" s="91"/>
      <c r="BU70" s="91"/>
      <c r="BV70" s="91"/>
      <c r="BW70" s="91"/>
      <c r="BX70" s="91"/>
      <c r="BY70" s="91"/>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91"/>
      <c r="BN71" s="91"/>
      <c r="BO71" s="91"/>
      <c r="BP71" s="91"/>
      <c r="BQ71" s="91"/>
      <c r="BR71" s="91"/>
      <c r="BS71" s="91"/>
      <c r="BT71" s="91"/>
      <c r="BU71" s="91"/>
      <c r="BV71" s="91"/>
      <c r="BW71" s="91"/>
      <c r="BX71" s="91"/>
      <c r="BY71" s="91"/>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91"/>
      <c r="BN72" s="91"/>
      <c r="BO72" s="91"/>
      <c r="BP72" s="91"/>
      <c r="BQ72" s="91"/>
      <c r="BR72" s="91"/>
      <c r="BS72" s="91"/>
      <c r="BT72" s="91"/>
      <c r="BU72" s="91"/>
      <c r="BV72" s="91"/>
      <c r="BW72" s="91"/>
      <c r="BX72" s="91"/>
      <c r="BY72" s="91"/>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91"/>
      <c r="BN73" s="91"/>
      <c r="BO73" s="91"/>
      <c r="BP73" s="91"/>
      <c r="BQ73" s="91"/>
      <c r="BR73" s="91"/>
      <c r="BS73" s="91"/>
      <c r="BT73" s="91"/>
      <c r="BU73" s="91"/>
      <c r="BV73" s="91"/>
      <c r="BW73" s="91"/>
      <c r="BX73" s="91"/>
      <c r="BY73" s="91"/>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91"/>
      <c r="BN74" s="91"/>
      <c r="BO74" s="91"/>
      <c r="BP74" s="91"/>
      <c r="BQ74" s="91"/>
      <c r="BR74" s="91"/>
      <c r="BS74" s="91"/>
      <c r="BT74" s="91"/>
      <c r="BU74" s="91"/>
      <c r="BV74" s="91"/>
      <c r="BW74" s="91"/>
      <c r="BX74" s="91"/>
      <c r="BY74" s="91"/>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91"/>
      <c r="BN75" s="91"/>
      <c r="BO75" s="91"/>
      <c r="BP75" s="91"/>
      <c r="BQ75" s="91"/>
      <c r="BR75" s="91"/>
      <c r="BS75" s="91"/>
      <c r="BT75" s="91"/>
      <c r="BU75" s="91"/>
      <c r="BV75" s="91"/>
      <c r="BW75" s="91"/>
      <c r="BX75" s="91"/>
      <c r="BY75" s="91"/>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91"/>
      <c r="BN76" s="91"/>
      <c r="BO76" s="91"/>
      <c r="BP76" s="91"/>
      <c r="BQ76" s="91"/>
      <c r="BR76" s="91"/>
      <c r="BS76" s="91"/>
      <c r="BT76" s="91"/>
      <c r="BU76" s="91"/>
      <c r="BV76" s="91"/>
      <c r="BW76" s="91"/>
      <c r="BX76" s="91"/>
      <c r="BY76" s="91"/>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91"/>
      <c r="BN77" s="91"/>
      <c r="BO77" s="91"/>
      <c r="BP77" s="91"/>
      <c r="BQ77" s="91"/>
      <c r="BR77" s="91"/>
      <c r="BS77" s="91"/>
      <c r="BT77" s="91"/>
      <c r="BU77" s="91"/>
      <c r="BV77" s="91"/>
      <c r="BW77" s="91"/>
      <c r="BX77" s="91"/>
      <c r="BY77" s="91"/>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91"/>
      <c r="BN78" s="91"/>
      <c r="BO78" s="91"/>
      <c r="BP78" s="91"/>
      <c r="BQ78" s="91"/>
      <c r="BR78" s="91"/>
      <c r="BS78" s="91"/>
      <c r="BT78" s="91"/>
      <c r="BU78" s="91"/>
      <c r="BV78" s="91"/>
      <c r="BW78" s="91"/>
      <c r="BX78" s="91"/>
      <c r="BY78" s="91"/>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91"/>
      <c r="BN79" s="91"/>
      <c r="BO79" s="91"/>
      <c r="BP79" s="91"/>
      <c r="BQ79" s="91"/>
      <c r="BR79" s="91"/>
      <c r="BS79" s="91"/>
      <c r="BT79" s="91"/>
      <c r="BU79" s="91"/>
      <c r="BV79" s="91"/>
      <c r="BW79" s="91"/>
      <c r="BX79" s="91"/>
      <c r="BY79" s="91"/>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91"/>
      <c r="BN80" s="91"/>
      <c r="BO80" s="91"/>
      <c r="BP80" s="91"/>
      <c r="BQ80" s="91"/>
      <c r="BR80" s="91"/>
      <c r="BS80" s="91"/>
      <c r="BT80" s="91"/>
      <c r="BU80" s="91"/>
      <c r="BV80" s="91"/>
      <c r="BW80" s="91"/>
      <c r="BX80" s="91"/>
      <c r="BY80" s="91"/>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91"/>
      <c r="BN81" s="91"/>
      <c r="BO81" s="91"/>
      <c r="BP81" s="91"/>
      <c r="BQ81" s="91"/>
      <c r="BR81" s="91"/>
      <c r="BS81" s="91"/>
      <c r="BT81" s="91"/>
      <c r="BU81" s="91"/>
      <c r="BV81" s="91"/>
      <c r="BW81" s="91"/>
      <c r="BX81" s="91"/>
      <c r="BY81" s="91"/>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1"/>
      <c r="BM82" s="42"/>
      <c r="BN82" s="42"/>
      <c r="BO82" s="42"/>
      <c r="BP82" s="42"/>
      <c r="BQ82" s="42"/>
      <c r="BR82" s="42"/>
      <c r="BS82" s="42"/>
      <c r="BT82" s="42"/>
      <c r="BU82" s="42"/>
      <c r="BV82" s="42"/>
      <c r="BW82" s="42"/>
      <c r="BX82" s="42"/>
      <c r="BY82" s="42"/>
      <c r="BZ82" s="4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MQoL0qWurXognxqSN0AfdlxORwNCOQDSEVQ8xUqQTT9NMbYsxF2OTZiKHRtlLidKNrtgVNsDhKF5iDNEyM9TiQ==" saltValue="ZbR9N8kcB6Hb19NkBKCTN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1" t="s">
        <v>50</v>
      </c>
      <c r="I3" s="82"/>
      <c r="J3" s="82"/>
      <c r="K3" s="82"/>
      <c r="L3" s="82"/>
      <c r="M3" s="82"/>
      <c r="N3" s="82"/>
      <c r="O3" s="82"/>
      <c r="P3" s="82"/>
      <c r="Q3" s="82"/>
      <c r="R3" s="82"/>
      <c r="S3" s="82"/>
      <c r="T3" s="82"/>
      <c r="U3" s="82"/>
      <c r="V3" s="82"/>
      <c r="W3" s="83"/>
      <c r="X3" s="87" t="s">
        <v>51</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52</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15">
      <c r="A4" s="15" t="s">
        <v>53</v>
      </c>
      <c r="B4" s="17"/>
      <c r="C4" s="17"/>
      <c r="D4" s="17"/>
      <c r="E4" s="17"/>
      <c r="F4" s="17"/>
      <c r="G4" s="17"/>
      <c r="H4" s="84"/>
      <c r="I4" s="85"/>
      <c r="J4" s="85"/>
      <c r="K4" s="85"/>
      <c r="L4" s="85"/>
      <c r="M4" s="85"/>
      <c r="N4" s="85"/>
      <c r="O4" s="85"/>
      <c r="P4" s="85"/>
      <c r="Q4" s="85"/>
      <c r="R4" s="85"/>
      <c r="S4" s="85"/>
      <c r="T4" s="85"/>
      <c r="U4" s="85"/>
      <c r="V4" s="85"/>
      <c r="W4" s="86"/>
      <c r="X4" s="80" t="s">
        <v>54</v>
      </c>
      <c r="Y4" s="80"/>
      <c r="Z4" s="80"/>
      <c r="AA4" s="80"/>
      <c r="AB4" s="80"/>
      <c r="AC4" s="80"/>
      <c r="AD4" s="80"/>
      <c r="AE4" s="80"/>
      <c r="AF4" s="80"/>
      <c r="AG4" s="80"/>
      <c r="AH4" s="80"/>
      <c r="AI4" s="80" t="s">
        <v>55</v>
      </c>
      <c r="AJ4" s="80"/>
      <c r="AK4" s="80"/>
      <c r="AL4" s="80"/>
      <c r="AM4" s="80"/>
      <c r="AN4" s="80"/>
      <c r="AO4" s="80"/>
      <c r="AP4" s="80"/>
      <c r="AQ4" s="80"/>
      <c r="AR4" s="80"/>
      <c r="AS4" s="80"/>
      <c r="AT4" s="80" t="s">
        <v>56</v>
      </c>
      <c r="AU4" s="80"/>
      <c r="AV4" s="80"/>
      <c r="AW4" s="80"/>
      <c r="AX4" s="80"/>
      <c r="AY4" s="80"/>
      <c r="AZ4" s="80"/>
      <c r="BA4" s="80"/>
      <c r="BB4" s="80"/>
      <c r="BC4" s="80"/>
      <c r="BD4" s="80"/>
      <c r="BE4" s="80" t="s">
        <v>57</v>
      </c>
      <c r="BF4" s="80"/>
      <c r="BG4" s="80"/>
      <c r="BH4" s="80"/>
      <c r="BI4" s="80"/>
      <c r="BJ4" s="80"/>
      <c r="BK4" s="80"/>
      <c r="BL4" s="80"/>
      <c r="BM4" s="80"/>
      <c r="BN4" s="80"/>
      <c r="BO4" s="80"/>
      <c r="BP4" s="80" t="s">
        <v>58</v>
      </c>
      <c r="BQ4" s="80"/>
      <c r="BR4" s="80"/>
      <c r="BS4" s="80"/>
      <c r="BT4" s="80"/>
      <c r="BU4" s="80"/>
      <c r="BV4" s="80"/>
      <c r="BW4" s="80"/>
      <c r="BX4" s="80"/>
      <c r="BY4" s="80"/>
      <c r="BZ4" s="80"/>
      <c r="CA4" s="80" t="s">
        <v>59</v>
      </c>
      <c r="CB4" s="80"/>
      <c r="CC4" s="80"/>
      <c r="CD4" s="80"/>
      <c r="CE4" s="80"/>
      <c r="CF4" s="80"/>
      <c r="CG4" s="80"/>
      <c r="CH4" s="80"/>
      <c r="CI4" s="80"/>
      <c r="CJ4" s="80"/>
      <c r="CK4" s="80"/>
      <c r="CL4" s="80" t="s">
        <v>60</v>
      </c>
      <c r="CM4" s="80"/>
      <c r="CN4" s="80"/>
      <c r="CO4" s="80"/>
      <c r="CP4" s="80"/>
      <c r="CQ4" s="80"/>
      <c r="CR4" s="80"/>
      <c r="CS4" s="80"/>
      <c r="CT4" s="80"/>
      <c r="CU4" s="80"/>
      <c r="CV4" s="80"/>
      <c r="CW4" s="80" t="s">
        <v>61</v>
      </c>
      <c r="CX4" s="80"/>
      <c r="CY4" s="80"/>
      <c r="CZ4" s="80"/>
      <c r="DA4" s="80"/>
      <c r="DB4" s="80"/>
      <c r="DC4" s="80"/>
      <c r="DD4" s="80"/>
      <c r="DE4" s="80"/>
      <c r="DF4" s="80"/>
      <c r="DG4" s="80"/>
      <c r="DH4" s="80" t="s">
        <v>62</v>
      </c>
      <c r="DI4" s="80"/>
      <c r="DJ4" s="80"/>
      <c r="DK4" s="80"/>
      <c r="DL4" s="80"/>
      <c r="DM4" s="80"/>
      <c r="DN4" s="80"/>
      <c r="DO4" s="80"/>
      <c r="DP4" s="80"/>
      <c r="DQ4" s="80"/>
      <c r="DR4" s="80"/>
      <c r="DS4" s="80" t="s">
        <v>63</v>
      </c>
      <c r="DT4" s="80"/>
      <c r="DU4" s="80"/>
      <c r="DV4" s="80"/>
      <c r="DW4" s="80"/>
      <c r="DX4" s="80"/>
      <c r="DY4" s="80"/>
      <c r="DZ4" s="80"/>
      <c r="EA4" s="80"/>
      <c r="EB4" s="80"/>
      <c r="EC4" s="80"/>
      <c r="ED4" s="80" t="s">
        <v>64</v>
      </c>
      <c r="EE4" s="80"/>
      <c r="EF4" s="80"/>
      <c r="EG4" s="80"/>
      <c r="EH4" s="80"/>
      <c r="EI4" s="80"/>
      <c r="EJ4" s="80"/>
      <c r="EK4" s="80"/>
      <c r="EL4" s="80"/>
      <c r="EM4" s="80"/>
      <c r="EN4" s="80"/>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162060</v>
      </c>
      <c r="D6" s="20">
        <f t="shared" si="3"/>
        <v>46</v>
      </c>
      <c r="E6" s="20">
        <f t="shared" si="3"/>
        <v>1</v>
      </c>
      <c r="F6" s="20">
        <f t="shared" si="3"/>
        <v>0</v>
      </c>
      <c r="G6" s="20">
        <f t="shared" si="3"/>
        <v>1</v>
      </c>
      <c r="H6" s="20" t="str">
        <f t="shared" si="3"/>
        <v>富山県　滑川市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64.92</v>
      </c>
      <c r="P6" s="21">
        <f t="shared" si="3"/>
        <v>97.7</v>
      </c>
      <c r="Q6" s="21">
        <f t="shared" si="3"/>
        <v>1894</v>
      </c>
      <c r="R6" s="21">
        <f t="shared" si="3"/>
        <v>32728</v>
      </c>
      <c r="S6" s="21">
        <f t="shared" si="3"/>
        <v>54.62</v>
      </c>
      <c r="T6" s="21">
        <f t="shared" si="3"/>
        <v>599.19000000000005</v>
      </c>
      <c r="U6" s="21">
        <f t="shared" si="3"/>
        <v>31903</v>
      </c>
      <c r="V6" s="21">
        <f t="shared" si="3"/>
        <v>48.27</v>
      </c>
      <c r="W6" s="21">
        <f t="shared" si="3"/>
        <v>660.93</v>
      </c>
      <c r="X6" s="22">
        <f>IF(X7="",NA(),X7)</f>
        <v>125.8</v>
      </c>
      <c r="Y6" s="22">
        <f t="shared" ref="Y6:AG6" si="4">IF(Y7="",NA(),Y7)</f>
        <v>117</v>
      </c>
      <c r="Z6" s="22">
        <f t="shared" si="4"/>
        <v>132.91</v>
      </c>
      <c r="AA6" s="22">
        <f t="shared" si="4"/>
        <v>131.32</v>
      </c>
      <c r="AB6" s="22">
        <f t="shared" si="4"/>
        <v>123.19</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405.75</v>
      </c>
      <c r="AU6" s="22">
        <f t="shared" ref="AU6:BC6" si="6">IF(AU7="",NA(),AU7)</f>
        <v>404.63</v>
      </c>
      <c r="AV6" s="22">
        <f t="shared" si="6"/>
        <v>398.45</v>
      </c>
      <c r="AW6" s="22">
        <f t="shared" si="6"/>
        <v>423.22</v>
      </c>
      <c r="AX6" s="22">
        <f t="shared" si="6"/>
        <v>361.21</v>
      </c>
      <c r="AY6" s="22">
        <f t="shared" si="6"/>
        <v>365.18</v>
      </c>
      <c r="AZ6" s="22">
        <f t="shared" si="6"/>
        <v>327.77</v>
      </c>
      <c r="BA6" s="22">
        <f t="shared" si="6"/>
        <v>338.02</v>
      </c>
      <c r="BB6" s="22">
        <f t="shared" si="6"/>
        <v>345.94</v>
      </c>
      <c r="BC6" s="22">
        <f t="shared" si="6"/>
        <v>329.7</v>
      </c>
      <c r="BD6" s="21" t="str">
        <f>IF(BD7="","",IF(BD7="-","【-】","【"&amp;SUBSTITUTE(TEXT(BD7,"#,##0.00"),"-","△")&amp;"】"))</f>
        <v>【243.36】</v>
      </c>
      <c r="BE6" s="22">
        <f>IF(BE7="",NA(),BE7)</f>
        <v>484.6</v>
      </c>
      <c r="BF6" s="22">
        <f t="shared" ref="BF6:BN6" si="7">IF(BF7="",NA(),BF7)</f>
        <v>486.04</v>
      </c>
      <c r="BG6" s="22">
        <f t="shared" si="7"/>
        <v>421.17</v>
      </c>
      <c r="BH6" s="22">
        <f t="shared" si="7"/>
        <v>407.63</v>
      </c>
      <c r="BI6" s="22">
        <f t="shared" si="7"/>
        <v>396.46</v>
      </c>
      <c r="BJ6" s="22">
        <f t="shared" si="7"/>
        <v>371.65</v>
      </c>
      <c r="BK6" s="22">
        <f t="shared" si="7"/>
        <v>397.1</v>
      </c>
      <c r="BL6" s="22">
        <f t="shared" si="7"/>
        <v>379.91</v>
      </c>
      <c r="BM6" s="22">
        <f t="shared" si="7"/>
        <v>386.61</v>
      </c>
      <c r="BN6" s="22">
        <f t="shared" si="7"/>
        <v>381.56</v>
      </c>
      <c r="BO6" s="21" t="str">
        <f>IF(BO7="","",IF(BO7="-","【-】","【"&amp;SUBSTITUTE(TEXT(BO7,"#,##0.00"),"-","△")&amp;"】"))</f>
        <v>【265.93】</v>
      </c>
      <c r="BP6" s="22">
        <f>IF(BP7="",NA(),BP7)</f>
        <v>119.04</v>
      </c>
      <c r="BQ6" s="22">
        <f t="shared" ref="BQ6:BY6" si="8">IF(BQ7="",NA(),BQ7)</f>
        <v>112.58</v>
      </c>
      <c r="BR6" s="22">
        <f t="shared" si="8"/>
        <v>128.01</v>
      </c>
      <c r="BS6" s="22">
        <f t="shared" si="8"/>
        <v>124.71</v>
      </c>
      <c r="BT6" s="22">
        <f t="shared" si="8"/>
        <v>117.73</v>
      </c>
      <c r="BU6" s="22">
        <f t="shared" si="8"/>
        <v>98.77</v>
      </c>
      <c r="BV6" s="22">
        <f t="shared" si="8"/>
        <v>95.79</v>
      </c>
      <c r="BW6" s="22">
        <f t="shared" si="8"/>
        <v>98.3</v>
      </c>
      <c r="BX6" s="22">
        <f t="shared" si="8"/>
        <v>93.82</v>
      </c>
      <c r="BY6" s="22">
        <f t="shared" si="8"/>
        <v>95.04</v>
      </c>
      <c r="BZ6" s="21" t="str">
        <f>IF(BZ7="","",IF(BZ7="-","【-】","【"&amp;SUBSTITUTE(TEXT(BZ7,"#,##0.00"),"-","△")&amp;"】"))</f>
        <v>【97.82】</v>
      </c>
      <c r="CA6" s="22">
        <f>IF(CA7="",NA(),CA7)</f>
        <v>86.18</v>
      </c>
      <c r="CB6" s="22">
        <f t="shared" ref="CB6:CJ6" si="9">IF(CB7="",NA(),CB7)</f>
        <v>84.62</v>
      </c>
      <c r="CC6" s="22">
        <f t="shared" si="9"/>
        <v>80.12</v>
      </c>
      <c r="CD6" s="22">
        <f t="shared" si="9"/>
        <v>82.42</v>
      </c>
      <c r="CE6" s="22">
        <f t="shared" si="9"/>
        <v>87.01</v>
      </c>
      <c r="CF6" s="22">
        <f t="shared" si="9"/>
        <v>173.67</v>
      </c>
      <c r="CG6" s="22">
        <f t="shared" si="9"/>
        <v>171.13</v>
      </c>
      <c r="CH6" s="22">
        <f t="shared" si="9"/>
        <v>173.7</v>
      </c>
      <c r="CI6" s="22">
        <f t="shared" si="9"/>
        <v>178.94</v>
      </c>
      <c r="CJ6" s="22">
        <f t="shared" si="9"/>
        <v>180.19</v>
      </c>
      <c r="CK6" s="21" t="str">
        <f>IF(CK7="","",IF(CK7="-","【-】","【"&amp;SUBSTITUTE(TEXT(CK7,"#,##0.00"),"-","△")&amp;"】"))</f>
        <v>【177.56】</v>
      </c>
      <c r="CL6" s="22">
        <f>IF(CL7="",NA(),CL7)</f>
        <v>65.25</v>
      </c>
      <c r="CM6" s="22">
        <f t="shared" ref="CM6:CU6" si="10">IF(CM7="",NA(),CM7)</f>
        <v>67.849999999999994</v>
      </c>
      <c r="CN6" s="22">
        <f t="shared" si="10"/>
        <v>66.81</v>
      </c>
      <c r="CO6" s="22">
        <f t="shared" si="10"/>
        <v>65.930000000000007</v>
      </c>
      <c r="CP6" s="22">
        <f t="shared" si="10"/>
        <v>64.77</v>
      </c>
      <c r="CQ6" s="22">
        <f t="shared" si="10"/>
        <v>59.67</v>
      </c>
      <c r="CR6" s="22">
        <f t="shared" si="10"/>
        <v>60.12</v>
      </c>
      <c r="CS6" s="22">
        <f t="shared" si="10"/>
        <v>60.34</v>
      </c>
      <c r="CT6" s="22">
        <f t="shared" si="10"/>
        <v>59.54</v>
      </c>
      <c r="CU6" s="22">
        <f t="shared" si="10"/>
        <v>59.26</v>
      </c>
      <c r="CV6" s="21" t="str">
        <f>IF(CV7="","",IF(CV7="-","【-】","【"&amp;SUBSTITUTE(TEXT(CV7,"#,##0.00"),"-","△")&amp;"】"))</f>
        <v>【59.81】</v>
      </c>
      <c r="CW6" s="22">
        <f>IF(CW7="",NA(),CW7)</f>
        <v>87.1</v>
      </c>
      <c r="CX6" s="22">
        <f t="shared" ref="CX6:DF6" si="11">IF(CX7="",NA(),CX7)</f>
        <v>87</v>
      </c>
      <c r="CY6" s="22">
        <f t="shared" si="11"/>
        <v>87.07</v>
      </c>
      <c r="CZ6" s="22">
        <f t="shared" si="11"/>
        <v>86.57</v>
      </c>
      <c r="DA6" s="22">
        <f t="shared" si="11"/>
        <v>86.63</v>
      </c>
      <c r="DB6" s="22">
        <f t="shared" si="11"/>
        <v>84.6</v>
      </c>
      <c r="DC6" s="22">
        <f t="shared" si="11"/>
        <v>84.24</v>
      </c>
      <c r="DD6" s="22">
        <f t="shared" si="11"/>
        <v>84.19</v>
      </c>
      <c r="DE6" s="22">
        <f t="shared" si="11"/>
        <v>83.93</v>
      </c>
      <c r="DF6" s="22">
        <f t="shared" si="11"/>
        <v>83.84</v>
      </c>
      <c r="DG6" s="21" t="str">
        <f>IF(DG7="","",IF(DG7="-","【-】","【"&amp;SUBSTITUTE(TEXT(DG7,"#,##0.00"),"-","△")&amp;"】"))</f>
        <v>【89.42】</v>
      </c>
      <c r="DH6" s="22">
        <f>IF(DH7="",NA(),DH7)</f>
        <v>52.09</v>
      </c>
      <c r="DI6" s="22">
        <f t="shared" ref="DI6:DQ6" si="12">IF(DI7="",NA(),DI7)</f>
        <v>53.29</v>
      </c>
      <c r="DJ6" s="22">
        <f t="shared" si="12"/>
        <v>54.28</v>
      </c>
      <c r="DK6" s="22">
        <f t="shared" si="12"/>
        <v>55.1</v>
      </c>
      <c r="DL6" s="22">
        <f t="shared" si="12"/>
        <v>55.82</v>
      </c>
      <c r="DM6" s="22">
        <f t="shared" si="12"/>
        <v>48.17</v>
      </c>
      <c r="DN6" s="22">
        <f t="shared" si="12"/>
        <v>48.83</v>
      </c>
      <c r="DO6" s="22">
        <f t="shared" si="12"/>
        <v>49.96</v>
      </c>
      <c r="DP6" s="22">
        <f t="shared" si="12"/>
        <v>50.82</v>
      </c>
      <c r="DQ6" s="22">
        <f t="shared" si="12"/>
        <v>51.82</v>
      </c>
      <c r="DR6" s="21" t="str">
        <f>IF(DR7="","",IF(DR7="-","【-】","【"&amp;SUBSTITUTE(TEXT(DR7,"#,##0.00"),"-","△")&amp;"】"))</f>
        <v>【52.02】</v>
      </c>
      <c r="DS6" s="22">
        <f>IF(DS7="",NA(),DS7)</f>
        <v>17.579999999999998</v>
      </c>
      <c r="DT6" s="22">
        <f t="shared" ref="DT6:EB6" si="13">IF(DT7="",NA(),DT7)</f>
        <v>19.12</v>
      </c>
      <c r="DU6" s="22">
        <f t="shared" si="13"/>
        <v>21.42</v>
      </c>
      <c r="DV6" s="22">
        <f t="shared" si="13"/>
        <v>21.15</v>
      </c>
      <c r="DW6" s="22">
        <f t="shared" si="13"/>
        <v>21.1</v>
      </c>
      <c r="DX6" s="22">
        <f t="shared" si="13"/>
        <v>17.12</v>
      </c>
      <c r="DY6" s="22">
        <f t="shared" si="13"/>
        <v>18.18</v>
      </c>
      <c r="DZ6" s="22">
        <f t="shared" si="13"/>
        <v>19.32</v>
      </c>
      <c r="EA6" s="22">
        <f t="shared" si="13"/>
        <v>21.16</v>
      </c>
      <c r="EB6" s="22">
        <f t="shared" si="13"/>
        <v>22.72</v>
      </c>
      <c r="EC6" s="21" t="str">
        <f>IF(EC7="","",IF(EC7="-","【-】","【"&amp;SUBSTITUTE(TEXT(EC7,"#,##0.00"),"-","△")&amp;"】"))</f>
        <v>【25.37】</v>
      </c>
      <c r="ED6" s="22">
        <f>IF(ED7="",NA(),ED7)</f>
        <v>0.54</v>
      </c>
      <c r="EE6" s="22">
        <f t="shared" ref="EE6:EM6" si="14">IF(EE7="",NA(),EE7)</f>
        <v>0.44</v>
      </c>
      <c r="EF6" s="22">
        <f t="shared" si="14"/>
        <v>0.45</v>
      </c>
      <c r="EG6" s="22">
        <f t="shared" si="14"/>
        <v>0.32</v>
      </c>
      <c r="EH6" s="22">
        <f t="shared" si="14"/>
        <v>0.16</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162060</v>
      </c>
      <c r="D7" s="24">
        <v>46</v>
      </c>
      <c r="E7" s="24">
        <v>1</v>
      </c>
      <c r="F7" s="24">
        <v>0</v>
      </c>
      <c r="G7" s="24">
        <v>1</v>
      </c>
      <c r="H7" s="24" t="s">
        <v>93</v>
      </c>
      <c r="I7" s="24" t="s">
        <v>94</v>
      </c>
      <c r="J7" s="24" t="s">
        <v>95</v>
      </c>
      <c r="K7" s="24" t="s">
        <v>96</v>
      </c>
      <c r="L7" s="24" t="s">
        <v>97</v>
      </c>
      <c r="M7" s="24" t="s">
        <v>98</v>
      </c>
      <c r="N7" s="25" t="s">
        <v>99</v>
      </c>
      <c r="O7" s="25">
        <v>64.92</v>
      </c>
      <c r="P7" s="25">
        <v>97.7</v>
      </c>
      <c r="Q7" s="25">
        <v>1894</v>
      </c>
      <c r="R7" s="25">
        <v>32728</v>
      </c>
      <c r="S7" s="25">
        <v>54.62</v>
      </c>
      <c r="T7" s="25">
        <v>599.19000000000005</v>
      </c>
      <c r="U7" s="25">
        <v>31903</v>
      </c>
      <c r="V7" s="25">
        <v>48.27</v>
      </c>
      <c r="W7" s="25">
        <v>660.93</v>
      </c>
      <c r="X7" s="25">
        <v>125.8</v>
      </c>
      <c r="Y7" s="25">
        <v>117</v>
      </c>
      <c r="Z7" s="25">
        <v>132.91</v>
      </c>
      <c r="AA7" s="25">
        <v>131.32</v>
      </c>
      <c r="AB7" s="25">
        <v>123.19</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405.75</v>
      </c>
      <c r="AU7" s="25">
        <v>404.63</v>
      </c>
      <c r="AV7" s="25">
        <v>398.45</v>
      </c>
      <c r="AW7" s="25">
        <v>423.22</v>
      </c>
      <c r="AX7" s="25">
        <v>361.21</v>
      </c>
      <c r="AY7" s="25">
        <v>365.18</v>
      </c>
      <c r="AZ7" s="25">
        <v>327.77</v>
      </c>
      <c r="BA7" s="25">
        <v>338.02</v>
      </c>
      <c r="BB7" s="25">
        <v>345.94</v>
      </c>
      <c r="BC7" s="25">
        <v>329.7</v>
      </c>
      <c r="BD7" s="25">
        <v>243.36</v>
      </c>
      <c r="BE7" s="25">
        <v>484.6</v>
      </c>
      <c r="BF7" s="25">
        <v>486.04</v>
      </c>
      <c r="BG7" s="25">
        <v>421.17</v>
      </c>
      <c r="BH7" s="25">
        <v>407.63</v>
      </c>
      <c r="BI7" s="25">
        <v>396.46</v>
      </c>
      <c r="BJ7" s="25">
        <v>371.65</v>
      </c>
      <c r="BK7" s="25">
        <v>397.1</v>
      </c>
      <c r="BL7" s="25">
        <v>379.91</v>
      </c>
      <c r="BM7" s="25">
        <v>386.61</v>
      </c>
      <c r="BN7" s="25">
        <v>381.56</v>
      </c>
      <c r="BO7" s="25">
        <v>265.93</v>
      </c>
      <c r="BP7" s="25">
        <v>119.04</v>
      </c>
      <c r="BQ7" s="25">
        <v>112.58</v>
      </c>
      <c r="BR7" s="25">
        <v>128.01</v>
      </c>
      <c r="BS7" s="25">
        <v>124.71</v>
      </c>
      <c r="BT7" s="25">
        <v>117.73</v>
      </c>
      <c r="BU7" s="25">
        <v>98.77</v>
      </c>
      <c r="BV7" s="25">
        <v>95.79</v>
      </c>
      <c r="BW7" s="25">
        <v>98.3</v>
      </c>
      <c r="BX7" s="25">
        <v>93.82</v>
      </c>
      <c r="BY7" s="25">
        <v>95.04</v>
      </c>
      <c r="BZ7" s="25">
        <v>97.82</v>
      </c>
      <c r="CA7" s="25">
        <v>86.18</v>
      </c>
      <c r="CB7" s="25">
        <v>84.62</v>
      </c>
      <c r="CC7" s="25">
        <v>80.12</v>
      </c>
      <c r="CD7" s="25">
        <v>82.42</v>
      </c>
      <c r="CE7" s="25">
        <v>87.01</v>
      </c>
      <c r="CF7" s="25">
        <v>173.67</v>
      </c>
      <c r="CG7" s="25">
        <v>171.13</v>
      </c>
      <c r="CH7" s="25">
        <v>173.7</v>
      </c>
      <c r="CI7" s="25">
        <v>178.94</v>
      </c>
      <c r="CJ7" s="25">
        <v>180.19</v>
      </c>
      <c r="CK7" s="25">
        <v>177.56</v>
      </c>
      <c r="CL7" s="25">
        <v>65.25</v>
      </c>
      <c r="CM7" s="25">
        <v>67.849999999999994</v>
      </c>
      <c r="CN7" s="25">
        <v>66.81</v>
      </c>
      <c r="CO7" s="25">
        <v>65.930000000000007</v>
      </c>
      <c r="CP7" s="25">
        <v>64.77</v>
      </c>
      <c r="CQ7" s="25">
        <v>59.67</v>
      </c>
      <c r="CR7" s="25">
        <v>60.12</v>
      </c>
      <c r="CS7" s="25">
        <v>60.34</v>
      </c>
      <c r="CT7" s="25">
        <v>59.54</v>
      </c>
      <c r="CU7" s="25">
        <v>59.26</v>
      </c>
      <c r="CV7" s="25">
        <v>59.81</v>
      </c>
      <c r="CW7" s="25">
        <v>87.1</v>
      </c>
      <c r="CX7" s="25">
        <v>87</v>
      </c>
      <c r="CY7" s="25">
        <v>87.07</v>
      </c>
      <c r="CZ7" s="25">
        <v>86.57</v>
      </c>
      <c r="DA7" s="25">
        <v>86.63</v>
      </c>
      <c r="DB7" s="25">
        <v>84.6</v>
      </c>
      <c r="DC7" s="25">
        <v>84.24</v>
      </c>
      <c r="DD7" s="25">
        <v>84.19</v>
      </c>
      <c r="DE7" s="25">
        <v>83.93</v>
      </c>
      <c r="DF7" s="25">
        <v>83.84</v>
      </c>
      <c r="DG7" s="25">
        <v>89.42</v>
      </c>
      <c r="DH7" s="25">
        <v>52.09</v>
      </c>
      <c r="DI7" s="25">
        <v>53.29</v>
      </c>
      <c r="DJ7" s="25">
        <v>54.28</v>
      </c>
      <c r="DK7" s="25">
        <v>55.1</v>
      </c>
      <c r="DL7" s="25">
        <v>55.82</v>
      </c>
      <c r="DM7" s="25">
        <v>48.17</v>
      </c>
      <c r="DN7" s="25">
        <v>48.83</v>
      </c>
      <c r="DO7" s="25">
        <v>49.96</v>
      </c>
      <c r="DP7" s="25">
        <v>50.82</v>
      </c>
      <c r="DQ7" s="25">
        <v>51.82</v>
      </c>
      <c r="DR7" s="25">
        <v>52.02</v>
      </c>
      <c r="DS7" s="25">
        <v>17.579999999999998</v>
      </c>
      <c r="DT7" s="25">
        <v>19.12</v>
      </c>
      <c r="DU7" s="25">
        <v>21.42</v>
      </c>
      <c r="DV7" s="25">
        <v>21.15</v>
      </c>
      <c r="DW7" s="25">
        <v>21.1</v>
      </c>
      <c r="DX7" s="25">
        <v>17.12</v>
      </c>
      <c r="DY7" s="25">
        <v>18.18</v>
      </c>
      <c r="DZ7" s="25">
        <v>19.32</v>
      </c>
      <c r="EA7" s="25">
        <v>21.16</v>
      </c>
      <c r="EB7" s="25">
        <v>22.72</v>
      </c>
      <c r="EC7" s="25">
        <v>25.37</v>
      </c>
      <c r="ED7" s="25">
        <v>0.54</v>
      </c>
      <c r="EE7" s="25">
        <v>0.44</v>
      </c>
      <c r="EF7" s="25">
        <v>0.45</v>
      </c>
      <c r="EG7" s="25">
        <v>0.32</v>
      </c>
      <c r="EH7" s="25">
        <v>0.16</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dcterms:created xsi:type="dcterms:W3CDTF">2025-01-24T06:48:11Z</dcterms:created>
  <dcterms:modified xsi:type="dcterms:W3CDTF">2025-01-30T04:17:59Z</dcterms:modified>
  <cp:category/>
</cp:coreProperties>
</file>