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4氷見市○\下水道（法適用）\"/>
    </mc:Choice>
  </mc:AlternateContent>
  <xr:revisionPtr revIDLastSave="0" documentId="13_ncr:1_{E15F4CBA-36D1-4137-9DBF-3B7E291709D0}" xr6:coauthVersionLast="36" xr6:coauthVersionMax="36" xr10:uidLastSave="{00000000-0000-0000-0000-000000000000}"/>
  <workbookProtection workbookAlgorithmName="SHA-512" workbookHashValue="1fmbGa25wuN2FYMZmxRaLqHTdK4/xa63oTErqFM+Pyk1Cq0A7h4XK8xYBggW0s2Jczzbyb25LGBFc3odiybDeA==" workbookSaltValue="XDruZCrAxSMBt6XQtoUel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<sst xmlns="http://schemas.openxmlformats.org/spreadsheetml/2006/main" count="253" uniqueCount="117">
  <si>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</si>
  <si>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</si>
  <si>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</si>
  <si>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</si>
  <si>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</si>
  <si>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</si>
  <si>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</si>
  <si>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</si>
  <si>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</si>
  <si>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</si>
  <si>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</si>
  <si>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</si>
  <si>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</si>
  <si>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</si>
  <si>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</si>
  <si>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</si>
  <si>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</si>
  <si>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</si>
  <si>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</si>
  <si>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</si>
  <si>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</si>
  <si>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</si>
  <si>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</si>
  <si>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</si>
  <si>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</si>
  <si>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</si>
  <si>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</si>
  <si>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</si>
  <si>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</si>
  <si>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</si>
  <si>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</si>
  <si>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</si>
  <si>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</si>
  <si>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</si>
  <si>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</si>
  <si>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</si>
  <si>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</si>
  <si>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</si>
  <si>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</si>
  <si>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</si>
  <si>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</si>
  <si>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</si>
  <si>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</si>
  <si>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</si>
  <si>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</si>
  <si>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</si>
  <si>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</si>
  <si>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</si>
  <si>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</si>
  <si>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</si>
  <si>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</si>
  <si>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</si>
  <si>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</si>
  <si>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</si>
  <si>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</si>
  <si>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</si>
  <si>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</si>
  <si>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</si>
  <si>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</si>
  <si>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</si>
  <si>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</si>
  <si>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</si>
  <si>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</si>
  <si>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</si>
  <si>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</si>
  <si>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</si>
  <si>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</si>
  <si>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</si>
  <si>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</si>
  <si>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</si>
  <si>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</si>
  <si>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</si>
  <si>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</si>
  <si>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</si>
  <si>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</si>
  <si>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</si>
  <si>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</si>
  <si>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</si>
  <si>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</si>
  <si>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</si>
  <si>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</si>
  <si>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</si>
  <si>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</si>
  <si>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</si>
  <si>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</si>
  <si>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</si>
  <si>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</si>
  <si>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</si>
  <si>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</si>
  <si>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</si>
  <si>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</si>
  <si>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</si>
  <si>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</si>
  <si>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</si>
  <si>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</si>
  <si>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</si>
  <si>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</si>
  <si>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</si>
  <si>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</si>
  <si>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</si>
  <si>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</si>
  <si>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</si>
  <si>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</si>
  <si>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</si>
  <si>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</si>
  <si>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</si>
  <si>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</si>
  <si>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</si>
  <si>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</si>
  <si>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</si>
  <si>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</si>
  <si>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</si>
  <si>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</si>
  <si>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</si>
  <si>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は１００％を超えており、累積欠損金も発生していないが、収益に占める一般会計からの繰入金は依然として大きい。流動比率は企業債元金償還額の減少等により改善したが、全国平均及び類似団体平均を下回る。経営の健全性確保のためには水洗化率の向上等による収益の確保や、一層の経費の縮減に取り組む必要がある。
　企業債残高対事業規模比率については、施設や管渠の整備がほぼ終了していることから減少傾向にある。しかし、今後は令和６年能登半島地震により被災した下水道施設の復旧費用や施設の更新費用が見込まれることから、企業債残高が増加する。そのため、施設の更新については、引き続き、計画的に実施していく必要がある。
　経費回収率は能登半島地震により影響を受けた利用者の負担を軽減するため、下水道使用料の減免を行ったことから減少した。
  施設利用率は類似団体を下回っており、今後の人口減少により更なる低下が想定される。利用率の算定にあたっては、晴天時の水量を基準に算定されているが、富山県は、年間雨日数が全国上位と多くなっていることや、冬季は多くの降雪があることから、平均に比べ低くなる傾向にある。</t>
    <rPh sb="1" eb="3">
      <t>ケイジョウ</t>
    </rPh>
    <rPh sb="3" eb="5">
      <t>シュウシ</t>
    </rPh>
    <rPh sb="5" eb="7">
      <t>ヒリツ</t>
    </rPh>
    <rPh sb="13" eb="14">
      <t>コ</t>
    </rPh>
    <rPh sb="19" eb="21">
      <t>ルイセキ</t>
    </rPh>
    <rPh sb="21" eb="23">
      <t>ケッソン</t>
    </rPh>
    <rPh sb="23" eb="24">
      <t>キン</t>
    </rPh>
    <rPh sb="25" eb="27">
      <t>ハッセイ</t>
    </rPh>
    <rPh sb="34" eb="36">
      <t>シュウエキ</t>
    </rPh>
    <rPh sb="37" eb="38">
      <t>シ</t>
    </rPh>
    <rPh sb="40" eb="42">
      <t>イッパン</t>
    </rPh>
    <rPh sb="42" eb="44">
      <t>カイケイ</t>
    </rPh>
    <rPh sb="47" eb="49">
      <t>クリイレ</t>
    </rPh>
    <rPh sb="49" eb="50">
      <t>キン</t>
    </rPh>
    <rPh sb="51" eb="53">
      <t>イゼン</t>
    </rPh>
    <rPh sb="56" eb="57">
      <t>オオ</t>
    </rPh>
    <rPh sb="74" eb="76">
      <t>ゲンショウ</t>
    </rPh>
    <rPh sb="86" eb="88">
      <t>ゼンコク</t>
    </rPh>
    <rPh sb="88" eb="90">
      <t>ヘイキン</t>
    </rPh>
    <rPh sb="90" eb="91">
      <t>オヨ</t>
    </rPh>
    <rPh sb="92" eb="94">
      <t>ルイジ</t>
    </rPh>
    <rPh sb="94" eb="96">
      <t>ダンタイ</t>
    </rPh>
    <rPh sb="99" eb="101">
      <t>シタマワ</t>
    </rPh>
    <rPh sb="103" eb="105">
      <t>ケイエイ</t>
    </rPh>
    <rPh sb="106" eb="109">
      <t>ケンゼンセイ</t>
    </rPh>
    <rPh sb="109" eb="111">
      <t>カクホ</t>
    </rPh>
    <rPh sb="116" eb="119">
      <t>スイセンカ</t>
    </rPh>
    <rPh sb="119" eb="120">
      <t>リツ</t>
    </rPh>
    <rPh sb="121" eb="123">
      <t>コウジョウ</t>
    </rPh>
    <rPh sb="123" eb="124">
      <t>ナド</t>
    </rPh>
    <rPh sb="127" eb="129">
      <t>シュウエキ</t>
    </rPh>
    <rPh sb="130" eb="132">
      <t>カクホ</t>
    </rPh>
    <rPh sb="134" eb="136">
      <t>イッソウ</t>
    </rPh>
    <rPh sb="137" eb="139">
      <t>ケイヒ</t>
    </rPh>
    <rPh sb="140" eb="142">
      <t>シュクゲン</t>
    </rPh>
    <rPh sb="143" eb="144">
      <t>ト</t>
    </rPh>
    <rPh sb="145" eb="146">
      <t>ク</t>
    </rPh>
    <rPh sb="147" eb="149">
      <t>ヒツヨウ</t>
    </rPh>
    <rPh sb="157" eb="158">
      <t>サイ</t>
    </rPh>
    <rPh sb="158" eb="160">
      <t>ザンダカ</t>
    </rPh>
    <rPh sb="160" eb="161">
      <t>タイ</t>
    </rPh>
    <rPh sb="161" eb="163">
      <t>ジギョウ</t>
    </rPh>
    <rPh sb="163" eb="165">
      <t>キボ</t>
    </rPh>
    <rPh sb="165" eb="167">
      <t>ヒリツ</t>
    </rPh>
    <rPh sb="173" eb="175">
      <t>シセツ</t>
    </rPh>
    <rPh sb="176" eb="177">
      <t>クダ</t>
    </rPh>
    <rPh sb="177" eb="178">
      <t>キョ</t>
    </rPh>
    <rPh sb="179" eb="181">
      <t>セイビ</t>
    </rPh>
    <rPh sb="184" eb="186">
      <t>シュウリョウ</t>
    </rPh>
    <rPh sb="194" eb="196">
      <t>ゲンショウ</t>
    </rPh>
    <rPh sb="196" eb="198">
      <t>ケイコウ</t>
    </rPh>
    <rPh sb="365" eb="367">
      <t>シセツ</t>
    </rPh>
    <rPh sb="367" eb="369">
      <t>リヨウ</t>
    </rPh>
    <rPh sb="369" eb="370">
      <t>リツ</t>
    </rPh>
    <rPh sb="371" eb="373">
      <t>ルイジ</t>
    </rPh>
    <rPh sb="373" eb="375">
      <t>ダンタイ</t>
    </rPh>
    <rPh sb="383" eb="385">
      <t>コンゴ</t>
    </rPh>
    <rPh sb="386" eb="388">
      <t>ジンコウ</t>
    </rPh>
    <rPh sb="388" eb="390">
      <t>ゲンショウ</t>
    </rPh>
    <rPh sb="393" eb="394">
      <t>サラ</t>
    </rPh>
    <rPh sb="396" eb="398">
      <t>テイカ</t>
    </rPh>
    <rPh sb="399" eb="401">
      <t>ソウテイ</t>
    </rPh>
    <rPh sb="405" eb="408">
      <t>リヨウリツ</t>
    </rPh>
    <rPh sb="409" eb="411">
      <t>サンテイ</t>
    </rPh>
    <rPh sb="418" eb="420">
      <t>セイテン</t>
    </rPh>
    <rPh sb="420" eb="421">
      <t>ジ</t>
    </rPh>
    <rPh sb="422" eb="424">
      <t>スイリョウ</t>
    </rPh>
    <rPh sb="425" eb="427">
      <t>キジュン</t>
    </rPh>
    <rPh sb="428" eb="430">
      <t>サンテイ</t>
    </rPh>
    <rPh sb="437" eb="440">
      <t>トヤマケン</t>
    </rPh>
    <rPh sb="442" eb="444">
      <t>ネンカン</t>
    </rPh>
    <rPh sb="444" eb="445">
      <t>アメ</t>
    </rPh>
    <rPh sb="445" eb="447">
      <t>ニッスウ</t>
    </rPh>
    <rPh sb="448" eb="450">
      <t>ゼンコク</t>
    </rPh>
    <rPh sb="450" eb="452">
      <t>ジョウイ</t>
    </rPh>
    <rPh sb="453" eb="454">
      <t>オオ</t>
    </rPh>
    <rPh sb="464" eb="466">
      <t>トウキ</t>
    </rPh>
    <rPh sb="467" eb="468">
      <t>オオ</t>
    </rPh>
    <rPh sb="470" eb="472">
      <t>コウセツ</t>
    </rPh>
    <rPh sb="480" eb="482">
      <t>ヘイキン</t>
    </rPh>
    <rPh sb="483" eb="484">
      <t>クラ</t>
    </rPh>
    <rPh sb="485" eb="486">
      <t>ヒク</t>
    </rPh>
    <rPh sb="489" eb="491">
      <t>ケイコウ</t>
    </rPh>
    <phoneticPr fontId="4"/>
  </si>
  <si>
    <t>　法適用後、４回目の決算であり、有形固定資産減価償却率は低い状況であるが、平成４年に供用開始した施設の老朽化が始まっている。法定耐用年数を超えた施設はなく、現在のところ老朽管更新は実施していない。
　計画的な修繕や改築を実施するため、現在はストックマネジメント計画に基づいた点検・調査に取り組んでいる。</t>
    <rPh sb="2" eb="4">
      <t>テキヨウ</t>
    </rPh>
    <rPh sb="7" eb="9">
      <t>カイメ</t>
    </rPh>
    <rPh sb="16" eb="18">
      <t>ユウケイ</t>
    </rPh>
    <rPh sb="18" eb="20">
      <t>コテイ</t>
    </rPh>
    <rPh sb="20" eb="22">
      <t>シサン</t>
    </rPh>
    <rPh sb="22" eb="24">
      <t>ゲンカ</t>
    </rPh>
    <rPh sb="37" eb="39">
      <t>ヘイセイ</t>
    </rPh>
    <rPh sb="40" eb="41">
      <t>ネン</t>
    </rPh>
    <rPh sb="55" eb="56">
      <t>ハジ</t>
    </rPh>
    <rPh sb="62" eb="64">
      <t>ホウテイ</t>
    </rPh>
    <rPh sb="64" eb="66">
      <t>タイヨウ</t>
    </rPh>
    <rPh sb="66" eb="68">
      <t>ネンスウ</t>
    </rPh>
    <rPh sb="69" eb="70">
      <t>コ</t>
    </rPh>
    <rPh sb="72" eb="74">
      <t>シセツ</t>
    </rPh>
    <rPh sb="78" eb="80">
      <t>ゲンザイ</t>
    </rPh>
    <rPh sb="84" eb="86">
      <t>ロウキュウ</t>
    </rPh>
    <rPh sb="86" eb="87">
      <t>カン</t>
    </rPh>
    <rPh sb="87" eb="89">
      <t>コウシン</t>
    </rPh>
    <rPh sb="90" eb="92">
      <t>ジッシ</t>
    </rPh>
    <rPh sb="110" eb="112">
      <t>ジッシ</t>
    </rPh>
    <rPh sb="117" eb="119">
      <t>ゲンザイ</t>
    </rPh>
    <phoneticPr fontId="4"/>
  </si>
  <si>
    <t>　経常収支比率が１００％を超えているものの、この結果は一般会計からの繰入金に依存するところが大きい。流動比率も依然として全国平均及び類似団体平均を下回る。人口減少等による使用料収入の減少や、物価高騰等による施設の維持管理費用等の増、施設の老朽化に係る更新費用の増など、経営環境は厳しい。
　今後は、令和５年３月に策定した経営戦略に基づいて計画を進め、また、経営状況や財政状況を把握し、適正な料金水準を検討するなど、一般会計からの繰入金に依存しない安定した経営基盤確立に向けた取組をする必要がある。
　</t>
    <rPh sb="24" eb="26">
      <t>ケッカ</t>
    </rPh>
    <rPh sb="27" eb="29">
      <t>イッパン</t>
    </rPh>
    <rPh sb="29" eb="31">
      <t>カイケイ</t>
    </rPh>
    <rPh sb="34" eb="36">
      <t>クリイレ</t>
    </rPh>
    <rPh sb="36" eb="37">
      <t>キン</t>
    </rPh>
    <rPh sb="38" eb="40">
      <t>イゾン</t>
    </rPh>
    <rPh sb="46" eb="47">
      <t>オオ</t>
    </rPh>
    <rPh sb="50" eb="52">
      <t>リュウドウ</t>
    </rPh>
    <rPh sb="52" eb="54">
      <t>ヒリツ</t>
    </rPh>
    <rPh sb="55" eb="57">
      <t>イゼン</t>
    </rPh>
    <rPh sb="60" eb="62">
      <t>ゼンコク</t>
    </rPh>
    <rPh sb="62" eb="64">
      <t>ヘイキン</t>
    </rPh>
    <rPh sb="64" eb="65">
      <t>オヨ</t>
    </rPh>
    <rPh sb="66" eb="68">
      <t>ルイジ</t>
    </rPh>
    <rPh sb="68" eb="70">
      <t>ダンタイ</t>
    </rPh>
    <rPh sb="70" eb="72">
      <t>ヘイキン</t>
    </rPh>
    <rPh sb="73" eb="75">
      <t>シタマワ</t>
    </rPh>
    <rPh sb="77" eb="79">
      <t>ジンコウ</t>
    </rPh>
    <rPh sb="79" eb="81">
      <t>ゲンショウ</t>
    </rPh>
    <rPh sb="81" eb="82">
      <t>ナド</t>
    </rPh>
    <rPh sb="85" eb="88">
      <t>シヨウリョウ</t>
    </rPh>
    <rPh sb="88" eb="90">
      <t>シュウニュウ</t>
    </rPh>
    <rPh sb="91" eb="93">
      <t>ゲンショウ</t>
    </rPh>
    <rPh sb="95" eb="97">
      <t>ブッカ</t>
    </rPh>
    <rPh sb="97" eb="99">
      <t>コウトウ</t>
    </rPh>
    <rPh sb="99" eb="100">
      <t>ナド</t>
    </rPh>
    <rPh sb="103" eb="105">
      <t>シセツ</t>
    </rPh>
    <rPh sb="106" eb="108">
      <t>イジ</t>
    </rPh>
    <rPh sb="108" eb="110">
      <t>カンリ</t>
    </rPh>
    <rPh sb="110" eb="112">
      <t>ヒヨウ</t>
    </rPh>
    <rPh sb="112" eb="113">
      <t>ナド</t>
    </rPh>
    <rPh sb="114" eb="115">
      <t>ゾウ</t>
    </rPh>
    <rPh sb="116" eb="118">
      <t>シセツ</t>
    </rPh>
    <rPh sb="119" eb="122">
      <t>ロウキュウカ</t>
    </rPh>
    <rPh sb="123" eb="124">
      <t>カカ</t>
    </rPh>
    <rPh sb="125" eb="127">
      <t>コウシン</t>
    </rPh>
    <rPh sb="127" eb="129">
      <t>ヒヨウ</t>
    </rPh>
    <rPh sb="130" eb="131">
      <t>ゾウ</t>
    </rPh>
    <rPh sb="134" eb="136">
      <t>ケイエイ</t>
    </rPh>
    <rPh sb="136" eb="138">
      <t>カンキョウ</t>
    </rPh>
    <rPh sb="139" eb="140">
      <t>キビ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</si>
</sst>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0.03</c:v>
                </c:pt>
                <c:pt idx="3" formatCode="#,##0.00;&quot;△&quot;#,##0.00;&quot;-&quot;">
                  <c:v>0.03</c:v>
                </c:pt>
                <c:pt idx="4">
                  <c:v>0</c:v>
                </c:pt>
              </c:numCache>
            </c:numRef>
          </c:val>
          <c:extLst>
            <c:ext xmlns:c16="http://schemas.microsoft.com/office/drawing/2014/chart" uri="{C3380CC4-5D6E-409C-BE32-E72D297353CC}">
              <c16:uniqueId val="{00000000-D959-4C7A-ABB5-2E7A3EE35B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0.22</c:v>
                </c:pt>
                <c:pt idx="4">
                  <c:v>0.17</c:v>
                </c:pt>
              </c:numCache>
            </c:numRef>
          </c:val>
          <c:smooth val="0"/>
          <c:extLst>
            <c:ext xmlns:c16="http://schemas.microsoft.com/office/drawing/2014/chart" uri="{C3380CC4-5D6E-409C-BE32-E72D297353CC}">
              <c16:uniqueId val="{00000001-D959-4C7A-ABB5-2E7A3EE35B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12.68</c:v>
                </c:pt>
                <c:pt idx="2">
                  <c:v>11.95</c:v>
                </c:pt>
                <c:pt idx="3">
                  <c:v>10.24</c:v>
                </c:pt>
                <c:pt idx="4">
                  <c:v>10.24</c:v>
                </c:pt>
              </c:numCache>
            </c:numRef>
          </c:val>
          <c:extLst>
            <c:ext xmlns:c16="http://schemas.microsoft.com/office/drawing/2014/chart" uri="{C3380CC4-5D6E-409C-BE32-E72D297353CC}">
              <c16:uniqueId val="{00000000-644F-49D8-9E4C-DEC181A44E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45.3</c:v>
                </c:pt>
                <c:pt idx="4">
                  <c:v>45.6</c:v>
                </c:pt>
              </c:numCache>
            </c:numRef>
          </c:val>
          <c:smooth val="0"/>
          <c:extLst>
            <c:ext xmlns:c16="http://schemas.microsoft.com/office/drawing/2014/chart" uri="{C3380CC4-5D6E-409C-BE32-E72D297353CC}">
              <c16:uniqueId val="{00000001-644F-49D8-9E4C-DEC181A44E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90.2</c:v>
                </c:pt>
                <c:pt idx="2">
                  <c:v>90.8</c:v>
                </c:pt>
                <c:pt idx="3">
                  <c:v>91.55</c:v>
                </c:pt>
                <c:pt idx="4">
                  <c:v>91.9</c:v>
                </c:pt>
              </c:numCache>
            </c:numRef>
          </c:val>
          <c:extLst>
            <c:ext xmlns:c16="http://schemas.microsoft.com/office/drawing/2014/chart" uri="{C3380CC4-5D6E-409C-BE32-E72D297353CC}">
              <c16:uniqueId val="{00000000-E800-41EA-8DCE-F435C75D45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88.37</c:v>
                </c:pt>
                <c:pt idx="4">
                  <c:v>88.66</c:v>
                </c:pt>
              </c:numCache>
            </c:numRef>
          </c:val>
          <c:smooth val="0"/>
          <c:extLst>
            <c:ext xmlns:c16="http://schemas.microsoft.com/office/drawing/2014/chart" uri="{C3380CC4-5D6E-409C-BE32-E72D297353CC}">
              <c16:uniqueId val="{00000001-E800-41EA-8DCE-F435C75D45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101.49</c:v>
                </c:pt>
                <c:pt idx="2">
                  <c:v>100.24</c:v>
                </c:pt>
                <c:pt idx="3">
                  <c:v>100.07</c:v>
                </c:pt>
                <c:pt idx="4">
                  <c:v>100.14</c:v>
                </c:pt>
              </c:numCache>
            </c:numRef>
          </c:val>
          <c:extLst>
            <c:ext xmlns:c16="http://schemas.microsoft.com/office/drawing/2014/chart" uri="{C3380CC4-5D6E-409C-BE32-E72D297353CC}">
              <c16:uniqueId val="{00000000-9826-4FA7-9B60-D2B93FA565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101.98</c:v>
                </c:pt>
                <c:pt idx="4">
                  <c:v>102.68</c:v>
                </c:pt>
              </c:numCache>
            </c:numRef>
          </c:val>
          <c:smooth val="0"/>
          <c:extLst>
            <c:ext xmlns:c16="http://schemas.microsoft.com/office/drawing/2014/chart" uri="{C3380CC4-5D6E-409C-BE32-E72D297353CC}">
              <c16:uniqueId val="{00000001-9826-4FA7-9B60-D2B93FA565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3.14</c:v>
                </c:pt>
                <c:pt idx="2">
                  <c:v>6.25</c:v>
                </c:pt>
                <c:pt idx="3">
                  <c:v>9.33</c:v>
                </c:pt>
                <c:pt idx="4">
                  <c:v>12.39</c:v>
                </c:pt>
              </c:numCache>
            </c:numRef>
          </c:val>
          <c:extLst>
            <c:ext xmlns:c16="http://schemas.microsoft.com/office/drawing/2014/chart" uri="{C3380CC4-5D6E-409C-BE32-E72D297353CC}">
              <c16:uniqueId val="{00000000-A261-4690-BF3D-E0572E5052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32.57</c:v>
                </c:pt>
                <c:pt idx="4">
                  <c:v>33.159999999999997</c:v>
                </c:pt>
              </c:numCache>
            </c:numRef>
          </c:val>
          <c:smooth val="0"/>
          <c:extLst>
            <c:ext xmlns:c16="http://schemas.microsoft.com/office/drawing/2014/chart" uri="{C3380CC4-5D6E-409C-BE32-E72D297353CC}">
              <c16:uniqueId val="{00000001-A261-4690-BF3D-E0572E5052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FFA-4CBE-BA93-6669909FA85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0.04</c:v>
                </c:pt>
                <c:pt idx="4">
                  <c:v>0.12</c:v>
                </c:pt>
              </c:numCache>
            </c:numRef>
          </c:val>
          <c:smooth val="0"/>
          <c:extLst>
            <c:ext xmlns:c16="http://schemas.microsoft.com/office/drawing/2014/chart" uri="{C3380CC4-5D6E-409C-BE32-E72D297353CC}">
              <c16:uniqueId val="{00000001-5FFA-4CBE-BA93-6669909FA85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A4A-4306-B24A-FE86EE4E1B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52.27</c:v>
                </c:pt>
                <c:pt idx="4">
                  <c:v>58.68</c:v>
                </c:pt>
              </c:numCache>
            </c:numRef>
          </c:val>
          <c:smooth val="0"/>
          <c:extLst>
            <c:ext xmlns:c16="http://schemas.microsoft.com/office/drawing/2014/chart" uri="{C3380CC4-5D6E-409C-BE32-E72D297353CC}">
              <c16:uniqueId val="{00000001-AA4A-4306-B24A-FE86EE4E1B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23.37</c:v>
                </c:pt>
                <c:pt idx="2">
                  <c:v>18.34</c:v>
                </c:pt>
                <c:pt idx="3">
                  <c:v>31.8</c:v>
                </c:pt>
                <c:pt idx="4">
                  <c:v>41.65</c:v>
                </c:pt>
              </c:numCache>
            </c:numRef>
          </c:val>
          <c:extLst>
            <c:ext xmlns:c16="http://schemas.microsoft.com/office/drawing/2014/chart" uri="{C3380CC4-5D6E-409C-BE32-E72D297353CC}">
              <c16:uniqueId val="{00000000-7DEA-459E-831E-6BC8B7ABF3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41.51</c:v>
                </c:pt>
                <c:pt idx="4">
                  <c:v>45.01</c:v>
                </c:pt>
              </c:numCache>
            </c:numRef>
          </c:val>
          <c:smooth val="0"/>
          <c:extLst>
            <c:ext xmlns:c16="http://schemas.microsoft.com/office/drawing/2014/chart" uri="{C3380CC4-5D6E-409C-BE32-E72D297353CC}">
              <c16:uniqueId val="{00000001-7DEA-459E-831E-6BC8B7ABF3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672.12</c:v>
                </c:pt>
                <c:pt idx="2">
                  <c:v>571.92999999999995</c:v>
                </c:pt>
                <c:pt idx="3">
                  <c:v>575.49</c:v>
                </c:pt>
                <c:pt idx="4">
                  <c:v>552.14</c:v>
                </c:pt>
              </c:numCache>
            </c:numRef>
          </c:val>
          <c:extLst>
            <c:ext xmlns:c16="http://schemas.microsoft.com/office/drawing/2014/chart" uri="{C3380CC4-5D6E-409C-BE32-E72D297353CC}">
              <c16:uniqueId val="{00000000-B927-445C-97B2-4E710650E3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1160.22</c:v>
                </c:pt>
                <c:pt idx="4">
                  <c:v>1141.98</c:v>
                </c:pt>
              </c:numCache>
            </c:numRef>
          </c:val>
          <c:smooth val="0"/>
          <c:extLst>
            <c:ext xmlns:c16="http://schemas.microsoft.com/office/drawing/2014/chart" uri="{C3380CC4-5D6E-409C-BE32-E72D297353CC}">
              <c16:uniqueId val="{00000001-B927-445C-97B2-4E710650E3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118.58</c:v>
                </c:pt>
                <c:pt idx="2">
                  <c:v>115.1</c:v>
                </c:pt>
                <c:pt idx="3">
                  <c:v>99.73</c:v>
                </c:pt>
                <c:pt idx="4">
                  <c:v>91.19</c:v>
                </c:pt>
              </c:numCache>
            </c:numRef>
          </c:val>
          <c:extLst>
            <c:ext xmlns:c16="http://schemas.microsoft.com/office/drawing/2014/chart" uri="{C3380CC4-5D6E-409C-BE32-E72D297353CC}">
              <c16:uniqueId val="{00000000-9126-4704-B8A7-D2BF1AC9CD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81.81</c:v>
                </c:pt>
                <c:pt idx="4">
                  <c:v>82.27</c:v>
                </c:pt>
              </c:numCache>
            </c:numRef>
          </c:val>
          <c:smooth val="0"/>
          <c:extLst>
            <c:ext xmlns:c16="http://schemas.microsoft.com/office/drawing/2014/chart" uri="{C3380CC4-5D6E-409C-BE32-E72D297353CC}">
              <c16:uniqueId val="{00000001-9126-4704-B8A7-D2BF1AC9CD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131.88999999999999</c:v>
                </c:pt>
                <c:pt idx="2">
                  <c:v>136.15</c:v>
                </c:pt>
                <c:pt idx="3">
                  <c:v>156.93</c:v>
                </c:pt>
                <c:pt idx="4">
                  <c:v>158.16</c:v>
                </c:pt>
              </c:numCache>
            </c:numRef>
          </c:val>
          <c:extLst>
            <c:ext xmlns:c16="http://schemas.microsoft.com/office/drawing/2014/chart" uri="{C3380CC4-5D6E-409C-BE32-E72D297353CC}">
              <c16:uniqueId val="{00000000-CFD2-453E-A351-51259787D5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193.59</c:v>
                </c:pt>
                <c:pt idx="4">
                  <c:v>194.42</c:v>
                </c:pt>
              </c:numCache>
            </c:numRef>
          </c:val>
          <c:smooth val="0"/>
          <c:extLst>
            <c:ext xmlns:c16="http://schemas.microsoft.com/office/drawing/2014/chart" uri="{C3380CC4-5D6E-409C-BE32-E72D297353CC}">
              <c16:uniqueId val="{00000001-CFD2-453E-A351-51259787D5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I6" sqref="BI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氷見市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D1</v>
      </c>
      <c r="X8" s="59"/>
      <c r="Y8" s="59"/>
      <c r="Z8" s="59"/>
      <c r="AA8" s="59"/>
      <c r="AB8" s="59"/>
      <c r="AC8" s="59"/>
      <c r="AD8" s="60" t="str">
        <f>データ!$M$6</f>
        <v>非設置</v>
      </c>
      <c r="AE8" s="60"/>
      <c r="AF8" s="60"/>
      <c r="AG8" s="60"/>
      <c r="AH8" s="60"/>
      <c r="AI8" s="60"/>
      <c r="AJ8" s="60"/>
      <c r="AK8" s="3"/>
      <c r="AL8" s="48">
        <f>データ!S6</f>
        <v>43205</v>
      </c>
      <c r="AM8" s="48"/>
      <c r="AN8" s="48"/>
      <c r="AO8" s="48"/>
      <c r="AP8" s="48"/>
      <c r="AQ8" s="48"/>
      <c r="AR8" s="48"/>
      <c r="AS8" s="48"/>
      <c r="AT8" s="47">
        <f>データ!T6</f>
        <v>230.54</v>
      </c>
      <c r="AU8" s="47"/>
      <c r="AV8" s="47"/>
      <c r="AW8" s="47"/>
      <c r="AX8" s="47"/>
      <c r="AY8" s="47"/>
      <c r="AZ8" s="47"/>
      <c r="BA8" s="47"/>
      <c r="BB8" s="47">
        <f>データ!U6</f>
        <v>187.41</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61.72</v>
      </c>
      <c r="J10" s="47"/>
      <c r="K10" s="47"/>
      <c r="L10" s="47"/>
      <c r="M10" s="47"/>
      <c r="N10" s="47"/>
      <c r="O10" s="47"/>
      <c r="P10" s="47">
        <f>データ!P6</f>
        <v>12.35</v>
      </c>
      <c r="Q10" s="47"/>
      <c r="R10" s="47"/>
      <c r="S10" s="47"/>
      <c r="T10" s="47"/>
      <c r="U10" s="47"/>
      <c r="V10" s="47"/>
      <c r="W10" s="47">
        <f>データ!Q6</f>
        <v>82.14</v>
      </c>
      <c r="X10" s="47"/>
      <c r="Y10" s="47"/>
      <c r="Z10" s="47"/>
      <c r="AA10" s="47"/>
      <c r="AB10" s="47"/>
      <c r="AC10" s="47"/>
      <c r="AD10" s="48">
        <f>データ!R6</f>
        <v>3185</v>
      </c>
      <c r="AE10" s="48"/>
      <c r="AF10" s="48"/>
      <c r="AG10" s="48"/>
      <c r="AH10" s="48"/>
      <c r="AI10" s="48"/>
      <c r="AJ10" s="48"/>
      <c r="AK10" s="2"/>
      <c r="AL10" s="48">
        <f>データ!V6</f>
        <v>5295</v>
      </c>
      <c r="AM10" s="48"/>
      <c r="AN10" s="48"/>
      <c r="AO10" s="48"/>
      <c r="AP10" s="48"/>
      <c r="AQ10" s="48"/>
      <c r="AR10" s="48"/>
      <c r="AS10" s="48"/>
      <c r="AT10" s="47">
        <f>データ!W6</f>
        <v>2.17</v>
      </c>
      <c r="AU10" s="47"/>
      <c r="AV10" s="47"/>
      <c r="AW10" s="47"/>
      <c r="AX10" s="47"/>
      <c r="AY10" s="47"/>
      <c r="AZ10" s="47"/>
      <c r="BA10" s="47"/>
      <c r="BB10" s="47">
        <f>データ!X6</f>
        <v>2440.09</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sqHRSk9LyScZGin4h+5NWWibsmLxFvWmkJs12JjEq2ycoBjVD6vLmmm64ZtSqbPnxYR4ymhxEtlCrPZxVA3eg==" saltValue="3oBOiG28oYKwiHLkouet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162051</v>
      </c>
      <c r="D6" s="19">
        <f t="shared" si="3"/>
        <v>46</v>
      </c>
      <c r="E6" s="19">
        <f t="shared" si="3"/>
        <v>17</v>
      </c>
      <c r="F6" s="19">
        <f t="shared" si="3"/>
        <v>4</v>
      </c>
      <c r="G6" s="19">
        <f t="shared" si="3"/>
        <v>0</v>
      </c>
      <c r="H6" s="19" t="str">
        <f t="shared" si="3"/>
        <v>富山県　氷見市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61.72</v>
      </c>
      <c r="P6" s="20">
        <f t="shared" si="3"/>
        <v>12.35</v>
      </c>
      <c r="Q6" s="20">
        <f t="shared" si="3"/>
        <v>82.14</v>
      </c>
      <c r="R6" s="20">
        <f t="shared" si="3"/>
        <v>3185</v>
      </c>
      <c r="S6" s="20">
        <f t="shared" si="3"/>
        <v>43205</v>
      </c>
      <c r="T6" s="20">
        <f t="shared" si="3"/>
        <v>230.54</v>
      </c>
      <c r="U6" s="20">
        <f t="shared" si="3"/>
        <v>187.41</v>
      </c>
      <c r="V6" s="20">
        <f t="shared" si="3"/>
        <v>5295</v>
      </c>
      <c r="W6" s="20">
        <f t="shared" si="3"/>
        <v>2.17</v>
      </c>
      <c r="X6" s="20">
        <f t="shared" si="3"/>
        <v>2440.09</v>
      </c>
      <c r="Y6" s="21" t="str">
        <f>IF(Y7="",NA(),Y7)</f>
        <v>-</v>
      </c>
      <c r="Z6" s="21">
        <f t="shared" ref="Z6:AH6" si="4">IF(Z7="",NA(),Z7)</f>
        <v>101.49</v>
      </c>
      <c r="AA6" s="21">
        <f t="shared" si="4"/>
        <v>100.24</v>
      </c>
      <c r="AB6" s="21">
        <f t="shared" si="4"/>
        <v>100.07</v>
      </c>
      <c r="AC6" s="21">
        <f t="shared" si="4"/>
        <v>100.14</v>
      </c>
      <c r="AD6" s="21" t="str">
        <f t="shared" si="4"/>
        <v>-</v>
      </c>
      <c r="AE6" s="21">
        <f t="shared" si="4"/>
        <v>105.78</v>
      </c>
      <c r="AF6" s="21">
        <f t="shared" si="4"/>
        <v>106.09</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52.27</v>
      </c>
      <c r="AS6" s="21">
        <f t="shared" si="5"/>
        <v>58.68</v>
      </c>
      <c r="AT6" s="20" t="str">
        <f>IF(AT7="","",IF(AT7="-","【-】","【"&amp;SUBSTITUTE(TEXT(AT7,"#,##0.00"),"-","△")&amp;"】"))</f>
        <v>【65.73】</v>
      </c>
      <c r="AU6" s="21" t="str">
        <f>IF(AU7="",NA(),AU7)</f>
        <v>-</v>
      </c>
      <c r="AV6" s="21">
        <f t="shared" ref="AV6:BD6" si="6">IF(AV7="",NA(),AV7)</f>
        <v>23.37</v>
      </c>
      <c r="AW6" s="21">
        <f t="shared" si="6"/>
        <v>18.34</v>
      </c>
      <c r="AX6" s="21">
        <f t="shared" si="6"/>
        <v>31.8</v>
      </c>
      <c r="AY6" s="21">
        <f t="shared" si="6"/>
        <v>41.65</v>
      </c>
      <c r="AZ6" s="21" t="str">
        <f t="shared" si="6"/>
        <v>-</v>
      </c>
      <c r="BA6" s="21">
        <f t="shared" si="6"/>
        <v>44.24</v>
      </c>
      <c r="BB6" s="21">
        <f t="shared" si="6"/>
        <v>43.07</v>
      </c>
      <c r="BC6" s="21">
        <f t="shared" si="6"/>
        <v>41.51</v>
      </c>
      <c r="BD6" s="21">
        <f t="shared" si="6"/>
        <v>45.01</v>
      </c>
      <c r="BE6" s="20" t="str">
        <f>IF(BE7="","",IF(BE7="-","【-】","【"&amp;SUBSTITUTE(TEXT(BE7,"#,##0.00"),"-","△")&amp;"】"))</f>
        <v>【48.91】</v>
      </c>
      <c r="BF6" s="21" t="str">
        <f>IF(BF7="",NA(),BF7)</f>
        <v>-</v>
      </c>
      <c r="BG6" s="21">
        <f t="shared" ref="BG6:BO6" si="7">IF(BG7="",NA(),BG7)</f>
        <v>672.12</v>
      </c>
      <c r="BH6" s="21">
        <f t="shared" si="7"/>
        <v>571.92999999999995</v>
      </c>
      <c r="BI6" s="21">
        <f t="shared" si="7"/>
        <v>575.49</v>
      </c>
      <c r="BJ6" s="21">
        <f t="shared" si="7"/>
        <v>552.14</v>
      </c>
      <c r="BK6" s="21" t="str">
        <f t="shared" si="7"/>
        <v>-</v>
      </c>
      <c r="BL6" s="21">
        <f t="shared" si="7"/>
        <v>1258.43</v>
      </c>
      <c r="BM6" s="21">
        <f t="shared" si="7"/>
        <v>1163.75</v>
      </c>
      <c r="BN6" s="21">
        <f t="shared" si="7"/>
        <v>1160.22</v>
      </c>
      <c r="BO6" s="21">
        <f t="shared" si="7"/>
        <v>1141.98</v>
      </c>
      <c r="BP6" s="20" t="str">
        <f>IF(BP7="","",IF(BP7="-","【-】","【"&amp;SUBSTITUTE(TEXT(BP7,"#,##0.00"),"-","△")&amp;"】"))</f>
        <v>【1,156.82】</v>
      </c>
      <c r="BQ6" s="21" t="str">
        <f>IF(BQ7="",NA(),BQ7)</f>
        <v>-</v>
      </c>
      <c r="BR6" s="21">
        <f t="shared" ref="BR6:BZ6" si="8">IF(BR7="",NA(),BR7)</f>
        <v>118.58</v>
      </c>
      <c r="BS6" s="21">
        <f t="shared" si="8"/>
        <v>115.1</v>
      </c>
      <c r="BT6" s="21">
        <f t="shared" si="8"/>
        <v>99.73</v>
      </c>
      <c r="BU6" s="21">
        <f t="shared" si="8"/>
        <v>91.19</v>
      </c>
      <c r="BV6" s="21" t="str">
        <f t="shared" si="8"/>
        <v>-</v>
      </c>
      <c r="BW6" s="21">
        <f t="shared" si="8"/>
        <v>73.36</v>
      </c>
      <c r="BX6" s="21">
        <f t="shared" si="8"/>
        <v>72.599999999999994</v>
      </c>
      <c r="BY6" s="21">
        <f t="shared" si="8"/>
        <v>81.81</v>
      </c>
      <c r="BZ6" s="21">
        <f t="shared" si="8"/>
        <v>82.27</v>
      </c>
      <c r="CA6" s="20" t="str">
        <f>IF(CA7="","",IF(CA7="-","【-】","【"&amp;SUBSTITUTE(TEXT(CA7,"#,##0.00"),"-","△")&amp;"】"))</f>
        <v>【75.33】</v>
      </c>
      <c r="CB6" s="21" t="str">
        <f>IF(CB7="",NA(),CB7)</f>
        <v>-</v>
      </c>
      <c r="CC6" s="21">
        <f t="shared" ref="CC6:CK6" si="9">IF(CC7="",NA(),CC7)</f>
        <v>131.88999999999999</v>
      </c>
      <c r="CD6" s="21">
        <f t="shared" si="9"/>
        <v>136.15</v>
      </c>
      <c r="CE6" s="21">
        <f t="shared" si="9"/>
        <v>156.93</v>
      </c>
      <c r="CF6" s="21">
        <f t="shared" si="9"/>
        <v>158.16</v>
      </c>
      <c r="CG6" s="21" t="str">
        <f t="shared" si="9"/>
        <v>-</v>
      </c>
      <c r="CH6" s="21">
        <f t="shared" si="9"/>
        <v>224.88</v>
      </c>
      <c r="CI6" s="21">
        <f t="shared" si="9"/>
        <v>228.64</v>
      </c>
      <c r="CJ6" s="21">
        <f t="shared" si="9"/>
        <v>193.59</v>
      </c>
      <c r="CK6" s="21">
        <f t="shared" si="9"/>
        <v>194.42</v>
      </c>
      <c r="CL6" s="20" t="str">
        <f>IF(CL7="","",IF(CL7="-","【-】","【"&amp;SUBSTITUTE(TEXT(CL7,"#,##0.00"),"-","△")&amp;"】"))</f>
        <v>【215.73】</v>
      </c>
      <c r="CM6" s="21" t="str">
        <f>IF(CM7="",NA(),CM7)</f>
        <v>-</v>
      </c>
      <c r="CN6" s="21">
        <f t="shared" ref="CN6:CV6" si="10">IF(CN7="",NA(),CN7)</f>
        <v>12.68</v>
      </c>
      <c r="CO6" s="21">
        <f t="shared" si="10"/>
        <v>11.95</v>
      </c>
      <c r="CP6" s="21">
        <f t="shared" si="10"/>
        <v>10.24</v>
      </c>
      <c r="CQ6" s="21">
        <f t="shared" si="10"/>
        <v>10.24</v>
      </c>
      <c r="CR6" s="21" t="str">
        <f t="shared" si="10"/>
        <v>-</v>
      </c>
      <c r="CS6" s="21">
        <f t="shared" si="10"/>
        <v>42.4</v>
      </c>
      <c r="CT6" s="21">
        <f t="shared" si="10"/>
        <v>42.28</v>
      </c>
      <c r="CU6" s="21">
        <f t="shared" si="10"/>
        <v>45.3</v>
      </c>
      <c r="CV6" s="21">
        <f t="shared" si="10"/>
        <v>45.6</v>
      </c>
      <c r="CW6" s="20" t="str">
        <f>IF(CW7="","",IF(CW7="-","【-】","【"&amp;SUBSTITUTE(TEXT(CW7,"#,##0.00"),"-","△")&amp;"】"))</f>
        <v>【43.28】</v>
      </c>
      <c r="CX6" s="21" t="str">
        <f>IF(CX7="",NA(),CX7)</f>
        <v>-</v>
      </c>
      <c r="CY6" s="21">
        <f t="shared" ref="CY6:DG6" si="11">IF(CY7="",NA(),CY7)</f>
        <v>90.2</v>
      </c>
      <c r="CZ6" s="21">
        <f t="shared" si="11"/>
        <v>90.8</v>
      </c>
      <c r="DA6" s="21">
        <f t="shared" si="11"/>
        <v>91.55</v>
      </c>
      <c r="DB6" s="21">
        <f t="shared" si="11"/>
        <v>91.9</v>
      </c>
      <c r="DC6" s="21" t="str">
        <f t="shared" si="11"/>
        <v>-</v>
      </c>
      <c r="DD6" s="21">
        <f t="shared" si="11"/>
        <v>84.19</v>
      </c>
      <c r="DE6" s="21">
        <f t="shared" si="11"/>
        <v>84.34</v>
      </c>
      <c r="DF6" s="21">
        <f t="shared" si="11"/>
        <v>88.37</v>
      </c>
      <c r="DG6" s="21">
        <f t="shared" si="11"/>
        <v>88.66</v>
      </c>
      <c r="DH6" s="20" t="str">
        <f>IF(DH7="","",IF(DH7="-","【-】","【"&amp;SUBSTITUTE(TEXT(DH7,"#,##0.00"),"-","△")&amp;"】"))</f>
        <v>【86.21】</v>
      </c>
      <c r="DI6" s="21" t="str">
        <f>IF(DI7="",NA(),DI7)</f>
        <v>-</v>
      </c>
      <c r="DJ6" s="21">
        <f t="shared" ref="DJ6:DR6" si="12">IF(DJ7="",NA(),DJ7)</f>
        <v>3.14</v>
      </c>
      <c r="DK6" s="21">
        <f t="shared" si="12"/>
        <v>6.25</v>
      </c>
      <c r="DL6" s="21">
        <f t="shared" si="12"/>
        <v>9.33</v>
      </c>
      <c r="DM6" s="21">
        <f t="shared" si="12"/>
        <v>12.39</v>
      </c>
      <c r="DN6" s="21" t="str">
        <f t="shared" si="12"/>
        <v>-</v>
      </c>
      <c r="DO6" s="21">
        <f t="shared" si="12"/>
        <v>21.36</v>
      </c>
      <c r="DP6" s="21">
        <f t="shared" si="12"/>
        <v>22.79</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0.04</v>
      </c>
      <c r="EC6" s="21">
        <f t="shared" si="13"/>
        <v>0.12</v>
      </c>
      <c r="ED6" s="20" t="str">
        <f>IF(ED7="","",IF(ED7="-","【-】","【"&amp;SUBSTITUTE(TEXT(ED7,"#,##0.00"),"-","△")&amp;"】"))</f>
        <v>【0.09】</v>
      </c>
      <c r="EE6" s="21" t="str">
        <f>IF(EE7="",NA(),EE7)</f>
        <v>-</v>
      </c>
      <c r="EF6" s="20">
        <f t="shared" ref="EF6:EN6" si="14">IF(EF7="",NA(),EF7)</f>
        <v>0</v>
      </c>
      <c r="EG6" s="21">
        <f t="shared" si="14"/>
        <v>0.03</v>
      </c>
      <c r="EH6" s="21">
        <f t="shared" si="14"/>
        <v>0.03</v>
      </c>
      <c r="EI6" s="20">
        <f t="shared" si="14"/>
        <v>0</v>
      </c>
      <c r="EJ6" s="21" t="str">
        <f t="shared" si="14"/>
        <v>-</v>
      </c>
      <c r="EK6" s="21">
        <f t="shared" si="14"/>
        <v>0.39</v>
      </c>
      <c r="EL6" s="21">
        <f t="shared" si="14"/>
        <v>0.1</v>
      </c>
      <c r="EM6" s="21">
        <f t="shared" si="14"/>
        <v>0.22</v>
      </c>
      <c r="EN6" s="21">
        <f t="shared" si="14"/>
        <v>0.17</v>
      </c>
      <c r="EO6" s="20" t="str">
        <f>IF(EO7="","",IF(EO7="-","【-】","【"&amp;SUBSTITUTE(TEXT(EO7,"#,##0.00"),"-","△")&amp;"】"))</f>
        <v>【0.11】</v>
      </c>
    </row>
    <row r="7" spans="1:148" s="22" customFormat="1" x14ac:dyDescent="0.15">
      <c r="A7" s="14"/>
      <c r="B7" s="23">
        <v>2023</v>
      </c>
      <c r="C7" s="23">
        <v>162051</v>
      </c>
      <c r="D7" s="23">
        <v>46</v>
      </c>
      <c r="E7" s="23">
        <v>17</v>
      </c>
      <c r="F7" s="23">
        <v>4</v>
      </c>
      <c r="G7" s="23">
        <v>0</v>
      </c>
      <c r="H7" s="23" t="s">
        <v>96</v>
      </c>
      <c r="I7" s="23" t="s">
        <v>97</v>
      </c>
      <c r="J7" s="23" t="s">
        <v>98</v>
      </c>
      <c r="K7" s="23" t="s">
        <v>99</v>
      </c>
      <c r="L7" s="23" t="s">
        <v>100</v>
      </c>
      <c r="M7" s="23" t="s">
        <v>101</v>
      </c>
      <c r="N7" s="24" t="s">
        <v>102</v>
      </c>
      <c r="O7" s="24">
        <v>61.72</v>
      </c>
      <c r="P7" s="24">
        <v>12.35</v>
      </c>
      <c r="Q7" s="24">
        <v>82.14</v>
      </c>
      <c r="R7" s="24">
        <v>3185</v>
      </c>
      <c r="S7" s="24">
        <v>43205</v>
      </c>
      <c r="T7" s="24">
        <v>230.54</v>
      </c>
      <c r="U7" s="24">
        <v>187.41</v>
      </c>
      <c r="V7" s="24">
        <v>5295</v>
      </c>
      <c r="W7" s="24">
        <v>2.17</v>
      </c>
      <c r="X7" s="24">
        <v>2440.09</v>
      </c>
      <c r="Y7" s="24" t="s">
        <v>102</v>
      </c>
      <c r="Z7" s="24">
        <v>101.49</v>
      </c>
      <c r="AA7" s="24">
        <v>100.24</v>
      </c>
      <c r="AB7" s="24">
        <v>100.07</v>
      </c>
      <c r="AC7" s="24">
        <v>100.14</v>
      </c>
      <c r="AD7" s="24" t="s">
        <v>102</v>
      </c>
      <c r="AE7" s="24">
        <v>105.78</v>
      </c>
      <c r="AF7" s="24">
        <v>106.09</v>
      </c>
      <c r="AG7" s="24">
        <v>101.98</v>
      </c>
      <c r="AH7" s="24">
        <v>102.68</v>
      </c>
      <c r="AI7" s="24">
        <v>105.09</v>
      </c>
      <c r="AJ7" s="24" t="s">
        <v>102</v>
      </c>
      <c r="AK7" s="24">
        <v>0</v>
      </c>
      <c r="AL7" s="24">
        <v>0</v>
      </c>
      <c r="AM7" s="24">
        <v>0</v>
      </c>
      <c r="AN7" s="24">
        <v>0</v>
      </c>
      <c r="AO7" s="24" t="s">
        <v>102</v>
      </c>
      <c r="AP7" s="24">
        <v>63.96</v>
      </c>
      <c r="AQ7" s="24">
        <v>69.42</v>
      </c>
      <c r="AR7" s="24">
        <v>52.27</v>
      </c>
      <c r="AS7" s="24">
        <v>58.68</v>
      </c>
      <c r="AT7" s="24">
        <v>65.73</v>
      </c>
      <c r="AU7" s="24" t="s">
        <v>102</v>
      </c>
      <c r="AV7" s="24">
        <v>23.37</v>
      </c>
      <c r="AW7" s="24">
        <v>18.34</v>
      </c>
      <c r="AX7" s="24">
        <v>31.8</v>
      </c>
      <c r="AY7" s="24">
        <v>41.65</v>
      </c>
      <c r="AZ7" s="24" t="s">
        <v>102</v>
      </c>
      <c r="BA7" s="24">
        <v>44.24</v>
      </c>
      <c r="BB7" s="24">
        <v>43.07</v>
      </c>
      <c r="BC7" s="24">
        <v>41.51</v>
      </c>
      <c r="BD7" s="24">
        <v>45.01</v>
      </c>
      <c r="BE7" s="24">
        <v>48.91</v>
      </c>
      <c r="BF7" s="24" t="s">
        <v>102</v>
      </c>
      <c r="BG7" s="24">
        <v>672.12</v>
      </c>
      <c r="BH7" s="24">
        <v>571.92999999999995</v>
      </c>
      <c r="BI7" s="24">
        <v>575.49</v>
      </c>
      <c r="BJ7" s="24">
        <v>552.14</v>
      </c>
      <c r="BK7" s="24" t="s">
        <v>102</v>
      </c>
      <c r="BL7" s="24">
        <v>1258.43</v>
      </c>
      <c r="BM7" s="24">
        <v>1163.75</v>
      </c>
      <c r="BN7" s="24">
        <v>1160.22</v>
      </c>
      <c r="BO7" s="24">
        <v>1141.98</v>
      </c>
      <c r="BP7" s="24">
        <v>1156.82</v>
      </c>
      <c r="BQ7" s="24" t="s">
        <v>102</v>
      </c>
      <c r="BR7" s="24">
        <v>118.58</v>
      </c>
      <c r="BS7" s="24">
        <v>115.1</v>
      </c>
      <c r="BT7" s="24">
        <v>99.73</v>
      </c>
      <c r="BU7" s="24">
        <v>91.19</v>
      </c>
      <c r="BV7" s="24" t="s">
        <v>102</v>
      </c>
      <c r="BW7" s="24">
        <v>73.36</v>
      </c>
      <c r="BX7" s="24">
        <v>72.599999999999994</v>
      </c>
      <c r="BY7" s="24">
        <v>81.81</v>
      </c>
      <c r="BZ7" s="24">
        <v>82.27</v>
      </c>
      <c r="CA7" s="24">
        <v>75.33</v>
      </c>
      <c r="CB7" s="24" t="s">
        <v>102</v>
      </c>
      <c r="CC7" s="24">
        <v>131.88999999999999</v>
      </c>
      <c r="CD7" s="24">
        <v>136.15</v>
      </c>
      <c r="CE7" s="24">
        <v>156.93</v>
      </c>
      <c r="CF7" s="24">
        <v>158.16</v>
      </c>
      <c r="CG7" s="24" t="s">
        <v>102</v>
      </c>
      <c r="CH7" s="24">
        <v>224.88</v>
      </c>
      <c r="CI7" s="24">
        <v>228.64</v>
      </c>
      <c r="CJ7" s="24">
        <v>193.59</v>
      </c>
      <c r="CK7" s="24">
        <v>194.42</v>
      </c>
      <c r="CL7" s="24">
        <v>215.73</v>
      </c>
      <c r="CM7" s="24" t="s">
        <v>102</v>
      </c>
      <c r="CN7" s="24">
        <v>12.68</v>
      </c>
      <c r="CO7" s="24">
        <v>11.95</v>
      </c>
      <c r="CP7" s="24">
        <v>10.24</v>
      </c>
      <c r="CQ7" s="24">
        <v>10.24</v>
      </c>
      <c r="CR7" s="24" t="s">
        <v>102</v>
      </c>
      <c r="CS7" s="24">
        <v>42.4</v>
      </c>
      <c r="CT7" s="24">
        <v>42.28</v>
      </c>
      <c r="CU7" s="24">
        <v>45.3</v>
      </c>
      <c r="CV7" s="24">
        <v>45.6</v>
      </c>
      <c r="CW7" s="24">
        <v>43.28</v>
      </c>
      <c r="CX7" s="24" t="s">
        <v>102</v>
      </c>
      <c r="CY7" s="24">
        <v>90.2</v>
      </c>
      <c r="CZ7" s="24">
        <v>90.8</v>
      </c>
      <c r="DA7" s="24">
        <v>91.55</v>
      </c>
      <c r="DB7" s="24">
        <v>91.9</v>
      </c>
      <c r="DC7" s="24" t="s">
        <v>102</v>
      </c>
      <c r="DD7" s="24">
        <v>84.19</v>
      </c>
      <c r="DE7" s="24">
        <v>84.34</v>
      </c>
      <c r="DF7" s="24">
        <v>88.37</v>
      </c>
      <c r="DG7" s="24">
        <v>88.66</v>
      </c>
      <c r="DH7" s="24">
        <v>86.21</v>
      </c>
      <c r="DI7" s="24" t="s">
        <v>102</v>
      </c>
      <c r="DJ7" s="24">
        <v>3.14</v>
      </c>
      <c r="DK7" s="24">
        <v>6.25</v>
      </c>
      <c r="DL7" s="24">
        <v>9.33</v>
      </c>
      <c r="DM7" s="24">
        <v>12.39</v>
      </c>
      <c r="DN7" s="24" t="s">
        <v>102</v>
      </c>
      <c r="DO7" s="24">
        <v>21.36</v>
      </c>
      <c r="DP7" s="24">
        <v>22.79</v>
      </c>
      <c r="DQ7" s="24">
        <v>32.57</v>
      </c>
      <c r="DR7" s="24">
        <v>33.159999999999997</v>
      </c>
      <c r="DS7" s="24">
        <v>29.62</v>
      </c>
      <c r="DT7" s="24" t="s">
        <v>102</v>
      </c>
      <c r="DU7" s="24">
        <v>0</v>
      </c>
      <c r="DV7" s="24">
        <v>0</v>
      </c>
      <c r="DW7" s="24">
        <v>0</v>
      </c>
      <c r="DX7" s="24">
        <v>0</v>
      </c>
      <c r="DY7" s="24" t="s">
        <v>102</v>
      </c>
      <c r="DZ7" s="24">
        <v>0.01</v>
      </c>
      <c r="EA7" s="24">
        <v>0.01</v>
      </c>
      <c r="EB7" s="24">
        <v>0.04</v>
      </c>
      <c r="EC7" s="24">
        <v>0.12</v>
      </c>
      <c r="ED7" s="24">
        <v>0.09</v>
      </c>
      <c r="EE7" s="24" t="s">
        <v>102</v>
      </c>
      <c r="EF7" s="24">
        <v>0</v>
      </c>
      <c r="EG7" s="24">
        <v>0.03</v>
      </c>
      <c r="EH7" s="24">
        <v>0.03</v>
      </c>
      <c r="EI7" s="24">
        <v>0</v>
      </c>
      <c r="EJ7" s="24" t="s">
        <v>102</v>
      </c>
      <c r="EK7" s="24">
        <v>0.39</v>
      </c>
      <c r="EL7" s="24">
        <v>0.1</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2025-01-24T07:10:54Z</dcterms:created>
  <dcterms:modified xsi:type="dcterms:W3CDTF">2025-01-29T04:20:39Z</dcterms:modified>
  <cp:category/>
</cp:coreProperties>
</file>