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3魚津市○\下水道（法適用）\"/>
    </mc:Choice>
  </mc:AlternateContent>
  <xr:revisionPtr revIDLastSave="0" documentId="13_ncr:1_{E66F2E66-28BC-4708-B4C2-0B3864B59C9E}" xr6:coauthVersionLast="36" xr6:coauthVersionMax="36" xr10:uidLastSave="{00000000-0000-0000-0000-000000000000}"/>
  <workbookProtection workbookAlgorithmName="SHA-512" workbookHashValue="BvB5yc4uNqNPX79NCkPrmKINdArM2RspjCO5L6kKbczo+5J3WShuNHtx+LoAuX5SCrBMZkO/HvMXqEb/adGCAw==" workbookSaltValue="Yh7cZaYxL4SsL2/VNPhB+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P10" i="4"/>
  <c r="AT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<sst xmlns="http://schemas.openxmlformats.org/spreadsheetml/2006/main" count="231" uniqueCount="117">
  <si>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</si>
  <si>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</si>
  <si>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</si>
  <si>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</si>
  <si>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</si>
  <si>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</si>
  <si>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</si>
  <si>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</si>
  <si>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</si>
  <si>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</si>
  <si>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</si>
  <si>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</si>
  <si>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</si>
  <si>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</si>
  <si>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</si>
  <si>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</si>
  <si>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</si>
  <si>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</si>
  <si>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</si>
  <si>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</si>
  <si>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</si>
  <si>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</si>
  <si>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</si>
  <si>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</si>
  <si>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</si>
  <si>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</si>
  <si>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</si>
  <si>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</si>
  <si>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</si>
  <si>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</si>
  <si>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</si>
  <si>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</si>
  <si>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</si>
  <si>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</si>
  <si>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</si>
  <si>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</si>
  <si>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</si>
  <si>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</si>
  <si>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</si>
  <si>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</si>
  <si>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</si>
  <si>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</si>
  <si>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</si>
  <si>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</si>
  <si>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</si>
  <si>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</si>
  <si>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</si>
  <si>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</si>
  <si>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</si>
  <si>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</si>
  <si>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</si>
  <si>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</si>
  <si>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</si>
  <si>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</si>
  <si>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</si>
  <si>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</si>
  <si>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</si>
  <si>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</si>
  <si>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</si>
  <si>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</si>
  <si>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</si>
  <si>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</si>
  <si>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</si>
  <si>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</si>
  <si>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</si>
  <si>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</si>
  <si>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</si>
  <si>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</si>
  <si>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</si>
  <si>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</si>
  <si>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</si>
  <si>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</si>
  <si>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</si>
  <si>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</si>
  <si>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</si>
  <si>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</si>
  <si>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</si>
  <si>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</si>
  <si>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</si>
  <si>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</si>
  <si>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</si>
  <si>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</si>
  <si>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</si>
  <si>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</si>
  <si>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</si>
  <si>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</si>
  <si>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</si>
  <si>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</si>
  <si>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</si>
  <si>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</si>
  <si>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</si>
  <si>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</si>
  <si>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</si>
  <si>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</si>
  <si>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</si>
  <si>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</si>
  <si>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</si>
  <si>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</si>
  <si>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</si>
  <si>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</si>
  <si>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</si>
  <si>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</si>
  <si>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</si>
  <si>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</si>
  <si>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</si>
  <si>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</si>
  <si>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</si>
  <si>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</si>
  <si>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</si>
  <si>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</si>
  <si>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</si>
  <si>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</si>
  <si>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</si>
  <si>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</si>
  <si>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③流動比率については、昨年度よりは改善していますが、令和５年度全国平均及び類似団体平均値と比較しても低く、依然として資金繰りが苦しい状態に変わりありません。資本費平準化債の活用等により対応していますが、抜本的な解決とはなっていないことから、使用料の見直し、汚水処理施設の統合・廃止などを含む経費削減などにより３条予算の黒字化を図り、国が示す繰出基準に基づく一般会計からの繰出金の確保、適切な起債額の設定を行うことより、現金等の流動資産の確保に努めます。
④企業債残高対事業規模比率については、令和５年度全国平均及び類似団体平均値よりも高い状況となっています。管渠整備に対する投資はありませんが、今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としていくと見込まれます。
⑤経費回収率については、100％となり、令和５年度全国平均及び類似団体平均値を上回っています。引き続き、接続率の向上による有収水量の増加に努めるとともに、適切な使用料となるよう、継続的な見直しを実施してまいります。
⑥汚水処理原価については、令和５年度全国平均及び類似団体平均値よりも低い状況となっています。汚水処理費（公費負担除く。）の削減、及び接続率の向上による有収水量の増加に努め、改善してまいります。
⑦施設利用率については、令和５年度の全国平均及び類似団体平均値を上回っている状況となっていますが、人口減少が予想されている中で、現在、処理場は廃止して公共下水道に接続する統廃合事業を進めています。
⑧水洗化率については、令和５年度全国平均及び類似団体平均値より若干高い状態となっています。今後も接続率の向上の取組を推進し、水洗化率の向上を図ります。
　</t>
    <rPh sb="17" eb="19">
      <t>カイゼン</t>
    </rPh>
    <rPh sb="41" eb="44">
      <t>ヘイキンチ</t>
    </rPh>
    <rPh sb="45" eb="47">
      <t>ヒカク</t>
    </rPh>
    <rPh sb="50" eb="51">
      <t>ヒク</t>
    </rPh>
    <rPh sb="53" eb="55">
      <t>イゼン</t>
    </rPh>
    <rPh sb="58" eb="61">
      <t>シキング</t>
    </rPh>
    <rPh sb="63" eb="64">
      <t>クル</t>
    </rPh>
    <rPh sb="66" eb="68">
      <t>ジョウタイ</t>
    </rPh>
    <rPh sb="69" eb="70">
      <t>カ</t>
    </rPh>
    <rPh sb="78" eb="81">
      <t>シホンヒ</t>
    </rPh>
    <rPh sb="81" eb="85">
      <t>ヘイジュンカサイ</t>
    </rPh>
    <rPh sb="86" eb="88">
      <t>カツヨウ</t>
    </rPh>
    <rPh sb="88" eb="89">
      <t>トウ</t>
    </rPh>
    <rPh sb="92" eb="94">
      <t>タイオウ</t>
    </rPh>
    <rPh sb="101" eb="104">
      <t>バッポンテキ</t>
    </rPh>
    <rPh sb="105" eb="107">
      <t>カイケツ</t>
    </rPh>
    <rPh sb="128" eb="130">
      <t>オスイ</t>
    </rPh>
    <rPh sb="130" eb="132">
      <t>ショリ</t>
    </rPh>
    <rPh sb="132" eb="134">
      <t>シセツ</t>
    </rPh>
    <rPh sb="135" eb="137">
      <t>トウゴウ</t>
    </rPh>
    <rPh sb="138" eb="140">
      <t>ハイシ</t>
    </rPh>
    <rPh sb="143" eb="144">
      <t>フク</t>
    </rPh>
    <rPh sb="163" eb="164">
      <t>ハカ</t>
    </rPh>
    <rPh sb="189" eb="191">
      <t>カクホ</t>
    </rPh>
    <rPh sb="192" eb="194">
      <t>テキセツ</t>
    </rPh>
    <rPh sb="195" eb="197">
      <t>キサイ</t>
    </rPh>
    <rPh sb="197" eb="198">
      <t>ガク</t>
    </rPh>
    <rPh sb="199" eb="201">
      <t>セッテイ</t>
    </rPh>
    <rPh sb="202" eb="203">
      <t>オコナ</t>
    </rPh>
    <rPh sb="263" eb="264">
      <t>チ</t>
    </rPh>
    <rPh sb="297" eb="299">
      <t>コンゴ</t>
    </rPh>
    <rPh sb="300" eb="302">
      <t>シセツ</t>
    </rPh>
    <rPh sb="303" eb="306">
      <t>タイシンカ</t>
    </rPh>
    <rPh sb="306" eb="307">
      <t>ナド</t>
    </rPh>
    <rPh sb="315" eb="316">
      <t>ヨウ</t>
    </rPh>
    <rPh sb="327" eb="329">
      <t>ミコ</t>
    </rPh>
    <rPh sb="332" eb="336">
      <t>イッテイテイド</t>
    </rPh>
    <rPh sb="337" eb="339">
      <t>ジギョウ</t>
    </rPh>
    <rPh sb="339" eb="340">
      <t>ヒ</t>
    </rPh>
    <rPh sb="341" eb="343">
      <t>カクホ</t>
    </rPh>
    <rPh sb="348" eb="350">
      <t>ヒツヨウ</t>
    </rPh>
    <rPh sb="356" eb="358">
      <t>イッポウ</t>
    </rPh>
    <rPh sb="360" eb="363">
      <t>セダイカン</t>
    </rPh>
    <rPh sb="363" eb="365">
      <t>フタン</t>
    </rPh>
    <rPh sb="366" eb="368">
      <t>コウヘイ</t>
    </rPh>
    <rPh sb="368" eb="369">
      <t>セイ</t>
    </rPh>
    <rPh sb="370" eb="372">
      <t>タンポ</t>
    </rPh>
    <rPh sb="377" eb="384">
      <t>シホンヒヘイジュンカサイ</t>
    </rPh>
    <rPh sb="385" eb="387">
      <t>ユウコウ</t>
    </rPh>
    <rPh sb="388" eb="390">
      <t>カツヨウ</t>
    </rPh>
    <rPh sb="397" eb="399">
      <t>ヒツヨウ</t>
    </rPh>
    <rPh sb="422" eb="424">
      <t>ヨソウ</t>
    </rPh>
    <rPh sb="430" eb="432">
      <t>ジョジョ</t>
    </rPh>
    <rPh sb="433" eb="435">
      <t>ケンゼン</t>
    </rPh>
    <rPh sb="436" eb="438">
      <t>ケイエイ</t>
    </rPh>
    <rPh sb="438" eb="440">
      <t>ジョウタイ</t>
    </rPh>
    <rPh sb="446" eb="448">
      <t>ミコ</t>
    </rPh>
    <rPh sb="493" eb="495">
      <t>ウワマワ</t>
    </rPh>
    <rPh sb="501" eb="502">
      <t>ヒ</t>
    </rPh>
    <rPh sb="503" eb="504">
      <t>ツヅ</t>
    </rPh>
    <rPh sb="523" eb="524">
      <t>ツト</t>
    </rPh>
    <rPh sb="531" eb="533">
      <t>テキセツ</t>
    </rPh>
    <rPh sb="534" eb="537">
      <t>シヨウリョウ</t>
    </rPh>
    <rPh sb="543" eb="545">
      <t>ケイゾク</t>
    </rPh>
    <rPh sb="545" eb="546">
      <t>テキ</t>
    </rPh>
    <rPh sb="547" eb="549">
      <t>ミナオ</t>
    </rPh>
    <rPh sb="551" eb="553">
      <t>ジッシ</t>
    </rPh>
    <rPh sb="590" eb="593">
      <t>ヘイキンチ</t>
    </rPh>
    <rPh sb="608" eb="610">
      <t>オスイ</t>
    </rPh>
    <rPh sb="610" eb="613">
      <t>ショリヒ</t>
    </rPh>
    <rPh sb="614" eb="616">
      <t>コウヒ</t>
    </rPh>
    <rPh sb="616" eb="618">
      <t>フタン</t>
    </rPh>
    <rPh sb="618" eb="619">
      <t>ノゾ</t>
    </rPh>
    <rPh sb="623" eb="625">
      <t>サクゲン</t>
    </rPh>
    <rPh sb="626" eb="627">
      <t>オヨ</t>
    </rPh>
    <rPh sb="637" eb="638">
      <t>ユウ</t>
    </rPh>
    <rPh sb="681" eb="682">
      <t>オヨ</t>
    </rPh>
    <rPh sb="687" eb="690">
      <t>ヘイキンチ</t>
    </rPh>
    <rPh sb="691" eb="693">
      <t>ウワマワ</t>
    </rPh>
    <rPh sb="697" eb="699">
      <t>ジョウキョウ</t>
    </rPh>
    <rPh sb="714" eb="716">
      <t>ヨソウ</t>
    </rPh>
    <rPh sb="721" eb="722">
      <t>ナカ</t>
    </rPh>
    <rPh sb="722" eb="724">
      <t>ゲンザイ</t>
    </rPh>
    <rPh sb="785" eb="788">
      <t>ヘイキンチ</t>
    </rPh>
    <rPh sb="790" eb="792">
      <t>ジャッカン</t>
    </rPh>
    <rPh sb="792" eb="793">
      <t>タカ</t>
    </rPh>
    <rPh sb="794" eb="796">
      <t>ジョウタイ</t>
    </rPh>
    <rPh sb="807" eb="809">
      <t>セツゾク</t>
    </rPh>
    <rPh sb="809" eb="810">
      <t>リツ</t>
    </rPh>
    <rPh sb="811" eb="813">
      <t>コウジョウ</t>
    </rPh>
    <rPh sb="814" eb="816">
      <t>トリクミ</t>
    </rPh>
    <rPh sb="817" eb="819">
      <t>スイシン</t>
    </rPh>
    <rPh sb="821" eb="824">
      <t>スイセンカ</t>
    </rPh>
    <rPh sb="826" eb="828">
      <t>コウジョウ</t>
    </rPh>
    <phoneticPr fontId="4"/>
  </si>
  <si>
    <t>　現在は法定耐用年数を経過した管路や施設がないことから、更新投資が到来しない状況にあります。
　今後については、使用者の推移、管路や施設の法定耐用年数を踏まえ、農業集落排水施設を継続、個別排水処理施設又は個人所有の合併浄化槽への移行のどちらが適当か、各制度の長所短所、費用対効果、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80" eb="84">
      <t>ノウギョウシュウラク</t>
    </rPh>
    <rPh sb="84" eb="86">
      <t>ハイスイ</t>
    </rPh>
    <rPh sb="92" eb="100">
      <t>コベツハイスイショリシセツ</t>
    </rPh>
    <rPh sb="100" eb="101">
      <t>マタ</t>
    </rPh>
    <rPh sb="114" eb="116">
      <t>イコウ</t>
    </rPh>
    <rPh sb="125" eb="126">
      <t>カク</t>
    </rPh>
    <rPh sb="140" eb="142">
      <t>ジギョウ</t>
    </rPh>
    <rPh sb="143" eb="146">
      <t>ケイゾクセイ</t>
    </rPh>
    <rPh sb="146" eb="147">
      <t>ナド</t>
    </rPh>
    <rPh sb="148" eb="151">
      <t>タカクテキ</t>
    </rPh>
    <phoneticPr fontId="4"/>
  </si>
  <si>
    <r>
      <t xml:space="preserve">　昨年度と同様に、企業債残高が高く、流動比率が低い等、経営の健全性に関する指標が劣っている状態となっています。
　魚津市においては、農業集落排水事業については、施設整備が完了していますが、今後は施設の耐震化対策及び施設の共同化（汚水処理施設の統廃合）を進める予定としております。
　起債については、事業債の平準化を図りつつ、世代間の負担の公平性を担保するため、資本費平準化債を必要に応じて活用しますが、起債残高が令和５年度全国平均及び類似団体平均値と比べ高い水準にあることから、徐々に減少させるよう事業費の平準化を考慮し、今後も資金管理の徹底を図ってまいります。
</t>
    </r>
    <r>
      <rPr>
        <b/>
        <sz val="9"/>
        <rFont val="ＭＳ ゴシック"/>
        <family val="3"/>
        <charset val="128"/>
      </rPr>
      <t>　</t>
    </r>
    <r>
      <rPr>
        <sz val="9"/>
        <rFont val="ＭＳ ゴシック"/>
        <family val="3"/>
        <charset val="128"/>
      </rPr>
      <t>施設利用率については、人口減少の中、使用者増は見込めず、処理場は廃止して公共下水道に接続する統廃合事業を進めています。
　他の指標については、特段劣っているものはありませんが、引き続き維持管理費の削減、施設規模の適正化等による効率的な汚水処理の実施及び水洗化率向上による有収水量の増加に努めてまります。</t>
    </r>
    <rPh sb="1" eb="4">
      <t>サクネンド</t>
    </rPh>
    <rPh sb="5" eb="7">
      <t>ドウヨウ</t>
    </rPh>
    <rPh sb="9" eb="11">
      <t>キギョウ</t>
    </rPh>
    <rPh sb="11" eb="12">
      <t>サイ</t>
    </rPh>
    <rPh sb="12" eb="14">
      <t>ザンダカ</t>
    </rPh>
    <rPh sb="15" eb="16">
      <t>タカ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ノウギョウ</t>
    </rPh>
    <rPh sb="68" eb="74">
      <t>シュウラクハイスイジギョウ</t>
    </rPh>
    <rPh sb="80" eb="82">
      <t>シセツ</t>
    </rPh>
    <rPh sb="82" eb="84">
      <t>セイビ</t>
    </rPh>
    <rPh sb="85" eb="87">
      <t>カンリョウ</t>
    </rPh>
    <rPh sb="94" eb="96">
      <t>コンゴ</t>
    </rPh>
    <rPh sb="97" eb="99">
      <t>シセツ</t>
    </rPh>
    <rPh sb="100" eb="103">
      <t>タイシンカ</t>
    </rPh>
    <rPh sb="103" eb="105">
      <t>タイサク</t>
    </rPh>
    <rPh sb="105" eb="106">
      <t>オヨ</t>
    </rPh>
    <rPh sb="114" eb="118">
      <t>オスイショリ</t>
    </rPh>
    <rPh sb="118" eb="120">
      <t>シセツ</t>
    </rPh>
    <rPh sb="121" eb="124">
      <t>トウハイゴウ</t>
    </rPh>
    <rPh sb="126" eb="127">
      <t>スス</t>
    </rPh>
    <rPh sb="129" eb="131">
      <t>ヨテイ</t>
    </rPh>
    <rPh sb="141" eb="143">
      <t>キサイ</t>
    </rPh>
    <rPh sb="149" eb="152">
      <t>ジギョウサイ</t>
    </rPh>
    <rPh sb="153" eb="156">
      <t>ヘイジュンカ</t>
    </rPh>
    <rPh sb="157" eb="158">
      <t>ハカ</t>
    </rPh>
    <rPh sb="180" eb="186">
      <t>シホンヒヘイジュンカ</t>
    </rPh>
    <rPh sb="188" eb="190">
      <t>ヒツヨウ</t>
    </rPh>
    <rPh sb="191" eb="192">
      <t>オウ</t>
    </rPh>
    <rPh sb="194" eb="196">
      <t>カツヨウ</t>
    </rPh>
    <rPh sb="201" eb="203">
      <t>キサイ</t>
    </rPh>
    <rPh sb="203" eb="205">
      <t>ザンダカ</t>
    </rPh>
    <rPh sb="220" eb="221">
      <t>タイ</t>
    </rPh>
    <rPh sb="221" eb="224">
      <t>ヘイキンチ</t>
    </rPh>
    <rPh sb="225" eb="226">
      <t>クラ</t>
    </rPh>
    <rPh sb="227" eb="228">
      <t>タカ</t>
    </rPh>
    <rPh sb="229" eb="231">
      <t>スイジュン</t>
    </rPh>
    <rPh sb="239" eb="241">
      <t>ジョジョ</t>
    </rPh>
    <rPh sb="242" eb="244">
      <t>ゲンショウ</t>
    </rPh>
    <rPh sb="249" eb="252">
      <t>ジギョウヒ</t>
    </rPh>
    <rPh sb="253" eb="256">
      <t>ヘイジュンカ</t>
    </rPh>
    <rPh sb="257" eb="259">
      <t>コウリョ</t>
    </rPh>
    <rPh sb="261" eb="263">
      <t>コンゴ</t>
    </rPh>
    <rPh sb="264" eb="268">
      <t>シキンカンリ</t>
    </rPh>
    <rPh sb="269" eb="271">
      <t>テッテイ</t>
    </rPh>
    <rPh sb="344" eb="345">
      <t>タ</t>
    </rPh>
    <rPh sb="354" eb="356">
      <t>トクダン</t>
    </rPh>
    <rPh sb="356" eb="357">
      <t>オト</t>
    </rPh>
    <rPh sb="371" eb="372">
      <t>ヒ</t>
    </rPh>
    <rPh sb="373" eb="374">
      <t>ツヅ</t>
    </rPh>
    <rPh sb="405" eb="407">
      <t>ジッシ</t>
    </rPh>
    <rPh sb="407" eb="408">
      <t>オヨ</t>
    </rPh>
    <rPh sb="418" eb="422">
      <t>ユウシュウスイリョウ</t>
    </rPh>
    <rPh sb="423" eb="42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</si>
</sst>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name val="ＭＳ ゴシック"/>
      <family val="3"/>
      <charset val="128"/>
    </font>
    <font>
      <sz val="11"/>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45-412F-9876-5D1C190C31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445-412F-9876-5D1C190C31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63.76</c:v>
                </c:pt>
                <c:pt idx="1">
                  <c:v>65.42</c:v>
                </c:pt>
                <c:pt idx="2">
                  <c:v>63.47</c:v>
                </c:pt>
                <c:pt idx="3">
                  <c:v>63.59</c:v>
                </c:pt>
                <c:pt idx="4">
                  <c:v>63.65</c:v>
                </c:pt>
              </c:numCache>
            </c:numRef>
          </c:val>
          <c:extLst>
            <c:ext xmlns:c16="http://schemas.microsoft.com/office/drawing/2014/chart" uri="{C3380CC4-5D6E-409C-BE32-E72D297353CC}">
              <c16:uniqueId val="{00000000-0FEE-4601-9453-8AFCAEE6D4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0FEE-4601-9453-8AFCAEE6D4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87.84</c:v>
                </c:pt>
                <c:pt idx="1">
                  <c:v>90.84</c:v>
                </c:pt>
                <c:pt idx="2">
                  <c:v>91.36</c:v>
                </c:pt>
                <c:pt idx="3">
                  <c:v>91.58</c:v>
                </c:pt>
                <c:pt idx="4">
                  <c:v>91.7</c:v>
                </c:pt>
              </c:numCache>
            </c:numRef>
          </c:val>
          <c:extLst>
            <c:ext xmlns:c16="http://schemas.microsoft.com/office/drawing/2014/chart" uri="{C3380CC4-5D6E-409C-BE32-E72D297353CC}">
              <c16:uniqueId val="{00000000-7F01-4E1D-AB4D-2D7292309F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7F01-4E1D-AB4D-2D7292309F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100.73</c:v>
                </c:pt>
                <c:pt idx="1">
                  <c:v>100.71</c:v>
                </c:pt>
                <c:pt idx="2">
                  <c:v>100.37</c:v>
                </c:pt>
                <c:pt idx="3">
                  <c:v>112.48</c:v>
                </c:pt>
                <c:pt idx="4">
                  <c:v>111.06</c:v>
                </c:pt>
              </c:numCache>
            </c:numRef>
          </c:val>
          <c:extLst>
            <c:ext xmlns:c16="http://schemas.microsoft.com/office/drawing/2014/chart" uri="{C3380CC4-5D6E-409C-BE32-E72D297353CC}">
              <c16:uniqueId val="{00000000-2AB4-4EDF-9A0F-38E96CCB24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2AB4-4EDF-9A0F-38E96CCB24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3.53</c:v>
                </c:pt>
                <c:pt idx="1">
                  <c:v>7.05</c:v>
                </c:pt>
                <c:pt idx="2">
                  <c:v>10.24</c:v>
                </c:pt>
                <c:pt idx="3">
                  <c:v>13.32</c:v>
                </c:pt>
                <c:pt idx="4">
                  <c:v>16.36</c:v>
                </c:pt>
              </c:numCache>
            </c:numRef>
          </c:val>
          <c:extLst>
            <c:ext xmlns:c16="http://schemas.microsoft.com/office/drawing/2014/chart" uri="{C3380CC4-5D6E-409C-BE32-E72D297353CC}">
              <c16:uniqueId val="{00000000-CE58-4F3E-830B-0178DCF635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CE58-4F3E-830B-0178DCF635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5-4839-9812-A670F4A63B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95-4839-9812-A670F4A63B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55-4FF3-B3C2-C284C0A90A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5155-4FF3-B3C2-C284C0A90A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6.86</c:v>
                </c:pt>
                <c:pt idx="1">
                  <c:v>14.29</c:v>
                </c:pt>
                <c:pt idx="2">
                  <c:v>8.81</c:v>
                </c:pt>
                <c:pt idx="3">
                  <c:v>23.6</c:v>
                </c:pt>
                <c:pt idx="4">
                  <c:v>37.75</c:v>
                </c:pt>
              </c:numCache>
            </c:numRef>
          </c:val>
          <c:extLst>
            <c:ext xmlns:c16="http://schemas.microsoft.com/office/drawing/2014/chart" uri="{C3380CC4-5D6E-409C-BE32-E72D297353CC}">
              <c16:uniqueId val="{00000000-CA4A-400A-B4E0-AE9DD335B8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CA4A-400A-B4E0-AE9DD335B8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2970.59</c:v>
                </c:pt>
                <c:pt idx="1">
                  <c:v>2846.81</c:v>
                </c:pt>
                <c:pt idx="2">
                  <c:v>2750.29</c:v>
                </c:pt>
                <c:pt idx="3">
                  <c:v>2778.06</c:v>
                </c:pt>
                <c:pt idx="4">
                  <c:v>2732.85</c:v>
                </c:pt>
              </c:numCache>
            </c:numRef>
          </c:val>
          <c:extLst>
            <c:ext xmlns:c16="http://schemas.microsoft.com/office/drawing/2014/chart" uri="{C3380CC4-5D6E-409C-BE32-E72D297353CC}">
              <c16:uniqueId val="{00000000-B326-4FC8-94CE-73D48771AD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B326-4FC8-94CE-73D48771AD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101.88</c:v>
                </c:pt>
                <c:pt idx="1">
                  <c:v>101.94</c:v>
                </c:pt>
                <c:pt idx="2">
                  <c:v>102.12</c:v>
                </c:pt>
                <c:pt idx="3">
                  <c:v>102.13</c:v>
                </c:pt>
                <c:pt idx="4">
                  <c:v>100</c:v>
                </c:pt>
              </c:numCache>
            </c:numRef>
          </c:val>
          <c:extLst>
            <c:ext xmlns:c16="http://schemas.microsoft.com/office/drawing/2014/chart" uri="{C3380CC4-5D6E-409C-BE32-E72D297353CC}">
              <c16:uniqueId val="{00000000-9C57-45B9-9CBA-96775E959E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9C57-45B9-9CBA-96775E959E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174.43</c:v>
                </c:pt>
                <c:pt idx="1">
                  <c:v>172.32</c:v>
                </c:pt>
                <c:pt idx="2">
                  <c:v>175.84</c:v>
                </c:pt>
                <c:pt idx="3">
                  <c:v>171.89</c:v>
                </c:pt>
                <c:pt idx="4">
                  <c:v>178.78</c:v>
                </c:pt>
              </c:numCache>
            </c:numRef>
          </c:val>
          <c:extLst>
            <c:ext xmlns:c16="http://schemas.microsoft.com/office/drawing/2014/chart" uri="{C3380CC4-5D6E-409C-BE32-E72D297353CC}">
              <c16:uniqueId val="{00000000-3F9E-4BB1-AD73-3F6E92759F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3F9E-4BB1-AD73-3F6E92759F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魚津市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39274</v>
      </c>
      <c r="AM8" s="48"/>
      <c r="AN8" s="48"/>
      <c r="AO8" s="48"/>
      <c r="AP8" s="48"/>
      <c r="AQ8" s="48"/>
      <c r="AR8" s="48"/>
      <c r="AS8" s="48"/>
      <c r="AT8" s="47">
        <f>データ!T6</f>
        <v>200.61</v>
      </c>
      <c r="AU8" s="47"/>
      <c r="AV8" s="47"/>
      <c r="AW8" s="47"/>
      <c r="AX8" s="47"/>
      <c r="AY8" s="47"/>
      <c r="AZ8" s="47"/>
      <c r="BA8" s="47"/>
      <c r="BB8" s="47">
        <f>データ!U6</f>
        <v>195.77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59.31</v>
      </c>
      <c r="J10" s="47"/>
      <c r="K10" s="47"/>
      <c r="L10" s="47"/>
      <c r="M10" s="47"/>
      <c r="N10" s="47"/>
      <c r="O10" s="47"/>
      <c r="P10" s="47">
        <f>データ!P6</f>
        <v>16.579999999999998</v>
      </c>
      <c r="Q10" s="47"/>
      <c r="R10" s="47"/>
      <c r="S10" s="47"/>
      <c r="T10" s="47"/>
      <c r="U10" s="47"/>
      <c r="V10" s="47"/>
      <c r="W10" s="47">
        <f>データ!Q6</f>
        <v>87.88</v>
      </c>
      <c r="X10" s="47"/>
      <c r="Y10" s="47"/>
      <c r="Z10" s="47"/>
      <c r="AA10" s="47"/>
      <c r="AB10" s="47"/>
      <c r="AC10" s="47"/>
      <c r="AD10" s="48">
        <f>データ!R6</f>
        <v>3610</v>
      </c>
      <c r="AE10" s="48"/>
      <c r="AF10" s="48"/>
      <c r="AG10" s="48"/>
      <c r="AH10" s="48"/>
      <c r="AI10" s="48"/>
      <c r="AJ10" s="48"/>
      <c r="AK10" s="2"/>
      <c r="AL10" s="48">
        <f>データ!V6</f>
        <v>6470</v>
      </c>
      <c r="AM10" s="48"/>
      <c r="AN10" s="48"/>
      <c r="AO10" s="48"/>
      <c r="AP10" s="48"/>
      <c r="AQ10" s="48"/>
      <c r="AR10" s="48"/>
      <c r="AS10" s="48"/>
      <c r="AT10" s="47">
        <f>データ!W6</f>
        <v>6.68</v>
      </c>
      <c r="AU10" s="47"/>
      <c r="AV10" s="47"/>
      <c r="AW10" s="47"/>
      <c r="AX10" s="47"/>
      <c r="AY10" s="47"/>
      <c r="AZ10" s="47"/>
      <c r="BA10" s="47"/>
      <c r="BB10" s="47">
        <f>データ!X6</f>
        <v>968.56</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115</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116</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FK3bTB9wbVX4kwpUiiCFpUQO0ohVDgC4rO/MDgqYMu0scGkGUBeG0jL7Ly09yIk0JtbMZ4Ef1VnjNQY8oybLRg==" saltValue="LZ3N8TAEGgyH2fXrdWeM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162043</v>
      </c>
      <c r="D6" s="19">
        <f t="shared" si="3"/>
        <v>46</v>
      </c>
      <c r="E6" s="19">
        <f t="shared" si="3"/>
        <v>17</v>
      </c>
      <c r="F6" s="19">
        <f t="shared" si="3"/>
        <v>5</v>
      </c>
      <c r="G6" s="19">
        <f t="shared" si="3"/>
        <v>0</v>
      </c>
      <c r="H6" s="19" t="str">
        <f t="shared" si="3"/>
        <v>富山県　魚津市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59.31</v>
      </c>
      <c r="P6" s="20">
        <f t="shared" si="3"/>
        <v>16.579999999999998</v>
      </c>
      <c r="Q6" s="20">
        <f t="shared" si="3"/>
        <v>87.88</v>
      </c>
      <c r="R6" s="20">
        <f t="shared" si="3"/>
        <v>3610</v>
      </c>
      <c r="S6" s="20">
        <f t="shared" si="3"/>
        <v>39274</v>
      </c>
      <c r="T6" s="20">
        <f t="shared" si="3"/>
        <v>200.61</v>
      </c>
      <c r="U6" s="20">
        <f t="shared" si="3"/>
        <v>195.77</v>
      </c>
      <c r="V6" s="20">
        <f t="shared" si="3"/>
        <v>6470</v>
      </c>
      <c r="W6" s="20">
        <f t="shared" si="3"/>
        <v>6.68</v>
      </c>
      <c r="X6" s="20">
        <f t="shared" si="3"/>
        <v>968.56</v>
      </c>
      <c r="Y6" s="21">
        <f>IF(Y7="",NA(),Y7)</f>
        <v>100.73</v>
      </c>
      <c r="Z6" s="21">
        <f t="shared" ref="Z6:AH6" si="4">IF(Z7="",NA(),Z7)</f>
        <v>100.71</v>
      </c>
      <c r="AA6" s="21">
        <f t="shared" si="4"/>
        <v>100.37</v>
      </c>
      <c r="AB6" s="21">
        <f t="shared" si="4"/>
        <v>112.48</v>
      </c>
      <c r="AC6" s="21">
        <f t="shared" si="4"/>
        <v>111.06</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6.86</v>
      </c>
      <c r="AV6" s="21">
        <f t="shared" ref="AV6:BD6" si="6">IF(AV7="",NA(),AV7)</f>
        <v>14.29</v>
      </c>
      <c r="AW6" s="21">
        <f t="shared" si="6"/>
        <v>8.81</v>
      </c>
      <c r="AX6" s="21">
        <f t="shared" si="6"/>
        <v>23.6</v>
      </c>
      <c r="AY6" s="21">
        <f t="shared" si="6"/>
        <v>37.75</v>
      </c>
      <c r="AZ6" s="21">
        <f t="shared" si="6"/>
        <v>26.99</v>
      </c>
      <c r="BA6" s="21">
        <f t="shared" si="6"/>
        <v>29.13</v>
      </c>
      <c r="BB6" s="21">
        <f t="shared" si="6"/>
        <v>35.69</v>
      </c>
      <c r="BC6" s="21">
        <f t="shared" si="6"/>
        <v>38.4</v>
      </c>
      <c r="BD6" s="21">
        <f t="shared" si="6"/>
        <v>39.82</v>
      </c>
      <c r="BE6" s="20" t="str">
        <f>IF(BE7="","",IF(BE7="-","【-】","【"&amp;SUBSTITUTE(TEXT(BE7,"#,##0.00"),"-","△")&amp;"】"))</f>
        <v>【42.02】</v>
      </c>
      <c r="BF6" s="21">
        <f>IF(BF7="",NA(),BF7)</f>
        <v>2970.59</v>
      </c>
      <c r="BG6" s="21">
        <f t="shared" ref="BG6:BO6" si="7">IF(BG7="",NA(),BG7)</f>
        <v>2846.81</v>
      </c>
      <c r="BH6" s="21">
        <f t="shared" si="7"/>
        <v>2750.29</v>
      </c>
      <c r="BI6" s="21">
        <f t="shared" si="7"/>
        <v>2778.06</v>
      </c>
      <c r="BJ6" s="21">
        <f t="shared" si="7"/>
        <v>2732.85</v>
      </c>
      <c r="BK6" s="21">
        <f t="shared" si="7"/>
        <v>826.83</v>
      </c>
      <c r="BL6" s="21">
        <f t="shared" si="7"/>
        <v>867.83</v>
      </c>
      <c r="BM6" s="21">
        <f t="shared" si="7"/>
        <v>791.76</v>
      </c>
      <c r="BN6" s="21">
        <f t="shared" si="7"/>
        <v>900.82</v>
      </c>
      <c r="BO6" s="21">
        <f t="shared" si="7"/>
        <v>743.31</v>
      </c>
      <c r="BP6" s="20" t="str">
        <f>IF(BP7="","",IF(BP7="-","【-】","【"&amp;SUBSTITUTE(TEXT(BP7,"#,##0.00"),"-","△")&amp;"】"))</f>
        <v>【785.10】</v>
      </c>
      <c r="BQ6" s="21">
        <f>IF(BQ7="",NA(),BQ7)</f>
        <v>101.88</v>
      </c>
      <c r="BR6" s="21">
        <f t="shared" ref="BR6:BZ6" si="8">IF(BR7="",NA(),BR7)</f>
        <v>101.94</v>
      </c>
      <c r="BS6" s="21">
        <f t="shared" si="8"/>
        <v>102.12</v>
      </c>
      <c r="BT6" s="21">
        <f t="shared" si="8"/>
        <v>102.13</v>
      </c>
      <c r="BU6" s="21">
        <f t="shared" si="8"/>
        <v>100</v>
      </c>
      <c r="BV6" s="21">
        <f t="shared" si="8"/>
        <v>57.31</v>
      </c>
      <c r="BW6" s="21">
        <f t="shared" si="8"/>
        <v>57.08</v>
      </c>
      <c r="BX6" s="21">
        <f t="shared" si="8"/>
        <v>56.26</v>
      </c>
      <c r="BY6" s="21">
        <f t="shared" si="8"/>
        <v>52.94</v>
      </c>
      <c r="BZ6" s="21">
        <f t="shared" si="8"/>
        <v>61.15</v>
      </c>
      <c r="CA6" s="20" t="str">
        <f>IF(CA7="","",IF(CA7="-","【-】","【"&amp;SUBSTITUTE(TEXT(CA7,"#,##0.00"),"-","△")&amp;"】"))</f>
        <v>【56.93】</v>
      </c>
      <c r="CB6" s="21">
        <f>IF(CB7="",NA(),CB7)</f>
        <v>174.43</v>
      </c>
      <c r="CC6" s="21">
        <f t="shared" ref="CC6:CK6" si="9">IF(CC7="",NA(),CC7)</f>
        <v>172.32</v>
      </c>
      <c r="CD6" s="21">
        <f t="shared" si="9"/>
        <v>175.84</v>
      </c>
      <c r="CE6" s="21">
        <f t="shared" si="9"/>
        <v>171.89</v>
      </c>
      <c r="CF6" s="21">
        <f t="shared" si="9"/>
        <v>178.78</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63.76</v>
      </c>
      <c r="CN6" s="21">
        <f t="shared" ref="CN6:CV6" si="10">IF(CN7="",NA(),CN7)</f>
        <v>65.42</v>
      </c>
      <c r="CO6" s="21">
        <f t="shared" si="10"/>
        <v>63.47</v>
      </c>
      <c r="CP6" s="21">
        <f t="shared" si="10"/>
        <v>63.59</v>
      </c>
      <c r="CQ6" s="21">
        <f t="shared" si="10"/>
        <v>63.65</v>
      </c>
      <c r="CR6" s="21">
        <f t="shared" si="10"/>
        <v>50.14</v>
      </c>
      <c r="CS6" s="21">
        <f t="shared" si="10"/>
        <v>54.83</v>
      </c>
      <c r="CT6" s="21">
        <f t="shared" si="10"/>
        <v>66.53</v>
      </c>
      <c r="CU6" s="21">
        <f t="shared" si="10"/>
        <v>52.35</v>
      </c>
      <c r="CV6" s="21">
        <f t="shared" si="10"/>
        <v>52.63</v>
      </c>
      <c r="CW6" s="20" t="str">
        <f>IF(CW7="","",IF(CW7="-","【-】","【"&amp;SUBSTITUTE(TEXT(CW7,"#,##0.00"),"-","△")&amp;"】"))</f>
        <v>【49.87】</v>
      </c>
      <c r="CX6" s="21">
        <f>IF(CX7="",NA(),CX7)</f>
        <v>87.84</v>
      </c>
      <c r="CY6" s="21">
        <f t="shared" ref="CY6:DG6" si="11">IF(CY7="",NA(),CY7)</f>
        <v>90.84</v>
      </c>
      <c r="CZ6" s="21">
        <f t="shared" si="11"/>
        <v>91.36</v>
      </c>
      <c r="DA6" s="21">
        <f t="shared" si="11"/>
        <v>91.58</v>
      </c>
      <c r="DB6" s="21">
        <f t="shared" si="11"/>
        <v>91.7</v>
      </c>
      <c r="DC6" s="21">
        <f t="shared" si="11"/>
        <v>84.98</v>
      </c>
      <c r="DD6" s="21">
        <f t="shared" si="11"/>
        <v>84.7</v>
      </c>
      <c r="DE6" s="21">
        <f t="shared" si="11"/>
        <v>84.67</v>
      </c>
      <c r="DF6" s="21">
        <f t="shared" si="11"/>
        <v>84.39</v>
      </c>
      <c r="DG6" s="21">
        <f t="shared" si="11"/>
        <v>90.32</v>
      </c>
      <c r="DH6" s="20" t="str">
        <f>IF(DH7="","",IF(DH7="-","【-】","【"&amp;SUBSTITUTE(TEXT(DH7,"#,##0.00"),"-","△")&amp;"】"))</f>
        <v>【87.54】</v>
      </c>
      <c r="DI6" s="21">
        <f>IF(DI7="",NA(),DI7)</f>
        <v>3.53</v>
      </c>
      <c r="DJ6" s="21">
        <f t="shared" ref="DJ6:DR6" si="12">IF(DJ7="",NA(),DJ7)</f>
        <v>7.05</v>
      </c>
      <c r="DK6" s="21">
        <f t="shared" si="12"/>
        <v>10.24</v>
      </c>
      <c r="DL6" s="21">
        <f t="shared" si="12"/>
        <v>13.32</v>
      </c>
      <c r="DM6" s="21">
        <f t="shared" si="12"/>
        <v>16.36</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162043</v>
      </c>
      <c r="D7" s="23">
        <v>46</v>
      </c>
      <c r="E7" s="23">
        <v>17</v>
      </c>
      <c r="F7" s="23">
        <v>5</v>
      </c>
      <c r="G7" s="23">
        <v>0</v>
      </c>
      <c r="H7" s="23" t="s">
        <v>96</v>
      </c>
      <c r="I7" s="23" t="s">
        <v>97</v>
      </c>
      <c r="J7" s="23" t="s">
        <v>98</v>
      </c>
      <c r="K7" s="23" t="s">
        <v>99</v>
      </c>
      <c r="L7" s="23" t="s">
        <v>100</v>
      </c>
      <c r="M7" s="23" t="s">
        <v>101</v>
      </c>
      <c r="N7" s="24" t="s">
        <v>102</v>
      </c>
      <c r="O7" s="24">
        <v>59.31</v>
      </c>
      <c r="P7" s="24">
        <v>16.579999999999998</v>
      </c>
      <c r="Q7" s="24">
        <v>87.88</v>
      </c>
      <c r="R7" s="24">
        <v>3610</v>
      </c>
      <c r="S7" s="24">
        <v>39274</v>
      </c>
      <c r="T7" s="24">
        <v>200.61</v>
      </c>
      <c r="U7" s="24">
        <v>195.77</v>
      </c>
      <c r="V7" s="24">
        <v>6470</v>
      </c>
      <c r="W7" s="24">
        <v>6.68</v>
      </c>
      <c r="X7" s="24">
        <v>968.56</v>
      </c>
      <c r="Y7" s="24">
        <v>100.73</v>
      </c>
      <c r="Z7" s="24">
        <v>100.71</v>
      </c>
      <c r="AA7" s="24">
        <v>100.37</v>
      </c>
      <c r="AB7" s="24">
        <v>112.48</v>
      </c>
      <c r="AC7" s="24">
        <v>111.06</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6.86</v>
      </c>
      <c r="AV7" s="24">
        <v>14.29</v>
      </c>
      <c r="AW7" s="24">
        <v>8.81</v>
      </c>
      <c r="AX7" s="24">
        <v>23.6</v>
      </c>
      <c r="AY7" s="24">
        <v>37.75</v>
      </c>
      <c r="AZ7" s="24">
        <v>26.99</v>
      </c>
      <c r="BA7" s="24">
        <v>29.13</v>
      </c>
      <c r="BB7" s="24">
        <v>35.69</v>
      </c>
      <c r="BC7" s="24">
        <v>38.4</v>
      </c>
      <c r="BD7" s="24">
        <v>39.82</v>
      </c>
      <c r="BE7" s="24">
        <v>42.02</v>
      </c>
      <c r="BF7" s="24">
        <v>2970.59</v>
      </c>
      <c r="BG7" s="24">
        <v>2846.81</v>
      </c>
      <c r="BH7" s="24">
        <v>2750.29</v>
      </c>
      <c r="BI7" s="24">
        <v>2778.06</v>
      </c>
      <c r="BJ7" s="24">
        <v>2732.85</v>
      </c>
      <c r="BK7" s="24">
        <v>826.83</v>
      </c>
      <c r="BL7" s="24">
        <v>867.83</v>
      </c>
      <c r="BM7" s="24">
        <v>791.76</v>
      </c>
      <c r="BN7" s="24">
        <v>900.82</v>
      </c>
      <c r="BO7" s="24">
        <v>743.31</v>
      </c>
      <c r="BP7" s="24">
        <v>785.1</v>
      </c>
      <c r="BQ7" s="24">
        <v>101.88</v>
      </c>
      <c r="BR7" s="24">
        <v>101.94</v>
      </c>
      <c r="BS7" s="24">
        <v>102.12</v>
      </c>
      <c r="BT7" s="24">
        <v>102.13</v>
      </c>
      <c r="BU7" s="24">
        <v>100</v>
      </c>
      <c r="BV7" s="24">
        <v>57.31</v>
      </c>
      <c r="BW7" s="24">
        <v>57.08</v>
      </c>
      <c r="BX7" s="24">
        <v>56.26</v>
      </c>
      <c r="BY7" s="24">
        <v>52.94</v>
      </c>
      <c r="BZ7" s="24">
        <v>61.15</v>
      </c>
      <c r="CA7" s="24">
        <v>56.93</v>
      </c>
      <c r="CB7" s="24">
        <v>174.43</v>
      </c>
      <c r="CC7" s="24">
        <v>172.32</v>
      </c>
      <c r="CD7" s="24">
        <v>175.84</v>
      </c>
      <c r="CE7" s="24">
        <v>171.89</v>
      </c>
      <c r="CF7" s="24">
        <v>178.78</v>
      </c>
      <c r="CG7" s="24">
        <v>273.52</v>
      </c>
      <c r="CH7" s="24">
        <v>274.99</v>
      </c>
      <c r="CI7" s="24">
        <v>282.08999999999997</v>
      </c>
      <c r="CJ7" s="24">
        <v>303.27999999999997</v>
      </c>
      <c r="CK7" s="24">
        <v>250.43</v>
      </c>
      <c r="CL7" s="24">
        <v>271.14999999999998</v>
      </c>
      <c r="CM7" s="24">
        <v>63.76</v>
      </c>
      <c r="CN7" s="24">
        <v>65.42</v>
      </c>
      <c r="CO7" s="24">
        <v>63.47</v>
      </c>
      <c r="CP7" s="24">
        <v>63.59</v>
      </c>
      <c r="CQ7" s="24">
        <v>63.65</v>
      </c>
      <c r="CR7" s="24">
        <v>50.14</v>
      </c>
      <c r="CS7" s="24">
        <v>54.83</v>
      </c>
      <c r="CT7" s="24">
        <v>66.53</v>
      </c>
      <c r="CU7" s="24">
        <v>52.35</v>
      </c>
      <c r="CV7" s="24">
        <v>52.63</v>
      </c>
      <c r="CW7" s="24">
        <v>49.87</v>
      </c>
      <c r="CX7" s="24">
        <v>87.84</v>
      </c>
      <c r="CY7" s="24">
        <v>90.84</v>
      </c>
      <c r="CZ7" s="24">
        <v>91.36</v>
      </c>
      <c r="DA7" s="24">
        <v>91.58</v>
      </c>
      <c r="DB7" s="24">
        <v>91.7</v>
      </c>
      <c r="DC7" s="24">
        <v>84.98</v>
      </c>
      <c r="DD7" s="24">
        <v>84.7</v>
      </c>
      <c r="DE7" s="24">
        <v>84.67</v>
      </c>
      <c r="DF7" s="24">
        <v>84.39</v>
      </c>
      <c r="DG7" s="24">
        <v>90.32</v>
      </c>
      <c r="DH7" s="24">
        <v>87.54</v>
      </c>
      <c r="DI7" s="24">
        <v>3.53</v>
      </c>
      <c r="DJ7" s="24">
        <v>7.05</v>
      </c>
      <c r="DK7" s="24">
        <v>10.24</v>
      </c>
      <c r="DL7" s="24">
        <v>13.32</v>
      </c>
      <c r="DM7" s="24">
        <v>16.36</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2025-01-29T05:12:36Z</cp:lastPrinted>
  <dcterms:created xsi:type="dcterms:W3CDTF">2025-01-24T07:17:17Z</dcterms:created>
  <dcterms:modified xsi:type="dcterms:W3CDTF">2025-01-29T05:12:38Z</dcterms:modified>
  <cp:category/>
</cp:coreProperties>
</file>