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3魚津市○\下水道（法適用）\"/>
    </mc:Choice>
  </mc:AlternateContent>
  <xr:revisionPtr revIDLastSave="0" documentId="13_ncr:1_{158B62FA-37E8-4201-A6B9-56C83FABA8EF}" xr6:coauthVersionLast="36" xr6:coauthVersionMax="36" xr10:uidLastSave="{00000000-0000-0000-0000-000000000000}"/>
  <workbookProtection workbookAlgorithmName="SHA-512" workbookHashValue="4sACeuoPAuklBxRXfZJWxAZVq9l+0LKRzQnZD5bEWdDOCrZtW7xC163rObIWB74ZHOxOnw6zKcsJRz8uG97gFw==" workbookSaltValue="l05X/xbm+duaNEjsxuSXD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G85" i="4"/>
  <c r="F85" i="4"/>
  <c r="AL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<sst xmlns="http://schemas.openxmlformats.org/spreadsheetml/2006/main" count="231" uniqueCount="116">
  <si>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</si>
  <si>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</si>
  <si>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</si>
  <si>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</si>
  <si>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</si>
  <si>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</si>
  <si>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</si>
  <si>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</si>
  <si>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</si>
  <si>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</si>
  <si>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</si>
  <si>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</si>
  <si>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</si>
  <si>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</si>
  <si>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</si>
  <si>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</si>
  <si>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</si>
  <si>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</si>
  <si>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</si>
  <si>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</si>
  <si>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</si>
  <si>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</si>
  <si>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</si>
  <si>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</si>
  <si>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</si>
  <si>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</si>
  <si>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</si>
  <si>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</si>
  <si>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</si>
  <si>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</si>
  <si>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</si>
  <si>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</si>
  <si>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</si>
  <si>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</si>
  <si>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</si>
  <si>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</si>
  <si>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</si>
  <si>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</si>
  <si>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</si>
  <si>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</si>
  <si>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</si>
  <si>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</si>
  <si>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</si>
  <si>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</si>
  <si>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</si>
  <si>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</si>
  <si>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</si>
  <si>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</si>
  <si>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</si>
  <si>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</si>
  <si>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</si>
  <si>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</si>
  <si>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</si>
  <si>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</si>
  <si>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</si>
  <si>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</si>
  <si>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</si>
  <si>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</si>
  <si>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</si>
  <si>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</si>
  <si>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</si>
  <si>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</si>
  <si>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</si>
  <si>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</si>
  <si>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</si>
  <si>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</si>
  <si>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</si>
  <si>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</si>
  <si>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</si>
  <si>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</si>
  <si>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</si>
  <si>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</si>
  <si>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</si>
  <si>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</si>
  <si>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</si>
  <si>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</si>
  <si>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</si>
  <si>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</si>
  <si>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</si>
  <si>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</si>
  <si>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</si>
  <si>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</si>
  <si>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</si>
  <si>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</si>
  <si>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</si>
  <si>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</si>
  <si>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</si>
  <si>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</si>
  <si>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</si>
  <si>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</si>
  <si>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</si>
  <si>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</si>
  <si>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</si>
  <si>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</si>
  <si>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</si>
  <si>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</si>
  <si>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</si>
  <si>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</si>
  <si>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</si>
  <si>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</si>
  <si>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</si>
  <si>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</si>
  <si>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</si>
  <si>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</si>
  <si>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</si>
  <si>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</si>
  <si>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</si>
  <si>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</si>
  <si>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</si>
  <si>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</si>
  <si>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</si>
  <si>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</si>
  <si>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</si>
  <si>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③流動比率については、令和５年度は昨年度と同程度となりました。全国平均及び類似団体平均値を下回っており、資金繰りが苦しい状態に変わりありません。資本費平準化債の活用等により対応していますが、抜本的な解決とはなっていないことから、使用料の見直し、経費削減などにより３条予算の黒字化を図り、国が示す繰出基準に基づく一般会計からの繰出金の確保、適切な起債額の設定を行うことより、現金等の流動資産の確保に努めます。
④企業債残高対事業規模比率については、令和５年度全国平均及び類似団体平均値よりも高い状況となっています。管渠整備に対する投資も一部地域を除き、概ね一段落します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ており、企業債残高の減少率は鈍化していくと予想していますが、健全な経営状態に徐々に近づいていくと見込んでいます。
⑤経費回収率については、100％を超え、また令和５年度全国平均及び類似団体平均値を上回っている状態となっています。引き続き、接続率の向上による有収水量の増加に努めるとともに、適切な受益者負担となるよう使用料の継続的な見直しを実施してまいります。
⑥汚水処理原価については、令和５年度全国平均及び類似団体平均値よりも低い状況となっています。汚水処理費（公費負担除く。）の削減、及び接続率の向上による有収水量の増加に努め、改善してまいります。
⑦施設利用率については、令和５年度全国平均及び類似団体平均値より低くなっています。今後も人口が減少していくと予想されている中で、使用者が大幅に増加することが見込めないと予想され、処理場は廃止して公共下水道に接続する統廃合事業を検討しています。
⑧水洗化率については、令和５年度全国平均及び類似団体平均値より低い状態となっています。今後も接続率の向上の取組を推進し、水洗化率の向上を図ります。
　</t>
    <rPh sb="11" eb="13">
      <t>レイワ</t>
    </rPh>
    <rPh sb="14" eb="16">
      <t>ネンド</t>
    </rPh>
    <rPh sb="31" eb="35">
      <t>ゼンコクヘイキン</t>
    </rPh>
    <rPh sb="35" eb="36">
      <t>オヨ</t>
    </rPh>
    <rPh sb="37" eb="41">
      <t>ルイジダンタイ</t>
    </rPh>
    <rPh sb="41" eb="44">
      <t>ヘイキンチ</t>
    </rPh>
    <rPh sb="45" eb="47">
      <t>シタマワ</t>
    </rPh>
    <rPh sb="52" eb="55">
      <t>シキング</t>
    </rPh>
    <rPh sb="57" eb="58">
      <t>クル</t>
    </rPh>
    <rPh sb="60" eb="62">
      <t>ジョウタイ</t>
    </rPh>
    <rPh sb="63" eb="64">
      <t>カ</t>
    </rPh>
    <rPh sb="80" eb="82">
      <t>カツヨウ</t>
    </rPh>
    <rPh sb="82" eb="83">
      <t>トウ</t>
    </rPh>
    <rPh sb="255" eb="256">
      <t>チ</t>
    </rPh>
    <rPh sb="282" eb="286">
      <t>イチブチイキ</t>
    </rPh>
    <rPh sb="287" eb="288">
      <t>ノゾ</t>
    </rPh>
    <rPh sb="290" eb="291">
      <t>オオム</t>
    </rPh>
    <rPh sb="300" eb="302">
      <t>シセツ</t>
    </rPh>
    <rPh sb="303" eb="306">
      <t>タイシンカ</t>
    </rPh>
    <rPh sb="306" eb="307">
      <t>ナド</t>
    </rPh>
    <rPh sb="315" eb="316">
      <t>ヨウ</t>
    </rPh>
    <rPh sb="327" eb="329">
      <t>ミコ</t>
    </rPh>
    <rPh sb="332" eb="336">
      <t>イッテイテイド</t>
    </rPh>
    <rPh sb="337" eb="339">
      <t>ジギョウ</t>
    </rPh>
    <rPh sb="339" eb="340">
      <t>ヒ</t>
    </rPh>
    <rPh sb="341" eb="343">
      <t>カクホ</t>
    </rPh>
    <rPh sb="348" eb="350">
      <t>ヒツヨウ</t>
    </rPh>
    <rPh sb="356" eb="358">
      <t>イッポウ</t>
    </rPh>
    <rPh sb="360" eb="363">
      <t>セダイカン</t>
    </rPh>
    <rPh sb="363" eb="365">
      <t>フタン</t>
    </rPh>
    <rPh sb="366" eb="368">
      <t>コウヘイ</t>
    </rPh>
    <rPh sb="368" eb="369">
      <t>セイ</t>
    </rPh>
    <rPh sb="370" eb="372">
      <t>タンポ</t>
    </rPh>
    <rPh sb="377" eb="384">
      <t>シホンヒヘイジュンカサイ</t>
    </rPh>
    <rPh sb="385" eb="387">
      <t>ユウコウ</t>
    </rPh>
    <rPh sb="388" eb="390">
      <t>カツヨウ</t>
    </rPh>
    <rPh sb="397" eb="399">
      <t>ヒツヨウ</t>
    </rPh>
    <rPh sb="423" eb="425">
      <t>ヨソウ</t>
    </rPh>
    <rPh sb="432" eb="434">
      <t>ケンゼン</t>
    </rPh>
    <rPh sb="435" eb="437">
      <t>ケイエイ</t>
    </rPh>
    <rPh sb="437" eb="439">
      <t>ジョウタイ</t>
    </rPh>
    <rPh sb="440" eb="442">
      <t>ジョジョ</t>
    </rPh>
    <rPh sb="443" eb="444">
      <t>チカ</t>
    </rPh>
    <rPh sb="450" eb="452">
      <t>ミコ</t>
    </rPh>
    <rPh sb="496" eb="499">
      <t>ヘイキンチ</t>
    </rPh>
    <rPh sb="508" eb="509">
      <t>カンガ</t>
    </rPh>
    <rPh sb="516" eb="517">
      <t>ヒ</t>
    </rPh>
    <rPh sb="518" eb="519">
      <t>ツヅ</t>
    </rPh>
    <rPh sb="538" eb="539">
      <t>ツト</t>
    </rPh>
    <rPh sb="546" eb="548">
      <t>テキセツ</t>
    </rPh>
    <rPh sb="549" eb="552">
      <t>ジュエキシャ</t>
    </rPh>
    <rPh sb="552" eb="554">
      <t>フタン</t>
    </rPh>
    <rPh sb="559" eb="562">
      <t>シヨウリョウ</t>
    </rPh>
    <rPh sb="563" eb="565">
      <t>ケイゾク</t>
    </rPh>
    <rPh sb="565" eb="566">
      <t>テキ</t>
    </rPh>
    <rPh sb="567" eb="569">
      <t>ミナオ</t>
    </rPh>
    <rPh sb="571" eb="573">
      <t>ジッシ</t>
    </rPh>
    <rPh sb="608" eb="611">
      <t>ヘイキンチ</t>
    </rPh>
    <rPh sb="628" eb="630">
      <t>オスイ</t>
    </rPh>
    <rPh sb="630" eb="633">
      <t>ショリヒ</t>
    </rPh>
    <rPh sb="634" eb="636">
      <t>コウヒ</t>
    </rPh>
    <rPh sb="636" eb="638">
      <t>フタン</t>
    </rPh>
    <rPh sb="638" eb="639">
      <t>ノゾ</t>
    </rPh>
    <rPh sb="643" eb="645">
      <t>サクゲン</t>
    </rPh>
    <rPh sb="646" eb="647">
      <t>オヨ</t>
    </rPh>
    <rPh sb="657" eb="658">
      <t>ユウ</t>
    </rPh>
    <rPh sb="696" eb="697">
      <t>ヒク</t>
    </rPh>
    <rPh sb="704" eb="707">
      <t>ヘイキンチ</t>
    </rPh>
    <rPh sb="711" eb="712">
      <t>タカ</t>
    </rPh>
    <rPh sb="721" eb="723">
      <t>コンゴ</t>
    </rPh>
    <rPh sb="724" eb="726">
      <t>ジンコウ</t>
    </rPh>
    <rPh sb="727" eb="729">
      <t>ゲンショウ</t>
    </rPh>
    <rPh sb="733" eb="735">
      <t>ヨソウ</t>
    </rPh>
    <rPh sb="740" eb="741">
      <t>ナカ</t>
    </rPh>
    <rPh sb="748" eb="750">
      <t>ヨソウ</t>
    </rPh>
    <rPh sb="753" eb="756">
      <t>ショリジョウ</t>
    </rPh>
    <rPh sb="757" eb="759">
      <t>ハイシ</t>
    </rPh>
    <rPh sb="761" eb="766">
      <t>コウキョウゲスイドウ</t>
    </rPh>
    <rPh sb="767" eb="769">
      <t>セツゾク</t>
    </rPh>
    <rPh sb="771" eb="776">
      <t>トウハイゴウジギョウ</t>
    </rPh>
    <rPh sb="777" eb="779">
      <t>ケントウ</t>
    </rPh>
    <rPh sb="798" eb="799">
      <t>ヒク</t>
    </rPh>
    <rPh sb="808" eb="811">
      <t>ヘイキンチ</t>
    </rPh>
    <rPh sb="813" eb="814">
      <t>タカ</t>
    </rPh>
    <rPh sb="815" eb="817">
      <t>ジョウタイ</t>
    </rPh>
    <rPh sb="828" eb="830">
      <t>セツゾク</t>
    </rPh>
    <rPh sb="830" eb="831">
      <t>リツ</t>
    </rPh>
    <rPh sb="832" eb="834">
      <t>コウジョウ</t>
    </rPh>
    <rPh sb="835" eb="837">
      <t>トリクミ</t>
    </rPh>
    <rPh sb="838" eb="840">
      <t>スイシンスイセンカコウジョウ</t>
    </rPh>
    <phoneticPr fontId="4"/>
  </si>
  <si>
    <t>　現在は法定耐用年数を経過した管路や施設がないことから、管渠の更新投資は未だ必要な時期とはなっておりません。
　今後については、管路や施設の法定耐用年数を踏まえ更新していくこととなりますが、ストックマネージメント計画に基づき、投資額の平準化を図ってまいります。</t>
    <rPh sb="1" eb="3">
      <t>ゲンザイ</t>
    </rPh>
    <rPh sb="4" eb="6">
      <t>ホウテイ</t>
    </rPh>
    <rPh sb="6" eb="8">
      <t>タイヨウ</t>
    </rPh>
    <rPh sb="8" eb="10">
      <t>ネンスウ</t>
    </rPh>
    <rPh sb="11" eb="13">
      <t>ケイカ</t>
    </rPh>
    <rPh sb="15" eb="17">
      <t>カンロ</t>
    </rPh>
    <rPh sb="18" eb="20">
      <t>シセツ</t>
    </rPh>
    <rPh sb="56" eb="58">
      <t>コンゴ</t>
    </rPh>
    <rPh sb="64" eb="66">
      <t>カンロ</t>
    </rPh>
    <rPh sb="67" eb="69">
      <t>シセツ</t>
    </rPh>
    <rPh sb="74" eb="76">
      <t>ネンスウ</t>
    </rPh>
    <rPh sb="77" eb="78">
      <t>フ</t>
    </rPh>
    <rPh sb="80" eb="82">
      <t>コウシン</t>
    </rPh>
    <rPh sb="106" eb="108">
      <t>ケイカク</t>
    </rPh>
    <rPh sb="109" eb="110">
      <t>モト</t>
    </rPh>
    <rPh sb="113" eb="115">
      <t>トウシ</t>
    </rPh>
    <rPh sb="115" eb="116">
      <t>ガク</t>
    </rPh>
    <rPh sb="117" eb="120">
      <t>ヘイジュンカ</t>
    </rPh>
    <rPh sb="121" eb="122">
      <t>ハカ</t>
    </rPh>
    <phoneticPr fontId="4"/>
  </si>
  <si>
    <t>　昨年度と同様、企業債残高が高く、流動比率が低い等、経営の健全性に関する指標が劣っている状態となっています。
　魚津市においては、面的整備は概成に向かっていますが、今後は施設の耐震化対策を実施する必要があります。起債については、事業債の平準化を図りつつ、世代間の負担の公平性を担保するため、資本費平準化債を必用に応じて検討する等、今後も資金管理の徹底を図っていくこととしています。
　施設利用率については、人口減少の中、使用者増は見込めず、処理場は廃止して公共下水道に接続する統廃合事業を検討しています。
　他の指標については、特段劣っているものはありませんが、引き続き維持管理費の削減、施設規模の適正化等による効率的な汚水処理、水洗化率向上による有収水量の増加に努めてまります。</t>
    <rPh sb="1" eb="4">
      <t>サクネンド</t>
    </rPh>
    <rPh sb="5" eb="7">
      <t>ドウヨウ</t>
    </rPh>
    <rPh sb="8" eb="10">
      <t>キギョウ</t>
    </rPh>
    <rPh sb="10" eb="11">
      <t>サイ</t>
    </rPh>
    <rPh sb="11" eb="13">
      <t>ザンダカ</t>
    </rPh>
    <rPh sb="14" eb="15">
      <t>タカ</t>
    </rPh>
    <rPh sb="19" eb="21">
      <t>ヒリツ</t>
    </rPh>
    <rPh sb="22" eb="23">
      <t>ヒク</t>
    </rPh>
    <rPh sb="24" eb="25">
      <t>ナド</t>
    </rPh>
    <rPh sb="26" eb="28">
      <t>ケイエイ</t>
    </rPh>
    <rPh sb="29" eb="32">
      <t>ケンゼンセイ</t>
    </rPh>
    <rPh sb="33" eb="34">
      <t>カン</t>
    </rPh>
    <rPh sb="36" eb="38">
      <t>シヒョウ</t>
    </rPh>
    <rPh sb="39" eb="40">
      <t>オト</t>
    </rPh>
    <rPh sb="44" eb="46">
      <t>ジョウタイ</t>
    </rPh>
    <rPh sb="56" eb="59">
      <t>ウオヅシ</t>
    </rPh>
    <rPh sb="65" eb="67">
      <t>メンテキ</t>
    </rPh>
    <rPh sb="67" eb="69">
      <t>セイビ</t>
    </rPh>
    <rPh sb="70" eb="72">
      <t>ガイセイ</t>
    </rPh>
    <rPh sb="73" eb="74">
      <t>ム</t>
    </rPh>
    <rPh sb="82" eb="84">
      <t>コンゴ</t>
    </rPh>
    <rPh sb="85" eb="87">
      <t>シセツ</t>
    </rPh>
    <rPh sb="88" eb="91">
      <t>タイシンカ</t>
    </rPh>
    <rPh sb="91" eb="93">
      <t>タイサク</t>
    </rPh>
    <rPh sb="94" eb="96">
      <t>ジッシ</t>
    </rPh>
    <rPh sb="98" eb="100">
      <t>ヒツヨウ</t>
    </rPh>
    <rPh sb="106" eb="108">
      <t>キサイ</t>
    </rPh>
    <rPh sb="114" eb="117">
      <t>ジギョウサイ</t>
    </rPh>
    <rPh sb="118" eb="121">
      <t>ヘイジュンカ</t>
    </rPh>
    <rPh sb="122" eb="123">
      <t>ハカ</t>
    </rPh>
    <rPh sb="145" eb="151">
      <t>シホンヒヘイジュンカ</t>
    </rPh>
    <rPh sb="153" eb="155">
      <t>ヒツヨウ</t>
    </rPh>
    <rPh sb="156" eb="157">
      <t>オウ</t>
    </rPh>
    <rPh sb="159" eb="161">
      <t>ケントウ</t>
    </rPh>
    <rPh sb="163" eb="164">
      <t>ナド</t>
    </rPh>
    <rPh sb="165" eb="167">
      <t>コンゴ</t>
    </rPh>
    <rPh sb="168" eb="172">
      <t>シキンカンリ</t>
    </rPh>
    <rPh sb="173" eb="175">
      <t>テッテイタトクダンオトヒツヅユウシュウスイリョウゾウカ</t>
    </rPh>
    <rPh sb="208" eb="209">
      <t>ナカ</t>
    </rPh>
    <rPh sb="244" eb="24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</si>
</sst>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45-44B7-B177-076FBB8A39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E845-44B7-B177-076FBB8A39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53.84</c:v>
                </c:pt>
                <c:pt idx="1">
                  <c:v>51.64</c:v>
                </c:pt>
                <c:pt idx="2">
                  <c:v>48.63</c:v>
                </c:pt>
                <c:pt idx="3">
                  <c:v>29.32</c:v>
                </c:pt>
                <c:pt idx="4">
                  <c:v>30.14</c:v>
                </c:pt>
              </c:numCache>
            </c:numRef>
          </c:val>
          <c:extLst>
            <c:ext xmlns:c16="http://schemas.microsoft.com/office/drawing/2014/chart" uri="{C3380CC4-5D6E-409C-BE32-E72D297353CC}">
              <c16:uniqueId val="{00000000-782B-4DFD-82AE-8D3CA9740E0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782B-4DFD-82AE-8D3CA9740E0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75.48</c:v>
                </c:pt>
                <c:pt idx="1">
                  <c:v>78.55</c:v>
                </c:pt>
                <c:pt idx="2">
                  <c:v>80.92</c:v>
                </c:pt>
                <c:pt idx="3">
                  <c:v>81.44</c:v>
                </c:pt>
                <c:pt idx="4">
                  <c:v>82.14</c:v>
                </c:pt>
              </c:numCache>
            </c:numRef>
          </c:val>
          <c:extLst>
            <c:ext xmlns:c16="http://schemas.microsoft.com/office/drawing/2014/chart" uri="{C3380CC4-5D6E-409C-BE32-E72D297353CC}">
              <c16:uniqueId val="{00000000-9E70-4205-AF1F-C97EC6CFD8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9E70-4205-AF1F-C97EC6CFD8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101.45</c:v>
                </c:pt>
                <c:pt idx="1">
                  <c:v>100.48</c:v>
                </c:pt>
                <c:pt idx="2">
                  <c:v>100.42</c:v>
                </c:pt>
                <c:pt idx="3">
                  <c:v>101.13</c:v>
                </c:pt>
                <c:pt idx="4">
                  <c:v>101.04</c:v>
                </c:pt>
              </c:numCache>
            </c:numRef>
          </c:val>
          <c:extLst>
            <c:ext xmlns:c16="http://schemas.microsoft.com/office/drawing/2014/chart" uri="{C3380CC4-5D6E-409C-BE32-E72D297353CC}">
              <c16:uniqueId val="{00000000-5652-401D-B8CA-96A9C3DFFB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5652-401D-B8CA-96A9C3DFFB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2.5499999999999998</c:v>
                </c:pt>
                <c:pt idx="1">
                  <c:v>5.08</c:v>
                </c:pt>
                <c:pt idx="2">
                  <c:v>7.34</c:v>
                </c:pt>
                <c:pt idx="3">
                  <c:v>9.59</c:v>
                </c:pt>
                <c:pt idx="4">
                  <c:v>11.76</c:v>
                </c:pt>
              </c:numCache>
            </c:numRef>
          </c:val>
          <c:extLst>
            <c:ext xmlns:c16="http://schemas.microsoft.com/office/drawing/2014/chart" uri="{C3380CC4-5D6E-409C-BE32-E72D297353CC}">
              <c16:uniqueId val="{00000000-71D5-4145-8D36-80A99B9D78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71D5-4145-8D36-80A99B9D78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B2-4480-A835-2D8611A785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68B2-4480-A835-2D8611A785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9C-4E16-9184-63291CEBDB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399C-4E16-9184-63291CEBDB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28.5</c:v>
                </c:pt>
                <c:pt idx="1">
                  <c:v>26.55</c:v>
                </c:pt>
                <c:pt idx="2">
                  <c:v>50.96</c:v>
                </c:pt>
                <c:pt idx="3">
                  <c:v>44.26</c:v>
                </c:pt>
                <c:pt idx="4">
                  <c:v>44.58</c:v>
                </c:pt>
              </c:numCache>
            </c:numRef>
          </c:val>
          <c:extLst>
            <c:ext xmlns:c16="http://schemas.microsoft.com/office/drawing/2014/chart" uri="{C3380CC4-5D6E-409C-BE32-E72D297353CC}">
              <c16:uniqueId val="{00000000-D6A2-47FC-A469-97117EB059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D6A2-47FC-A469-97117EB059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2214.0100000000002</c:v>
                </c:pt>
                <c:pt idx="1">
                  <c:v>2151.35</c:v>
                </c:pt>
                <c:pt idx="2">
                  <c:v>2097.65</c:v>
                </c:pt>
                <c:pt idx="3">
                  <c:v>2113.34</c:v>
                </c:pt>
                <c:pt idx="4">
                  <c:v>2066.61</c:v>
                </c:pt>
              </c:numCache>
            </c:numRef>
          </c:val>
          <c:extLst>
            <c:ext xmlns:c16="http://schemas.microsoft.com/office/drawing/2014/chart" uri="{C3380CC4-5D6E-409C-BE32-E72D297353CC}">
              <c16:uniqueId val="{00000000-DE38-446C-837B-E5F5F61184B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DE38-446C-837B-E5F5F61184B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100.1</c:v>
                </c:pt>
                <c:pt idx="1">
                  <c:v>100.1</c:v>
                </c:pt>
                <c:pt idx="2">
                  <c:v>100.27</c:v>
                </c:pt>
                <c:pt idx="3">
                  <c:v>100.43</c:v>
                </c:pt>
                <c:pt idx="4">
                  <c:v>100.42</c:v>
                </c:pt>
              </c:numCache>
            </c:numRef>
          </c:val>
          <c:extLst>
            <c:ext xmlns:c16="http://schemas.microsoft.com/office/drawing/2014/chart" uri="{C3380CC4-5D6E-409C-BE32-E72D297353CC}">
              <c16:uniqueId val="{00000000-6618-48F6-97A8-B72012099D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6618-48F6-97A8-B72012099D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185.77</c:v>
                </c:pt>
                <c:pt idx="1">
                  <c:v>182.48</c:v>
                </c:pt>
                <c:pt idx="2">
                  <c:v>184.3</c:v>
                </c:pt>
                <c:pt idx="3">
                  <c:v>181.67</c:v>
                </c:pt>
                <c:pt idx="4">
                  <c:v>184.32</c:v>
                </c:pt>
              </c:numCache>
            </c:numRef>
          </c:val>
          <c:extLst>
            <c:ext xmlns:c16="http://schemas.microsoft.com/office/drawing/2014/chart" uri="{C3380CC4-5D6E-409C-BE32-E72D297353CC}">
              <c16:uniqueId val="{00000000-FF1B-4876-A0C9-3FA27918A0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FF1B-4876-A0C9-3FA27918A0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魚津市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D1</v>
      </c>
      <c r="X8" s="59"/>
      <c r="Y8" s="59"/>
      <c r="Z8" s="59"/>
      <c r="AA8" s="59"/>
      <c r="AB8" s="59"/>
      <c r="AC8" s="59"/>
      <c r="AD8" s="60" t="str">
        <f>データ!$M$6</f>
        <v>非設置</v>
      </c>
      <c r="AE8" s="60"/>
      <c r="AF8" s="60"/>
      <c r="AG8" s="60"/>
      <c r="AH8" s="60"/>
      <c r="AI8" s="60"/>
      <c r="AJ8" s="60"/>
      <c r="AK8" s="3"/>
      <c r="AL8" s="48">
        <f>データ!S6</f>
        <v>39274</v>
      </c>
      <c r="AM8" s="48"/>
      <c r="AN8" s="48"/>
      <c r="AO8" s="48"/>
      <c r="AP8" s="48"/>
      <c r="AQ8" s="48"/>
      <c r="AR8" s="48"/>
      <c r="AS8" s="48"/>
      <c r="AT8" s="47">
        <f>データ!T6</f>
        <v>200.61</v>
      </c>
      <c r="AU8" s="47"/>
      <c r="AV8" s="47"/>
      <c r="AW8" s="47"/>
      <c r="AX8" s="47"/>
      <c r="AY8" s="47"/>
      <c r="AZ8" s="47"/>
      <c r="BA8" s="47"/>
      <c r="BB8" s="47">
        <f>データ!U6</f>
        <v>195.77</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53.37</v>
      </c>
      <c r="J10" s="47"/>
      <c r="K10" s="47"/>
      <c r="L10" s="47"/>
      <c r="M10" s="47"/>
      <c r="N10" s="47"/>
      <c r="O10" s="47"/>
      <c r="P10" s="47">
        <f>データ!P6</f>
        <v>30.3</v>
      </c>
      <c r="Q10" s="47"/>
      <c r="R10" s="47"/>
      <c r="S10" s="47"/>
      <c r="T10" s="47"/>
      <c r="U10" s="47"/>
      <c r="V10" s="47"/>
      <c r="W10" s="47">
        <f>データ!Q6</f>
        <v>84.57</v>
      </c>
      <c r="X10" s="47"/>
      <c r="Y10" s="47"/>
      <c r="Z10" s="47"/>
      <c r="AA10" s="47"/>
      <c r="AB10" s="47"/>
      <c r="AC10" s="47"/>
      <c r="AD10" s="48">
        <f>データ!R6</f>
        <v>3610</v>
      </c>
      <c r="AE10" s="48"/>
      <c r="AF10" s="48"/>
      <c r="AG10" s="48"/>
      <c r="AH10" s="48"/>
      <c r="AI10" s="48"/>
      <c r="AJ10" s="48"/>
      <c r="AK10" s="2"/>
      <c r="AL10" s="48">
        <f>データ!V6</f>
        <v>11821</v>
      </c>
      <c r="AM10" s="48"/>
      <c r="AN10" s="48"/>
      <c r="AO10" s="48"/>
      <c r="AP10" s="48"/>
      <c r="AQ10" s="48"/>
      <c r="AR10" s="48"/>
      <c r="AS10" s="48"/>
      <c r="AT10" s="47">
        <f>データ!W6</f>
        <v>3.73</v>
      </c>
      <c r="AU10" s="47"/>
      <c r="AV10" s="47"/>
      <c r="AW10" s="47"/>
      <c r="AX10" s="47"/>
      <c r="AY10" s="47"/>
      <c r="AZ10" s="47"/>
      <c r="BA10" s="47"/>
      <c r="BB10" s="47">
        <f>データ!X6</f>
        <v>3169.17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114</v>
      </c>
      <c r="BM47" s="80"/>
      <c r="BN47" s="80"/>
      <c r="BO47" s="80"/>
      <c r="BP47" s="80"/>
      <c r="BQ47" s="80"/>
      <c r="BR47" s="80"/>
      <c r="BS47" s="80"/>
      <c r="BT47" s="80"/>
      <c r="BU47" s="80"/>
      <c r="BV47" s="80"/>
      <c r="BW47" s="80"/>
      <c r="BX47" s="80"/>
      <c r="BY47" s="80"/>
      <c r="BZ47" s="8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9"/>
      <c r="BM60" s="80"/>
      <c r="BN60" s="80"/>
      <c r="BO60" s="80"/>
      <c r="BP60" s="80"/>
      <c r="BQ60" s="80"/>
      <c r="BR60" s="80"/>
      <c r="BS60" s="80"/>
      <c r="BT60" s="80"/>
      <c r="BU60" s="80"/>
      <c r="BV60" s="80"/>
      <c r="BW60" s="80"/>
      <c r="BX60" s="80"/>
      <c r="BY60" s="80"/>
      <c r="BZ60" s="81"/>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9"/>
      <c r="BM61" s="80"/>
      <c r="BN61" s="80"/>
      <c r="BO61" s="80"/>
      <c r="BP61" s="80"/>
      <c r="BQ61" s="80"/>
      <c r="BR61" s="80"/>
      <c r="BS61" s="80"/>
      <c r="BT61" s="80"/>
      <c r="BU61" s="80"/>
      <c r="BV61" s="80"/>
      <c r="BW61" s="80"/>
      <c r="BX61" s="80"/>
      <c r="BY61" s="80"/>
      <c r="BZ61" s="8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5" t="s">
        <v>115</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5"/>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5"/>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5"/>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5"/>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5"/>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5"/>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5"/>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5"/>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5"/>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5"/>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5"/>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5"/>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5"/>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5"/>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5"/>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8"/>
      <c r="BM82" s="89"/>
      <c r="BN82" s="89"/>
      <c r="BO82" s="89"/>
      <c r="BP82" s="89"/>
      <c r="BQ82" s="89"/>
      <c r="BR82" s="89"/>
      <c r="BS82" s="89"/>
      <c r="BT82" s="89"/>
      <c r="BU82" s="89"/>
      <c r="BV82" s="89"/>
      <c r="BW82" s="89"/>
      <c r="BX82" s="89"/>
      <c r="BY82" s="89"/>
      <c r="BZ82" s="90"/>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ImuOTy2BYZOQKjSFJkNCebUOOnjM/Z1FULzaRJ96bgKGgfrMnIqeu0H0IRSIa3v2no/34psqRpY9W62jd02Zw==" saltValue="tAMZHDQKQkf5xtfVxVl+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162043</v>
      </c>
      <c r="D6" s="19">
        <f t="shared" si="3"/>
        <v>46</v>
      </c>
      <c r="E6" s="19">
        <f t="shared" si="3"/>
        <v>17</v>
      </c>
      <c r="F6" s="19">
        <f t="shared" si="3"/>
        <v>4</v>
      </c>
      <c r="G6" s="19">
        <f t="shared" si="3"/>
        <v>0</v>
      </c>
      <c r="H6" s="19" t="str">
        <f t="shared" si="3"/>
        <v>富山県　魚津市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53.37</v>
      </c>
      <c r="P6" s="20">
        <f t="shared" si="3"/>
        <v>30.3</v>
      </c>
      <c r="Q6" s="20">
        <f t="shared" si="3"/>
        <v>84.57</v>
      </c>
      <c r="R6" s="20">
        <f t="shared" si="3"/>
        <v>3610</v>
      </c>
      <c r="S6" s="20">
        <f t="shared" si="3"/>
        <v>39274</v>
      </c>
      <c r="T6" s="20">
        <f t="shared" si="3"/>
        <v>200.61</v>
      </c>
      <c r="U6" s="20">
        <f t="shared" si="3"/>
        <v>195.77</v>
      </c>
      <c r="V6" s="20">
        <f t="shared" si="3"/>
        <v>11821</v>
      </c>
      <c r="W6" s="20">
        <f t="shared" si="3"/>
        <v>3.73</v>
      </c>
      <c r="X6" s="20">
        <f t="shared" si="3"/>
        <v>3169.17</v>
      </c>
      <c r="Y6" s="21">
        <f>IF(Y7="",NA(),Y7)</f>
        <v>101.45</v>
      </c>
      <c r="Z6" s="21">
        <f t="shared" ref="Z6:AH6" si="4">IF(Z7="",NA(),Z7)</f>
        <v>100.48</v>
      </c>
      <c r="AA6" s="21">
        <f t="shared" si="4"/>
        <v>100.42</v>
      </c>
      <c r="AB6" s="21">
        <f t="shared" si="4"/>
        <v>101.13</v>
      </c>
      <c r="AC6" s="21">
        <f t="shared" si="4"/>
        <v>101.04</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28.5</v>
      </c>
      <c r="AV6" s="21">
        <f t="shared" ref="AV6:BD6" si="6">IF(AV7="",NA(),AV7)</f>
        <v>26.55</v>
      </c>
      <c r="AW6" s="21">
        <f t="shared" si="6"/>
        <v>50.96</v>
      </c>
      <c r="AX6" s="21">
        <f t="shared" si="6"/>
        <v>44.26</v>
      </c>
      <c r="AY6" s="21">
        <f t="shared" si="6"/>
        <v>44.58</v>
      </c>
      <c r="AZ6" s="21">
        <f t="shared" si="6"/>
        <v>53.44</v>
      </c>
      <c r="BA6" s="21">
        <f t="shared" si="6"/>
        <v>46.85</v>
      </c>
      <c r="BB6" s="21">
        <f t="shared" si="6"/>
        <v>44.35</v>
      </c>
      <c r="BC6" s="21">
        <f t="shared" si="6"/>
        <v>41.51</v>
      </c>
      <c r="BD6" s="21">
        <f t="shared" si="6"/>
        <v>45.01</v>
      </c>
      <c r="BE6" s="20" t="str">
        <f>IF(BE7="","",IF(BE7="-","【-】","【"&amp;SUBSTITUTE(TEXT(BE7,"#,##0.00"),"-","△")&amp;"】"))</f>
        <v>【48.91】</v>
      </c>
      <c r="BF6" s="21">
        <f>IF(BF7="",NA(),BF7)</f>
        <v>2214.0100000000002</v>
      </c>
      <c r="BG6" s="21">
        <f t="shared" ref="BG6:BO6" si="7">IF(BG7="",NA(),BG7)</f>
        <v>2151.35</v>
      </c>
      <c r="BH6" s="21">
        <f t="shared" si="7"/>
        <v>2097.65</v>
      </c>
      <c r="BI6" s="21">
        <f t="shared" si="7"/>
        <v>2113.34</v>
      </c>
      <c r="BJ6" s="21">
        <f t="shared" si="7"/>
        <v>2066.61</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100.1</v>
      </c>
      <c r="BR6" s="21">
        <f t="shared" ref="BR6:BZ6" si="8">IF(BR7="",NA(),BR7)</f>
        <v>100.1</v>
      </c>
      <c r="BS6" s="21">
        <f t="shared" si="8"/>
        <v>100.27</v>
      </c>
      <c r="BT6" s="21">
        <f t="shared" si="8"/>
        <v>100.43</v>
      </c>
      <c r="BU6" s="21">
        <f t="shared" si="8"/>
        <v>100.42</v>
      </c>
      <c r="BV6" s="21">
        <f t="shared" si="8"/>
        <v>84.3</v>
      </c>
      <c r="BW6" s="21">
        <f t="shared" si="8"/>
        <v>82.88</v>
      </c>
      <c r="BX6" s="21">
        <f t="shared" si="8"/>
        <v>82.53</v>
      </c>
      <c r="BY6" s="21">
        <f t="shared" si="8"/>
        <v>81.81</v>
      </c>
      <c r="BZ6" s="21">
        <f t="shared" si="8"/>
        <v>82.27</v>
      </c>
      <c r="CA6" s="20" t="str">
        <f>IF(CA7="","",IF(CA7="-","【-】","【"&amp;SUBSTITUTE(TEXT(CA7,"#,##0.00"),"-","△")&amp;"】"))</f>
        <v>【75.33】</v>
      </c>
      <c r="CB6" s="21">
        <f>IF(CB7="",NA(),CB7)</f>
        <v>185.77</v>
      </c>
      <c r="CC6" s="21">
        <f t="shared" ref="CC6:CK6" si="9">IF(CC7="",NA(),CC7)</f>
        <v>182.48</v>
      </c>
      <c r="CD6" s="21">
        <f t="shared" si="9"/>
        <v>184.3</v>
      </c>
      <c r="CE6" s="21">
        <f t="shared" si="9"/>
        <v>181.67</v>
      </c>
      <c r="CF6" s="21">
        <f t="shared" si="9"/>
        <v>184.32</v>
      </c>
      <c r="CG6" s="21">
        <f t="shared" si="9"/>
        <v>185.47</v>
      </c>
      <c r="CH6" s="21">
        <f t="shared" si="9"/>
        <v>187.76</v>
      </c>
      <c r="CI6" s="21">
        <f t="shared" si="9"/>
        <v>190.48</v>
      </c>
      <c r="CJ6" s="21">
        <f t="shared" si="9"/>
        <v>193.59</v>
      </c>
      <c r="CK6" s="21">
        <f t="shared" si="9"/>
        <v>194.42</v>
      </c>
      <c r="CL6" s="20" t="str">
        <f>IF(CL7="","",IF(CL7="-","【-】","【"&amp;SUBSTITUTE(TEXT(CL7,"#,##0.00"),"-","△")&amp;"】"))</f>
        <v>【215.73】</v>
      </c>
      <c r="CM6" s="21">
        <f>IF(CM7="",NA(),CM7)</f>
        <v>53.84</v>
      </c>
      <c r="CN6" s="21">
        <f t="shared" ref="CN6:CV6" si="10">IF(CN7="",NA(),CN7)</f>
        <v>51.64</v>
      </c>
      <c r="CO6" s="21">
        <f t="shared" si="10"/>
        <v>48.63</v>
      </c>
      <c r="CP6" s="21">
        <f t="shared" si="10"/>
        <v>29.32</v>
      </c>
      <c r="CQ6" s="21">
        <f t="shared" si="10"/>
        <v>30.14</v>
      </c>
      <c r="CR6" s="21">
        <f t="shared" si="10"/>
        <v>45.68</v>
      </c>
      <c r="CS6" s="21">
        <f t="shared" si="10"/>
        <v>45.87</v>
      </c>
      <c r="CT6" s="21">
        <f t="shared" si="10"/>
        <v>44.24</v>
      </c>
      <c r="CU6" s="21">
        <f t="shared" si="10"/>
        <v>45.3</v>
      </c>
      <c r="CV6" s="21">
        <f t="shared" si="10"/>
        <v>45.6</v>
      </c>
      <c r="CW6" s="20" t="str">
        <f>IF(CW7="","",IF(CW7="-","【-】","【"&amp;SUBSTITUTE(TEXT(CW7,"#,##0.00"),"-","△")&amp;"】"))</f>
        <v>【43.28】</v>
      </c>
      <c r="CX6" s="21">
        <f>IF(CX7="",NA(),CX7)</f>
        <v>75.48</v>
      </c>
      <c r="CY6" s="21">
        <f t="shared" ref="CY6:DG6" si="11">IF(CY7="",NA(),CY7)</f>
        <v>78.55</v>
      </c>
      <c r="CZ6" s="21">
        <f t="shared" si="11"/>
        <v>80.92</v>
      </c>
      <c r="DA6" s="21">
        <f t="shared" si="11"/>
        <v>81.44</v>
      </c>
      <c r="DB6" s="21">
        <f t="shared" si="11"/>
        <v>82.14</v>
      </c>
      <c r="DC6" s="21">
        <f t="shared" si="11"/>
        <v>87.96</v>
      </c>
      <c r="DD6" s="21">
        <f t="shared" si="11"/>
        <v>87.65</v>
      </c>
      <c r="DE6" s="21">
        <f t="shared" si="11"/>
        <v>88.15</v>
      </c>
      <c r="DF6" s="21">
        <f t="shared" si="11"/>
        <v>88.37</v>
      </c>
      <c r="DG6" s="21">
        <f t="shared" si="11"/>
        <v>88.66</v>
      </c>
      <c r="DH6" s="20" t="str">
        <f>IF(DH7="","",IF(DH7="-","【-】","【"&amp;SUBSTITUTE(TEXT(DH7,"#,##0.00"),"-","△")&amp;"】"))</f>
        <v>【86.21】</v>
      </c>
      <c r="DI6" s="21">
        <f>IF(DI7="",NA(),DI7)</f>
        <v>2.5499999999999998</v>
      </c>
      <c r="DJ6" s="21">
        <f t="shared" ref="DJ6:DR6" si="12">IF(DJ7="",NA(),DJ7)</f>
        <v>5.08</v>
      </c>
      <c r="DK6" s="21">
        <f t="shared" si="12"/>
        <v>7.34</v>
      </c>
      <c r="DL6" s="21">
        <f t="shared" si="12"/>
        <v>9.59</v>
      </c>
      <c r="DM6" s="21">
        <f t="shared" si="12"/>
        <v>11.76</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162043</v>
      </c>
      <c r="D7" s="23">
        <v>46</v>
      </c>
      <c r="E7" s="23">
        <v>17</v>
      </c>
      <c r="F7" s="23">
        <v>4</v>
      </c>
      <c r="G7" s="23">
        <v>0</v>
      </c>
      <c r="H7" s="23" t="s">
        <v>96</v>
      </c>
      <c r="I7" s="23" t="s">
        <v>97</v>
      </c>
      <c r="J7" s="23" t="s">
        <v>98</v>
      </c>
      <c r="K7" s="23" t="s">
        <v>99</v>
      </c>
      <c r="L7" s="23" t="s">
        <v>100</v>
      </c>
      <c r="M7" s="23" t="s">
        <v>101</v>
      </c>
      <c r="N7" s="24" t="s">
        <v>102</v>
      </c>
      <c r="O7" s="24">
        <v>53.37</v>
      </c>
      <c r="P7" s="24">
        <v>30.3</v>
      </c>
      <c r="Q7" s="24">
        <v>84.57</v>
      </c>
      <c r="R7" s="24">
        <v>3610</v>
      </c>
      <c r="S7" s="24">
        <v>39274</v>
      </c>
      <c r="T7" s="24">
        <v>200.61</v>
      </c>
      <c r="U7" s="24">
        <v>195.77</v>
      </c>
      <c r="V7" s="24">
        <v>11821</v>
      </c>
      <c r="W7" s="24">
        <v>3.73</v>
      </c>
      <c r="X7" s="24">
        <v>3169.17</v>
      </c>
      <c r="Y7" s="24">
        <v>101.45</v>
      </c>
      <c r="Z7" s="24">
        <v>100.48</v>
      </c>
      <c r="AA7" s="24">
        <v>100.42</v>
      </c>
      <c r="AB7" s="24">
        <v>101.13</v>
      </c>
      <c r="AC7" s="24">
        <v>101.04</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28.5</v>
      </c>
      <c r="AV7" s="24">
        <v>26.55</v>
      </c>
      <c r="AW7" s="24">
        <v>50.96</v>
      </c>
      <c r="AX7" s="24">
        <v>44.26</v>
      </c>
      <c r="AY7" s="24">
        <v>44.58</v>
      </c>
      <c r="AZ7" s="24">
        <v>53.44</v>
      </c>
      <c r="BA7" s="24">
        <v>46.85</v>
      </c>
      <c r="BB7" s="24">
        <v>44.35</v>
      </c>
      <c r="BC7" s="24">
        <v>41.51</v>
      </c>
      <c r="BD7" s="24">
        <v>45.01</v>
      </c>
      <c r="BE7" s="24">
        <v>48.91</v>
      </c>
      <c r="BF7" s="24">
        <v>2214.0100000000002</v>
      </c>
      <c r="BG7" s="24">
        <v>2151.35</v>
      </c>
      <c r="BH7" s="24">
        <v>2097.65</v>
      </c>
      <c r="BI7" s="24">
        <v>2113.34</v>
      </c>
      <c r="BJ7" s="24">
        <v>2066.61</v>
      </c>
      <c r="BK7" s="24">
        <v>1267.3900000000001</v>
      </c>
      <c r="BL7" s="24">
        <v>1268.6300000000001</v>
      </c>
      <c r="BM7" s="24">
        <v>1283.69</v>
      </c>
      <c r="BN7" s="24">
        <v>1160.22</v>
      </c>
      <c r="BO7" s="24">
        <v>1141.98</v>
      </c>
      <c r="BP7" s="24">
        <v>1156.82</v>
      </c>
      <c r="BQ7" s="24">
        <v>100.1</v>
      </c>
      <c r="BR7" s="24">
        <v>100.1</v>
      </c>
      <c r="BS7" s="24">
        <v>100.27</v>
      </c>
      <c r="BT7" s="24">
        <v>100.43</v>
      </c>
      <c r="BU7" s="24">
        <v>100.42</v>
      </c>
      <c r="BV7" s="24">
        <v>84.3</v>
      </c>
      <c r="BW7" s="24">
        <v>82.88</v>
      </c>
      <c r="BX7" s="24">
        <v>82.53</v>
      </c>
      <c r="BY7" s="24">
        <v>81.81</v>
      </c>
      <c r="BZ7" s="24">
        <v>82.27</v>
      </c>
      <c r="CA7" s="24">
        <v>75.33</v>
      </c>
      <c r="CB7" s="24">
        <v>185.77</v>
      </c>
      <c r="CC7" s="24">
        <v>182.48</v>
      </c>
      <c r="CD7" s="24">
        <v>184.3</v>
      </c>
      <c r="CE7" s="24">
        <v>181.67</v>
      </c>
      <c r="CF7" s="24">
        <v>184.32</v>
      </c>
      <c r="CG7" s="24">
        <v>185.47</v>
      </c>
      <c r="CH7" s="24">
        <v>187.76</v>
      </c>
      <c r="CI7" s="24">
        <v>190.48</v>
      </c>
      <c r="CJ7" s="24">
        <v>193.59</v>
      </c>
      <c r="CK7" s="24">
        <v>194.42</v>
      </c>
      <c r="CL7" s="24">
        <v>215.73</v>
      </c>
      <c r="CM7" s="24">
        <v>53.84</v>
      </c>
      <c r="CN7" s="24">
        <v>51.64</v>
      </c>
      <c r="CO7" s="24">
        <v>48.63</v>
      </c>
      <c r="CP7" s="24">
        <v>29.32</v>
      </c>
      <c r="CQ7" s="24">
        <v>30.14</v>
      </c>
      <c r="CR7" s="24">
        <v>45.68</v>
      </c>
      <c r="CS7" s="24">
        <v>45.87</v>
      </c>
      <c r="CT7" s="24">
        <v>44.24</v>
      </c>
      <c r="CU7" s="24">
        <v>45.3</v>
      </c>
      <c r="CV7" s="24">
        <v>45.6</v>
      </c>
      <c r="CW7" s="24">
        <v>43.28</v>
      </c>
      <c r="CX7" s="24">
        <v>75.48</v>
      </c>
      <c r="CY7" s="24">
        <v>78.55</v>
      </c>
      <c r="CZ7" s="24">
        <v>80.92</v>
      </c>
      <c r="DA7" s="24">
        <v>81.44</v>
      </c>
      <c r="DB7" s="24">
        <v>82.14</v>
      </c>
      <c r="DC7" s="24">
        <v>87.96</v>
      </c>
      <c r="DD7" s="24">
        <v>87.65</v>
      </c>
      <c r="DE7" s="24">
        <v>88.15</v>
      </c>
      <c r="DF7" s="24">
        <v>88.37</v>
      </c>
      <c r="DG7" s="24">
        <v>88.66</v>
      </c>
      <c r="DH7" s="24">
        <v>86.21</v>
      </c>
      <c r="DI7" s="24">
        <v>2.5499999999999998</v>
      </c>
      <c r="DJ7" s="24">
        <v>5.08</v>
      </c>
      <c r="DK7" s="24">
        <v>7.34</v>
      </c>
      <c r="DL7" s="24">
        <v>9.59</v>
      </c>
      <c r="DM7" s="24">
        <v>11.76</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v>
      </c>
      <c r="EF7" s="24">
        <v>0</v>
      </c>
      <c r="EG7" s="24">
        <v>0</v>
      </c>
      <c r="EH7" s="24">
        <v>0</v>
      </c>
      <c r="EI7" s="24">
        <v>0</v>
      </c>
      <c r="EJ7" s="24">
        <v>0.04</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2025-01-29T05:09:50Z</cp:lastPrinted>
  <dcterms:created xsi:type="dcterms:W3CDTF">2025-01-24T07:10:54Z</dcterms:created>
  <dcterms:modified xsi:type="dcterms:W3CDTF">2025-01-29T05:09:51Z</dcterms:modified>
  <cp:category/>
</cp:coreProperties>
</file>