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3魚津市○\上水道\"/>
    </mc:Choice>
  </mc:AlternateContent>
  <xr:revisionPtr revIDLastSave="0" documentId="13_ncr:1_{C317D84E-7113-458D-A146-81C85B39155D}" xr6:coauthVersionLast="36" xr6:coauthVersionMax="36" xr10:uidLastSave="{00000000-0000-0000-0000-000000000000}"/>
  <workbookProtection workbookAlgorithmName="SHA-512" workbookHashValue="2aLhUYGd/2NnZzWdmwMF3iBt1GUPntRKLLYJrVyAN2BoylaXbsPWYpBDBshSwTCijqSeW6Z4RRCKpGtUOV5nNA==" workbookSaltValue="jyD0WoWk4Wy+pEaPjkTuy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<sst xmlns="http://schemas.openxmlformats.org/spreadsheetml/2006/main" count="228" uniqueCount="113">
  <si>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</si>
  <si>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</si>
  <si>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</si>
  <si>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</si>
  <si>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</si>
  <si>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</si>
  <si>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</si>
  <si>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</si>
  <si>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</si>
  <si>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</si>
  <si>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</si>
  <si>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</si>
  <si>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</si>
  <si>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</si>
  <si>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</si>
  <si>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</si>
  <si>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</si>
  <si>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</si>
  <si>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</si>
  <si>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</si>
  <si>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</si>
  <si>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</si>
  <si>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</si>
  <si>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</si>
  <si>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</si>
  <si>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</si>
  <si>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</si>
  <si>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</si>
  <si>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</si>
  <si>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</si>
  <si>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</si>
  <si>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</si>
  <si>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</si>
  <si>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</si>
  <si>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</si>
  <si>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</si>
  <si>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</si>
  <si>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</si>
  <si>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</si>
  <si>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</si>
  <si>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</si>
  <si>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</si>
  <si>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</si>
  <si>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</si>
  <si>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</si>
  <si>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</si>
  <si>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</si>
  <si>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</si>
  <si>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</si>
  <si>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</si>
  <si>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</si>
  <si>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</si>
  <si>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</si>
  <si>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</si>
  <si>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</si>
  <si>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</si>
  <si>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</si>
  <si>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</si>
  <si>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</si>
  <si>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</si>
  <si>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</si>
  <si>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</si>
  <si>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</si>
  <si>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</si>
  <si>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</si>
  <si>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</si>
  <si>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</si>
  <si>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</si>
  <si>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</si>
  <si>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</si>
  <si>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</si>
  <si>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</si>
  <si>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</si>
  <si>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</si>
  <si>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</si>
  <si>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</si>
  <si>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</si>
  <si>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</si>
  <si>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</si>
  <si>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</si>
  <si>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</si>
  <si>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</si>
  <si>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</si>
  <si>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</si>
  <si>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</si>
  <si>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</si>
  <si>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</si>
  <si>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</si>
  <si>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</si>
  <si>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</si>
  <si>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</si>
  <si>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</si>
  <si>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</si>
  <si>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</si>
  <si>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</si>
  <si>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</si>
  <si>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</si>
  <si>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</si>
  <si>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</si>
  <si>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</si>
  <si>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</si>
  <si>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</si>
  <si>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</si>
  <si>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</si>
  <si>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</si>
  <si>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</si>
  <si>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</si>
  <si>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</si>
  <si>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</si>
  <si>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</si>
  <si>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t>
    </r>
    <r>
      <rPr>
        <sz val="9"/>
        <rFont val="ＭＳ ゴシック"/>
        <family val="3"/>
        <charset val="128"/>
      </rPr>
      <t>令和５年度は前年度と比べて若干低い値となったが、類似団体の平均を上回っている。今後も経費削減を進める等、経営の健全化に努める。
②累積欠損金比率：累積欠損金が発生しておらず、健全な状態である。
③流動比率：類似団体の平均に比べると低い状況にあるが、100％を超えており事業運営に支障はない。
④企業債残高対給水収益比率：類似団体の平均に比べると高い状況である。施設建設の投資規模や時期を見据えて、企業債の発行の抑制に努める。
⑤料金回収率：平成31年４月に赤字経営の簡易水道事業を会計統合したことにより、100％を割り込んだが、令和元年10月に行った料金の増額改定により比率が改善し、令和３年度は100％を上回った。令和４年度は、物価高騰対策として基本料金等減免事業を行ったため料金収入が減となり100％を下回っているが、減免分は一般会計からの補助金として収納されており、これを含めると料金回収率は110％程となる。令和５年度も100％を上回っており、類似団体の平均と比べても同程度以上を継続している。
⑥給水原価：類似団体の平均に比べ低い数値となっており、今後も維持できるよう努める。
⑦施設利用率：類似団体の平均に比べ低い数値である。今後の給水人口の減少の推移も踏まえながら、施設の統廃合やダウンサイジング等検討に努める。
⑧有収率：類似団体の平均に比べ低く、施設稼働効率が悪い状態にある。老朽管の更新や漏水調査等の実施により数値の改善に努める。</t>
    </r>
    <rPh sb="8" eb="10">
      <t>レイワ</t>
    </rPh>
    <rPh sb="11" eb="13">
      <t>ネンド</t>
    </rPh>
    <rPh sb="14" eb="17">
      <t>ゼンネンド</t>
    </rPh>
    <rPh sb="18" eb="19">
      <t>クラ</t>
    </rPh>
    <rPh sb="21" eb="23">
      <t>ジャッカン</t>
    </rPh>
    <rPh sb="23" eb="24">
      <t>ヒク</t>
    </rPh>
    <rPh sb="25" eb="26">
      <t>アタイ</t>
    </rPh>
    <rPh sb="32" eb="36">
      <t>ルイジダンタイ</t>
    </rPh>
    <rPh sb="37" eb="39">
      <t>ヘイキン</t>
    </rPh>
    <rPh sb="40" eb="42">
      <t>ウワマワ</t>
    </rPh>
    <rPh sb="47" eb="49">
      <t>コンゴ</t>
    </rPh>
    <rPh sb="50" eb="52">
      <t>ケイヒ</t>
    </rPh>
    <rPh sb="52" eb="54">
      <t>サクゲン</t>
    </rPh>
    <rPh sb="55" eb="56">
      <t>スス</t>
    </rPh>
    <rPh sb="58" eb="59">
      <t>ナド</t>
    </rPh>
    <rPh sb="216" eb="217">
      <t>ツト</t>
    </rPh>
    <rPh sb="228" eb="230">
      <t>ヘイセイ</t>
    </rPh>
    <rPh sb="272" eb="274">
      <t>レイワ</t>
    </rPh>
    <rPh sb="300" eb="302">
      <t>レイワ</t>
    </rPh>
    <rPh sb="303" eb="305">
      <t>ネンド</t>
    </rPh>
    <rPh sb="311" eb="313">
      <t>ウワマワ</t>
    </rPh>
    <rPh sb="316" eb="318">
      <t>レイワ</t>
    </rPh>
    <rPh sb="319" eb="321">
      <t>ネンド</t>
    </rPh>
    <rPh sb="323" eb="325">
      <t>ブッカ</t>
    </rPh>
    <rPh sb="325" eb="327">
      <t>コウトウ</t>
    </rPh>
    <rPh sb="327" eb="329">
      <t>タイサク</t>
    </rPh>
    <rPh sb="332" eb="336">
      <t>キホンリョウキン</t>
    </rPh>
    <rPh sb="336" eb="337">
      <t>トウ</t>
    </rPh>
    <rPh sb="337" eb="339">
      <t>ゲンメン</t>
    </rPh>
    <rPh sb="339" eb="341">
      <t>ジギョウ</t>
    </rPh>
    <rPh sb="342" eb="343">
      <t>オコナ</t>
    </rPh>
    <rPh sb="347" eb="351">
      <t>リョウキンシュウニュウ</t>
    </rPh>
    <rPh sb="352" eb="353">
      <t>ゲン</t>
    </rPh>
    <rPh sb="361" eb="363">
      <t>シタマワ</t>
    </rPh>
    <rPh sb="369" eb="371">
      <t>ゲンメン</t>
    </rPh>
    <rPh sb="371" eb="372">
      <t>ブン</t>
    </rPh>
    <rPh sb="373" eb="377">
      <t>イッパンカイケイ</t>
    </rPh>
    <rPh sb="392" eb="394">
      <t>シュウノウ</t>
    </rPh>
    <rPh sb="403" eb="404">
      <t>フク</t>
    </rPh>
    <rPh sb="407" eb="409">
      <t>リョウキン</t>
    </rPh>
    <rPh sb="409" eb="412">
      <t>カイシュウリツ</t>
    </rPh>
    <rPh sb="417" eb="418">
      <t>ホド</t>
    </rPh>
    <rPh sb="427" eb="429">
      <t>ウワマワ</t>
    </rPh>
    <rPh sb="435" eb="439">
      <t>ネンドイコウ</t>
    </rPh>
    <rPh sb="442" eb="443">
      <t>クラ</t>
    </rPh>
    <rPh sb="446" eb="449">
      <t>ドウテイド</t>
    </rPh>
    <rPh sb="452" eb="454">
      <t>ケイゾク</t>
    </rPh>
    <rPh sb="573" eb="574">
      <t>ツト</t>
    </rPh>
    <phoneticPr fontId="18"/>
  </si>
  <si>
    <t>①有形固定資産減価償却率：類似団体の平均よりやや低く、施設の老朽化の状況を把握し、計画的な更新等に努める。
②管路経年化率：類似団体の平均と比べ低い数値であるが、平成30年度から法定耐用年数を超える管路が集中してきており、事業費の平準化を図りながら、引き続き管路の更新を適切に実施する。
③管路更新率：類似団体の平均と比べ低い水準である。基幹管路を中心に計画的に管路更新に努める。</t>
    <rPh sb="49" eb="50">
      <t>ツト</t>
    </rPh>
    <rPh sb="81" eb="83">
      <t>ヘイセイ</t>
    </rPh>
    <rPh sb="111" eb="114">
      <t>ジギョウヒ</t>
    </rPh>
    <rPh sb="115" eb="118">
      <t>ヘイジュンカ</t>
    </rPh>
    <rPh sb="119" eb="120">
      <t>ハカ</t>
    </rPh>
    <phoneticPr fontId="18"/>
  </si>
  <si>
    <r>
      <t>　今後の施設や管路の更新に備え、</t>
    </r>
    <r>
      <rPr>
        <sz val="11"/>
        <rFont val="ＭＳ ゴシック"/>
        <family val="3"/>
        <charset val="128"/>
      </rPr>
      <t>令和元年10月に料金改定を行った。このことにより、経常収支比率は令和２年度から改善したが、料金収入や経費の増減等により数値が変動している。令和５年度は、前年度と比べ若干低くなったものの100％以上を維持している。　
　老朽化した施設や管路の更新を計画的に進めていく上で、安定した財源の確保に向け、企業債借入額を抑制しながら、今後も定期的に料金の改定を検討し、健全な経営の維持に努める。
 令和３年度に策定した水道ビジョンに基づき、今後も計画の進捗状況の把握や現状の経営分析等を行なうとともに、補助事業の活用や更新施設のダウンサイジングや事業費の平準化などに取り組み、健全な事業経営の維持に努める。</t>
    </r>
    <rPh sb="16" eb="18">
      <t>レイワ</t>
    </rPh>
    <rPh sb="18" eb="19">
      <t>ガン</t>
    </rPh>
    <rPh sb="48" eb="50">
      <t>レイワ</t>
    </rPh>
    <rPh sb="61" eb="65">
      <t>リョウキンシュウニュウ</t>
    </rPh>
    <rPh sb="66" eb="68">
      <t>ケイヒ</t>
    </rPh>
    <rPh sb="69" eb="71">
      <t>ゾウゲン</t>
    </rPh>
    <rPh sb="71" eb="72">
      <t>トウ</t>
    </rPh>
    <rPh sb="75" eb="77">
      <t>スウチ</t>
    </rPh>
    <rPh sb="78" eb="80">
      <t>ヘンドウ</t>
    </rPh>
    <rPh sb="85" eb="87">
      <t>レイワ</t>
    </rPh>
    <rPh sb="92" eb="95">
      <t>ゼンネンド</t>
    </rPh>
    <rPh sb="96" eb="97">
      <t>クラ</t>
    </rPh>
    <rPh sb="98" eb="100">
      <t>ジャッカン</t>
    </rPh>
    <rPh sb="100" eb="101">
      <t>ヒク</t>
    </rPh>
    <rPh sb="112" eb="114">
      <t>イジョウ</t>
    </rPh>
    <rPh sb="115" eb="117">
      <t>イジ</t>
    </rPh>
    <rPh sb="123" eb="125">
      <t>ネンド</t>
    </rPh>
    <rPh sb="208" eb="209">
      <t>ツト</t>
    </rPh>
    <rPh sb="210" eb="212">
      <t>レイワ</t>
    </rPh>
    <rPh sb="220" eb="222">
      <t>サクテイ</t>
    </rPh>
    <rPh sb="231" eb="232">
      <t>モト</t>
    </rPh>
    <rPh sb="235" eb="237">
      <t>コンゴ</t>
    </rPh>
    <rPh sb="288" eb="291">
      <t>ジギョウヒ</t>
    </rPh>
    <rPh sb="292" eb="295">
      <t>ヘイジュンカ</t>
    </rPh>
    <rPh sb="298" eb="299">
      <t>ト</t>
    </rPh>
    <rPh sb="300" eb="301">
      <t>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</si>
</sst>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font>
    <font>
      <sz val="9"/>
      <name val="ＭＳ ゴシック"/>
      <family val="3"/>
      <charset val="128"/>
    </font>
    <font>
      <sz val="6"/>
      <name val="游ゴシック"/>
      <family val="3"/>
      <scheme val="minor"/>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0.42</c:v>
                </c:pt>
                <c:pt idx="2">
                  <c:v>0.25</c:v>
                </c:pt>
                <c:pt idx="3">
                  <c:v>0.36</c:v>
                </c:pt>
                <c:pt idx="4">
                  <c:v>0.23</c:v>
                </c:pt>
              </c:numCache>
            </c:numRef>
          </c:val>
          <c:extLst>
            <c:ext xmlns:c16="http://schemas.microsoft.com/office/drawing/2014/chart" uri="{C3380CC4-5D6E-409C-BE32-E72D297353CC}">
              <c16:uniqueId val="{00000000-7066-4BFD-B5B7-377F29A88C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066-4BFD-B5B7-377F29A88C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42.85</c:v>
                </c:pt>
                <c:pt idx="1">
                  <c:v>43.58</c:v>
                </c:pt>
                <c:pt idx="2">
                  <c:v>42.33</c:v>
                </c:pt>
                <c:pt idx="3">
                  <c:v>41.21</c:v>
                </c:pt>
                <c:pt idx="4">
                  <c:v>42.81</c:v>
                </c:pt>
              </c:numCache>
            </c:numRef>
          </c:val>
          <c:extLst>
            <c:ext xmlns:c16="http://schemas.microsoft.com/office/drawing/2014/chart" uri="{C3380CC4-5D6E-409C-BE32-E72D297353CC}">
              <c16:uniqueId val="{00000000-B8AF-4B0D-8DB4-5998AE23AA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8AF-4B0D-8DB4-5998AE23AA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75.33</c:v>
                </c:pt>
                <c:pt idx="1">
                  <c:v>76.59</c:v>
                </c:pt>
                <c:pt idx="2">
                  <c:v>75.8</c:v>
                </c:pt>
                <c:pt idx="3">
                  <c:v>76.56</c:v>
                </c:pt>
                <c:pt idx="4">
                  <c:v>72.209999999999994</c:v>
                </c:pt>
              </c:numCache>
            </c:numRef>
          </c:val>
          <c:extLst>
            <c:ext xmlns:c16="http://schemas.microsoft.com/office/drawing/2014/chart" uri="{C3380CC4-5D6E-409C-BE32-E72D297353CC}">
              <c16:uniqueId val="{00000000-93D1-47B8-89A5-08248BE286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3D1-47B8-89A5-08248BE286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104.54</c:v>
                </c:pt>
                <c:pt idx="1">
                  <c:v>119.39</c:v>
                </c:pt>
                <c:pt idx="2">
                  <c:v>111.47</c:v>
                </c:pt>
                <c:pt idx="3">
                  <c:v>115.97</c:v>
                </c:pt>
                <c:pt idx="4">
                  <c:v>112.88</c:v>
                </c:pt>
              </c:numCache>
            </c:numRef>
          </c:val>
          <c:extLst>
            <c:ext xmlns:c16="http://schemas.microsoft.com/office/drawing/2014/chart" uri="{C3380CC4-5D6E-409C-BE32-E72D297353CC}">
              <c16:uniqueId val="{00000000-07ED-444F-9F82-12F6385211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7ED-444F-9F82-12F6385211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45.69</c:v>
                </c:pt>
                <c:pt idx="1">
                  <c:v>46.82</c:v>
                </c:pt>
                <c:pt idx="2">
                  <c:v>47.11</c:v>
                </c:pt>
                <c:pt idx="3">
                  <c:v>48.29</c:v>
                </c:pt>
                <c:pt idx="4">
                  <c:v>49.36</c:v>
                </c:pt>
              </c:numCache>
            </c:numRef>
          </c:val>
          <c:extLst>
            <c:ext xmlns:c16="http://schemas.microsoft.com/office/drawing/2014/chart" uri="{C3380CC4-5D6E-409C-BE32-E72D297353CC}">
              <c16:uniqueId val="{00000000-3813-4DF1-853E-96DD3AB3CA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813-4DF1-853E-96DD3AB3CA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10.1</c:v>
                </c:pt>
                <c:pt idx="1">
                  <c:v>9.19</c:v>
                </c:pt>
                <c:pt idx="2">
                  <c:v>10.29</c:v>
                </c:pt>
                <c:pt idx="3">
                  <c:v>12.48</c:v>
                </c:pt>
                <c:pt idx="4">
                  <c:v>14.13</c:v>
                </c:pt>
              </c:numCache>
            </c:numRef>
          </c:val>
          <c:extLst>
            <c:ext xmlns:c16="http://schemas.microsoft.com/office/drawing/2014/chart" uri="{C3380CC4-5D6E-409C-BE32-E72D297353CC}">
              <c16:uniqueId val="{00000000-F817-4F4F-93B1-9C95B21A07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817-4F4F-93B1-9C95B21A07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E5-4490-8646-C410F21E34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DE5-4490-8646-C410F21E34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164.27</c:v>
                </c:pt>
                <c:pt idx="1">
                  <c:v>163.62</c:v>
                </c:pt>
                <c:pt idx="2">
                  <c:v>165.4</c:v>
                </c:pt>
                <c:pt idx="3">
                  <c:v>177.61</c:v>
                </c:pt>
                <c:pt idx="4">
                  <c:v>168.83</c:v>
                </c:pt>
              </c:numCache>
            </c:numRef>
          </c:val>
          <c:extLst>
            <c:ext xmlns:c16="http://schemas.microsoft.com/office/drawing/2014/chart" uri="{C3380CC4-5D6E-409C-BE32-E72D297353CC}">
              <c16:uniqueId val="{00000000-A66E-4BF1-8198-47E5A7FEB5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66E-4BF1-8198-47E5A7FEB5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883.19</c:v>
                </c:pt>
                <c:pt idx="1">
                  <c:v>869.68</c:v>
                </c:pt>
                <c:pt idx="2">
                  <c:v>772.77</c:v>
                </c:pt>
                <c:pt idx="3">
                  <c:v>862.82</c:v>
                </c:pt>
                <c:pt idx="4">
                  <c:v>738.39</c:v>
                </c:pt>
              </c:numCache>
            </c:numRef>
          </c:val>
          <c:extLst>
            <c:ext xmlns:c16="http://schemas.microsoft.com/office/drawing/2014/chart" uri="{C3380CC4-5D6E-409C-BE32-E72D297353CC}">
              <c16:uniqueId val="{00000000-DD4C-4D91-B9B0-43CCE5457C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DD4C-4D91-B9B0-43CCE5457C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98.69</c:v>
                </c:pt>
                <c:pt idx="1">
                  <c:v>99.63</c:v>
                </c:pt>
                <c:pt idx="2">
                  <c:v>105.8</c:v>
                </c:pt>
                <c:pt idx="3">
                  <c:v>96.4</c:v>
                </c:pt>
                <c:pt idx="4">
                  <c:v>106.51</c:v>
                </c:pt>
              </c:numCache>
            </c:numRef>
          </c:val>
          <c:extLst>
            <c:ext xmlns:c16="http://schemas.microsoft.com/office/drawing/2014/chart" uri="{C3380CC4-5D6E-409C-BE32-E72D297353CC}">
              <c16:uniqueId val="{00000000-C4B9-4535-A4E9-35AC0F8109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4B9-4535-A4E9-35AC0F8109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155.49</c:v>
                </c:pt>
                <c:pt idx="1">
                  <c:v>147.35</c:v>
                </c:pt>
                <c:pt idx="2">
                  <c:v>158.22</c:v>
                </c:pt>
                <c:pt idx="3">
                  <c:v>153.16999999999999</c:v>
                </c:pt>
                <c:pt idx="4">
                  <c:v>157.75</c:v>
                </c:pt>
              </c:numCache>
            </c:numRef>
          </c:val>
          <c:extLst>
            <c:ext xmlns:c16="http://schemas.microsoft.com/office/drawing/2014/chart" uri="{C3380CC4-5D6E-409C-BE32-E72D297353CC}">
              <c16:uniqueId val="{00000000-5AB2-4007-AA37-E804AA70D5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AB2-4007-AA37-E804AA70D5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富山県　魚津市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39274</v>
      </c>
      <c r="AM8" s="52"/>
      <c r="AN8" s="52"/>
      <c r="AO8" s="52"/>
      <c r="AP8" s="52"/>
      <c r="AQ8" s="52"/>
      <c r="AR8" s="52"/>
      <c r="AS8" s="52"/>
      <c r="AT8" s="49">
        <f>データ!$S$6</f>
        <v>200.61</v>
      </c>
      <c r="AU8" s="50"/>
      <c r="AV8" s="50"/>
      <c r="AW8" s="50"/>
      <c r="AX8" s="50"/>
      <c r="AY8" s="50"/>
      <c r="AZ8" s="50"/>
      <c r="BA8" s="50"/>
      <c r="BB8" s="39">
        <f>データ!$T$6</f>
        <v>195.77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50.11</v>
      </c>
      <c r="J10" s="50"/>
      <c r="K10" s="50"/>
      <c r="L10" s="50"/>
      <c r="M10" s="50"/>
      <c r="N10" s="50"/>
      <c r="O10" s="51"/>
      <c r="P10" s="39">
        <f>データ!$P$6</f>
        <v>88.76</v>
      </c>
      <c r="Q10" s="39"/>
      <c r="R10" s="39"/>
      <c r="S10" s="39"/>
      <c r="T10" s="39"/>
      <c r="U10" s="39"/>
      <c r="V10" s="39"/>
      <c r="W10" s="52">
        <f>データ!$Q$6</f>
        <v>3082</v>
      </c>
      <c r="X10" s="52"/>
      <c r="Y10" s="52"/>
      <c r="Z10" s="52"/>
      <c r="AA10" s="52"/>
      <c r="AB10" s="52"/>
      <c r="AC10" s="52"/>
      <c r="AD10" s="2"/>
      <c r="AE10" s="2"/>
      <c r="AF10" s="2"/>
      <c r="AG10" s="2"/>
      <c r="AH10" s="2"/>
      <c r="AI10" s="2"/>
      <c r="AJ10" s="2"/>
      <c r="AK10" s="2"/>
      <c r="AL10" s="52">
        <f>データ!$U$6</f>
        <v>34627</v>
      </c>
      <c r="AM10" s="52"/>
      <c r="AN10" s="52"/>
      <c r="AO10" s="52"/>
      <c r="AP10" s="52"/>
      <c r="AQ10" s="52"/>
      <c r="AR10" s="52"/>
      <c r="AS10" s="52"/>
      <c r="AT10" s="49">
        <f>データ!$V$6</f>
        <v>38.31</v>
      </c>
      <c r="AU10" s="50"/>
      <c r="AV10" s="50"/>
      <c r="AW10" s="50"/>
      <c r="AX10" s="50"/>
      <c r="AY10" s="50"/>
      <c r="AZ10" s="50"/>
      <c r="BA10" s="50"/>
      <c r="BB10" s="39">
        <f>データ!$W$6</f>
        <v>903.86</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9"/>
      <c r="BM60" s="90"/>
      <c r="BN60" s="90"/>
      <c r="BO60" s="90"/>
      <c r="BP60" s="90"/>
      <c r="BQ60" s="90"/>
      <c r="BR60" s="90"/>
      <c r="BS60" s="90"/>
      <c r="BT60" s="90"/>
      <c r="BU60" s="90"/>
      <c r="BV60" s="90"/>
      <c r="BW60" s="90"/>
      <c r="BX60" s="90"/>
      <c r="BY60" s="90"/>
      <c r="BZ60" s="9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112</v>
      </c>
      <c r="BM66" s="92"/>
      <c r="BN66" s="92"/>
      <c r="BO66" s="92"/>
      <c r="BP66" s="92"/>
      <c r="BQ66" s="92"/>
      <c r="BR66" s="92"/>
      <c r="BS66" s="92"/>
      <c r="BT66" s="92"/>
      <c r="BU66" s="92"/>
      <c r="BV66" s="92"/>
      <c r="BW66" s="92"/>
      <c r="BX66" s="92"/>
      <c r="BY66" s="92"/>
      <c r="BZ66" s="9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2"/>
      <c r="BN67" s="92"/>
      <c r="BO67" s="92"/>
      <c r="BP67" s="92"/>
      <c r="BQ67" s="92"/>
      <c r="BR67" s="92"/>
      <c r="BS67" s="92"/>
      <c r="BT67" s="92"/>
      <c r="BU67" s="92"/>
      <c r="BV67" s="92"/>
      <c r="BW67" s="92"/>
      <c r="BX67" s="92"/>
      <c r="BY67" s="92"/>
      <c r="BZ67" s="9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2"/>
      <c r="BN68" s="92"/>
      <c r="BO68" s="92"/>
      <c r="BP68" s="92"/>
      <c r="BQ68" s="92"/>
      <c r="BR68" s="92"/>
      <c r="BS68" s="92"/>
      <c r="BT68" s="92"/>
      <c r="BU68" s="92"/>
      <c r="BV68" s="92"/>
      <c r="BW68" s="92"/>
      <c r="BX68" s="92"/>
      <c r="BY68" s="92"/>
      <c r="BZ68" s="9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2"/>
      <c r="BN69" s="92"/>
      <c r="BO69" s="92"/>
      <c r="BP69" s="92"/>
      <c r="BQ69" s="92"/>
      <c r="BR69" s="92"/>
      <c r="BS69" s="92"/>
      <c r="BT69" s="92"/>
      <c r="BU69" s="92"/>
      <c r="BV69" s="92"/>
      <c r="BW69" s="92"/>
      <c r="BX69" s="92"/>
      <c r="BY69" s="92"/>
      <c r="BZ69" s="9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2"/>
      <c r="BN70" s="92"/>
      <c r="BO70" s="92"/>
      <c r="BP70" s="92"/>
      <c r="BQ70" s="92"/>
      <c r="BR70" s="92"/>
      <c r="BS70" s="92"/>
      <c r="BT70" s="92"/>
      <c r="BU70" s="92"/>
      <c r="BV70" s="92"/>
      <c r="BW70" s="92"/>
      <c r="BX70" s="92"/>
      <c r="BY70" s="92"/>
      <c r="BZ70" s="9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2"/>
      <c r="BN71" s="92"/>
      <c r="BO71" s="92"/>
      <c r="BP71" s="92"/>
      <c r="BQ71" s="92"/>
      <c r="BR71" s="92"/>
      <c r="BS71" s="92"/>
      <c r="BT71" s="92"/>
      <c r="BU71" s="92"/>
      <c r="BV71" s="92"/>
      <c r="BW71" s="92"/>
      <c r="BX71" s="92"/>
      <c r="BY71" s="92"/>
      <c r="BZ71" s="9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2"/>
      <c r="BN72" s="92"/>
      <c r="BO72" s="92"/>
      <c r="BP72" s="92"/>
      <c r="BQ72" s="92"/>
      <c r="BR72" s="92"/>
      <c r="BS72" s="92"/>
      <c r="BT72" s="92"/>
      <c r="BU72" s="92"/>
      <c r="BV72" s="92"/>
      <c r="BW72" s="92"/>
      <c r="BX72" s="92"/>
      <c r="BY72" s="92"/>
      <c r="BZ72" s="9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2"/>
      <c r="BN73" s="92"/>
      <c r="BO73" s="92"/>
      <c r="BP73" s="92"/>
      <c r="BQ73" s="92"/>
      <c r="BR73" s="92"/>
      <c r="BS73" s="92"/>
      <c r="BT73" s="92"/>
      <c r="BU73" s="92"/>
      <c r="BV73" s="92"/>
      <c r="BW73" s="92"/>
      <c r="BX73" s="92"/>
      <c r="BY73" s="92"/>
      <c r="BZ73" s="9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2"/>
      <c r="BN74" s="92"/>
      <c r="BO74" s="92"/>
      <c r="BP74" s="92"/>
      <c r="BQ74" s="92"/>
      <c r="BR74" s="92"/>
      <c r="BS74" s="92"/>
      <c r="BT74" s="92"/>
      <c r="BU74" s="92"/>
      <c r="BV74" s="92"/>
      <c r="BW74" s="92"/>
      <c r="BX74" s="92"/>
      <c r="BY74" s="92"/>
      <c r="BZ74" s="9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2"/>
      <c r="BN75" s="92"/>
      <c r="BO75" s="92"/>
      <c r="BP75" s="92"/>
      <c r="BQ75" s="92"/>
      <c r="BR75" s="92"/>
      <c r="BS75" s="92"/>
      <c r="BT75" s="92"/>
      <c r="BU75" s="92"/>
      <c r="BV75" s="92"/>
      <c r="BW75" s="92"/>
      <c r="BX75" s="92"/>
      <c r="BY75" s="92"/>
      <c r="BZ75" s="9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2"/>
      <c r="BN76" s="92"/>
      <c r="BO76" s="92"/>
      <c r="BP76" s="92"/>
      <c r="BQ76" s="92"/>
      <c r="BR76" s="92"/>
      <c r="BS76" s="92"/>
      <c r="BT76" s="92"/>
      <c r="BU76" s="92"/>
      <c r="BV76" s="92"/>
      <c r="BW76" s="92"/>
      <c r="BX76" s="92"/>
      <c r="BY76" s="92"/>
      <c r="BZ76" s="9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2"/>
      <c r="BN77" s="92"/>
      <c r="BO77" s="92"/>
      <c r="BP77" s="92"/>
      <c r="BQ77" s="92"/>
      <c r="BR77" s="92"/>
      <c r="BS77" s="92"/>
      <c r="BT77" s="92"/>
      <c r="BU77" s="92"/>
      <c r="BV77" s="92"/>
      <c r="BW77" s="92"/>
      <c r="BX77" s="92"/>
      <c r="BY77" s="92"/>
      <c r="BZ77" s="9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2"/>
      <c r="BN78" s="92"/>
      <c r="BO78" s="92"/>
      <c r="BP78" s="92"/>
      <c r="BQ78" s="92"/>
      <c r="BR78" s="92"/>
      <c r="BS78" s="92"/>
      <c r="BT78" s="92"/>
      <c r="BU78" s="92"/>
      <c r="BV78" s="92"/>
      <c r="BW78" s="92"/>
      <c r="BX78" s="92"/>
      <c r="BY78" s="92"/>
      <c r="BZ78" s="9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2"/>
      <c r="BN79" s="92"/>
      <c r="BO79" s="92"/>
      <c r="BP79" s="92"/>
      <c r="BQ79" s="92"/>
      <c r="BR79" s="92"/>
      <c r="BS79" s="92"/>
      <c r="BT79" s="92"/>
      <c r="BU79" s="92"/>
      <c r="BV79" s="92"/>
      <c r="BW79" s="92"/>
      <c r="BX79" s="92"/>
      <c r="BY79" s="92"/>
      <c r="BZ79" s="9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2"/>
      <c r="BN80" s="92"/>
      <c r="BO80" s="92"/>
      <c r="BP80" s="92"/>
      <c r="BQ80" s="92"/>
      <c r="BR80" s="92"/>
      <c r="BS80" s="92"/>
      <c r="BT80" s="92"/>
      <c r="BU80" s="92"/>
      <c r="BV80" s="92"/>
      <c r="BW80" s="92"/>
      <c r="BX80" s="92"/>
      <c r="BY80" s="92"/>
      <c r="BZ80" s="9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2"/>
      <c r="BN81" s="92"/>
      <c r="BO81" s="92"/>
      <c r="BP81" s="92"/>
      <c r="BQ81" s="92"/>
      <c r="BR81" s="92"/>
      <c r="BS81" s="92"/>
      <c r="BT81" s="92"/>
      <c r="BU81" s="92"/>
      <c r="BV81" s="92"/>
      <c r="BW81" s="92"/>
      <c r="BX81" s="92"/>
      <c r="BY81" s="92"/>
      <c r="BZ81" s="9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4"/>
      <c r="BM82" s="95"/>
      <c r="BN82" s="95"/>
      <c r="BO82" s="95"/>
      <c r="BP82" s="95"/>
      <c r="BQ82" s="95"/>
      <c r="BR82" s="95"/>
      <c r="BS82" s="95"/>
      <c r="BT82" s="95"/>
      <c r="BU82" s="95"/>
      <c r="BV82" s="95"/>
      <c r="BW82" s="95"/>
      <c r="BX82" s="95"/>
      <c r="BY82" s="95"/>
      <c r="BZ82" s="9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t+WY88RjHio004M9Vdm4khnsgfga4bkMwg+8+zEuYfpaSEEGtLFUDbb5DrMKTGT0EXhq/iTXD3SXi/tj49CQ==" saltValue="A+sz7u8Lj4PykUKgHR5L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162043</v>
      </c>
      <c r="D6" s="20">
        <f t="shared" si="3"/>
        <v>46</v>
      </c>
      <c r="E6" s="20">
        <f t="shared" si="3"/>
        <v>1</v>
      </c>
      <c r="F6" s="20">
        <f t="shared" si="3"/>
        <v>0</v>
      </c>
      <c r="G6" s="20">
        <f t="shared" si="3"/>
        <v>1</v>
      </c>
      <c r="H6" s="20" t="str">
        <f t="shared" si="3"/>
        <v>富山県　魚津市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50.11</v>
      </c>
      <c r="P6" s="21">
        <f t="shared" si="3"/>
        <v>88.76</v>
      </c>
      <c r="Q6" s="21">
        <f t="shared" si="3"/>
        <v>3082</v>
      </c>
      <c r="R6" s="21">
        <f t="shared" si="3"/>
        <v>39274</v>
      </c>
      <c r="S6" s="21">
        <f t="shared" si="3"/>
        <v>200.61</v>
      </c>
      <c r="T6" s="21">
        <f t="shared" si="3"/>
        <v>195.77</v>
      </c>
      <c r="U6" s="21">
        <f t="shared" si="3"/>
        <v>34627</v>
      </c>
      <c r="V6" s="21">
        <f t="shared" si="3"/>
        <v>38.31</v>
      </c>
      <c r="W6" s="21">
        <f t="shared" si="3"/>
        <v>903.86</v>
      </c>
      <c r="X6" s="22">
        <f>IF(X7="",NA(),X7)</f>
        <v>104.54</v>
      </c>
      <c r="Y6" s="22">
        <f t="shared" ref="Y6:AG6" si="4">IF(Y7="",NA(),Y7)</f>
        <v>119.39</v>
      </c>
      <c r="Z6" s="22">
        <f t="shared" si="4"/>
        <v>111.47</v>
      </c>
      <c r="AA6" s="22">
        <f t="shared" si="4"/>
        <v>115.97</v>
      </c>
      <c r="AB6" s="22">
        <f t="shared" si="4"/>
        <v>112.88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164.27</v>
      </c>
      <c r="AU6" s="22">
        <f t="shared" ref="AU6:BC6" si="6">IF(AU7="",NA(),AU7)</f>
        <v>163.62</v>
      </c>
      <c r="AV6" s="22">
        <f t="shared" si="6"/>
        <v>165.4</v>
      </c>
      <c r="AW6" s="22">
        <f t="shared" si="6"/>
        <v>177.61</v>
      </c>
      <c r="AX6" s="22">
        <f t="shared" si="6"/>
        <v>168.83</v>
      </c>
      <c r="AY6" s="22">
        <f t="shared" si="6"/>
        <v>365.18</v>
      </c>
      <c r="AZ6" s="22">
        <f t="shared" si="6"/>
        <v>327.77</v>
      </c>
      <c r="BA6" s="22">
        <f t="shared" si="6"/>
        <v>338.02</v>
      </c>
      <c r="BB6" s="22">
        <f t="shared" si="6"/>
        <v>345.94</v>
      </c>
      <c r="BC6" s="22">
        <f t="shared" si="6"/>
        <v>329.7</v>
      </c>
      <c r="BD6" s="21" t="str">
        <f>IF(BD7="","",IF(BD7="-","【-】","【"&amp;SUBSTITUTE(TEXT(BD7,"#,##0.00"),"-","△")&amp;"】"))</f>
        <v>【243.36】</v>
      </c>
      <c r="BE6" s="22">
        <f>IF(BE7="",NA(),BE7)</f>
        <v>883.19</v>
      </c>
      <c r="BF6" s="22">
        <f t="shared" ref="BF6:BN6" si="7">IF(BF7="",NA(),BF7)</f>
        <v>869.68</v>
      </c>
      <c r="BG6" s="22">
        <f t="shared" si="7"/>
        <v>772.77</v>
      </c>
      <c r="BH6" s="22">
        <f t="shared" si="7"/>
        <v>862.82</v>
      </c>
      <c r="BI6" s="22">
        <f t="shared" si="7"/>
        <v>738.39</v>
      </c>
      <c r="BJ6" s="22">
        <f t="shared" si="7"/>
        <v>371.65</v>
      </c>
      <c r="BK6" s="22">
        <f t="shared" si="7"/>
        <v>397.1</v>
      </c>
      <c r="BL6" s="22">
        <f t="shared" si="7"/>
        <v>379.91</v>
      </c>
      <c r="BM6" s="22">
        <f t="shared" si="7"/>
        <v>386.61</v>
      </c>
      <c r="BN6" s="22">
        <f t="shared" si="7"/>
        <v>381.56</v>
      </c>
      <c r="BO6" s="21" t="str">
        <f>IF(BO7="","",IF(BO7="-","【-】","【"&amp;SUBSTITUTE(TEXT(BO7,"#,##0.00"),"-","△")&amp;"】"))</f>
        <v>【265.93】</v>
      </c>
      <c r="BP6" s="22">
        <f>IF(BP7="",NA(),BP7)</f>
        <v>98.69</v>
      </c>
      <c r="BQ6" s="22">
        <f t="shared" ref="BQ6:BY6" si="8">IF(BQ7="",NA(),BQ7)</f>
        <v>99.63</v>
      </c>
      <c r="BR6" s="22">
        <f t="shared" si="8"/>
        <v>105.8</v>
      </c>
      <c r="BS6" s="22">
        <f t="shared" si="8"/>
        <v>96.4</v>
      </c>
      <c r="BT6" s="22">
        <f t="shared" si="8"/>
        <v>106.51</v>
      </c>
      <c r="BU6" s="22">
        <f t="shared" si="8"/>
        <v>98.77</v>
      </c>
      <c r="BV6" s="22">
        <f t="shared" si="8"/>
        <v>95.79</v>
      </c>
      <c r="BW6" s="22">
        <f t="shared" si="8"/>
        <v>98.3</v>
      </c>
      <c r="BX6" s="22">
        <f t="shared" si="8"/>
        <v>93.82</v>
      </c>
      <c r="BY6" s="22">
        <f t="shared" si="8"/>
        <v>95.04</v>
      </c>
      <c r="BZ6" s="21" t="str">
        <f>IF(BZ7="","",IF(BZ7="-","【-】","【"&amp;SUBSTITUTE(TEXT(BZ7,"#,##0.00"),"-","△")&amp;"】"))</f>
        <v>【97.82】</v>
      </c>
      <c r="CA6" s="22">
        <f>IF(CA7="",NA(),CA7)</f>
        <v>155.49</v>
      </c>
      <c r="CB6" s="22">
        <f t="shared" ref="CB6:CJ6" si="9">IF(CB7="",NA(),CB7)</f>
        <v>147.35</v>
      </c>
      <c r="CC6" s="22">
        <f t="shared" si="9"/>
        <v>158.22</v>
      </c>
      <c r="CD6" s="22">
        <f t="shared" si="9"/>
        <v>153.16999999999999</v>
      </c>
      <c r="CE6" s="22">
        <f t="shared" si="9"/>
        <v>157.75</v>
      </c>
      <c r="CF6" s="22">
        <f t="shared" si="9"/>
        <v>173.67</v>
      </c>
      <c r="CG6" s="22">
        <f t="shared" si="9"/>
        <v>171.13</v>
      </c>
      <c r="CH6" s="22">
        <f t="shared" si="9"/>
        <v>173.7</v>
      </c>
      <c r="CI6" s="22">
        <f t="shared" si="9"/>
        <v>178.94</v>
      </c>
      <c r="CJ6" s="22">
        <f t="shared" si="9"/>
        <v>180.19</v>
      </c>
      <c r="CK6" s="21" t="str">
        <f>IF(CK7="","",IF(CK7="-","【-】","【"&amp;SUBSTITUTE(TEXT(CK7,"#,##0.00"),"-","△")&amp;"】"))</f>
        <v>【177.56】</v>
      </c>
      <c r="CL6" s="22">
        <f>IF(CL7="",NA(),CL7)</f>
        <v>42.85</v>
      </c>
      <c r="CM6" s="22">
        <f t="shared" ref="CM6:CU6" si="10">IF(CM7="",NA(),CM7)</f>
        <v>43.58</v>
      </c>
      <c r="CN6" s="22">
        <f t="shared" si="10"/>
        <v>42.33</v>
      </c>
      <c r="CO6" s="22">
        <f t="shared" si="10"/>
        <v>41.21</v>
      </c>
      <c r="CP6" s="22">
        <f t="shared" si="10"/>
        <v>42.81</v>
      </c>
      <c r="CQ6" s="22">
        <f t="shared" si="10"/>
        <v>59.67</v>
      </c>
      <c r="CR6" s="22">
        <f t="shared" si="10"/>
        <v>60.12</v>
      </c>
      <c r="CS6" s="22">
        <f t="shared" si="10"/>
        <v>60.34</v>
      </c>
      <c r="CT6" s="22">
        <f t="shared" si="10"/>
        <v>59.54</v>
      </c>
      <c r="CU6" s="22">
        <f t="shared" si="10"/>
        <v>59.26</v>
      </c>
      <c r="CV6" s="21" t="str">
        <f>IF(CV7="","",IF(CV7="-","【-】","【"&amp;SUBSTITUTE(TEXT(CV7,"#,##0.00"),"-","△")&amp;"】"))</f>
        <v>【59.81】</v>
      </c>
      <c r="CW6" s="22">
        <f>IF(CW7="",NA(),CW7)</f>
        <v>75.33</v>
      </c>
      <c r="CX6" s="22">
        <f t="shared" ref="CX6:DF6" si="11">IF(CX7="",NA(),CX7)</f>
        <v>76.59</v>
      </c>
      <c r="CY6" s="22">
        <f t="shared" si="11"/>
        <v>75.8</v>
      </c>
      <c r="CZ6" s="22">
        <f t="shared" si="11"/>
        <v>76.56</v>
      </c>
      <c r="DA6" s="22">
        <f t="shared" si="11"/>
        <v>72.209999999999994</v>
      </c>
      <c r="DB6" s="22">
        <f t="shared" si="11"/>
        <v>84.6</v>
      </c>
      <c r="DC6" s="22">
        <f t="shared" si="11"/>
        <v>84.24</v>
      </c>
      <c r="DD6" s="22">
        <f t="shared" si="11"/>
        <v>84.19</v>
      </c>
      <c r="DE6" s="22">
        <f t="shared" si="11"/>
        <v>83.93</v>
      </c>
      <c r="DF6" s="22">
        <f t="shared" si="11"/>
        <v>83.84</v>
      </c>
      <c r="DG6" s="21" t="str">
        <f>IF(DG7="","",IF(DG7="-","【-】","【"&amp;SUBSTITUTE(TEXT(DG7,"#,##0.00"),"-","△")&amp;"】"))</f>
        <v>【89.42】</v>
      </c>
      <c r="DH6" s="22">
        <f>IF(DH7="",NA(),DH7)</f>
        <v>45.69</v>
      </c>
      <c r="DI6" s="22">
        <f t="shared" ref="DI6:DQ6" si="12">IF(DI7="",NA(),DI7)</f>
        <v>46.82</v>
      </c>
      <c r="DJ6" s="22">
        <f t="shared" si="12"/>
        <v>47.11</v>
      </c>
      <c r="DK6" s="22">
        <f t="shared" si="12"/>
        <v>48.29</v>
      </c>
      <c r="DL6" s="22">
        <f t="shared" si="12"/>
        <v>49.36</v>
      </c>
      <c r="DM6" s="22">
        <f t="shared" si="12"/>
        <v>48.17</v>
      </c>
      <c r="DN6" s="22">
        <f t="shared" si="12"/>
        <v>48.83</v>
      </c>
      <c r="DO6" s="22">
        <f t="shared" si="12"/>
        <v>49.96</v>
      </c>
      <c r="DP6" s="22">
        <f t="shared" si="12"/>
        <v>50.82</v>
      </c>
      <c r="DQ6" s="22">
        <f t="shared" si="12"/>
        <v>51.82</v>
      </c>
      <c r="DR6" s="21" t="str">
        <f>IF(DR7="","",IF(DR7="-","【-】","【"&amp;SUBSTITUTE(TEXT(DR7,"#,##0.00"),"-","△")&amp;"】"))</f>
        <v>【52.02】</v>
      </c>
      <c r="DS6" s="22">
        <f>IF(DS7="",NA(),DS7)</f>
        <v>10.1</v>
      </c>
      <c r="DT6" s="22">
        <f t="shared" ref="DT6:EB6" si="13">IF(DT7="",NA(),DT7)</f>
        <v>9.19</v>
      </c>
      <c r="DU6" s="22">
        <f t="shared" si="13"/>
        <v>10.29</v>
      </c>
      <c r="DV6" s="22">
        <f t="shared" si="13"/>
        <v>12.48</v>
      </c>
      <c r="DW6" s="22">
        <f t="shared" si="13"/>
        <v>14.13</v>
      </c>
      <c r="DX6" s="22">
        <f t="shared" si="13"/>
        <v>17.12</v>
      </c>
      <c r="DY6" s="22">
        <f t="shared" si="13"/>
        <v>18.18</v>
      </c>
      <c r="DZ6" s="22">
        <f t="shared" si="13"/>
        <v>19.32</v>
      </c>
      <c r="EA6" s="22">
        <f t="shared" si="13"/>
        <v>21.16</v>
      </c>
      <c r="EB6" s="22">
        <f t="shared" si="13"/>
        <v>22.72</v>
      </c>
      <c r="EC6" s="21" t="str">
        <f>IF(EC7="","",IF(EC7="-","【-】","【"&amp;SUBSTITUTE(TEXT(EC7,"#,##0.00"),"-","△")&amp;"】"))</f>
        <v>【25.37】</v>
      </c>
      <c r="ED6" s="22">
        <f>IF(ED7="",NA(),ED7)</f>
        <v>0.37</v>
      </c>
      <c r="EE6" s="22">
        <f t="shared" ref="EE6:EM6" si="14">IF(EE7="",NA(),EE7)</f>
        <v>0.42</v>
      </c>
      <c r="EF6" s="22">
        <f t="shared" si="14"/>
        <v>0.25</v>
      </c>
      <c r="EG6" s="22">
        <f t="shared" si="14"/>
        <v>0.36</v>
      </c>
      <c r="EH6" s="22">
        <f t="shared" si="14"/>
        <v>0.23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162043</v>
      </c>
      <c r="D7" s="24">
        <v>46</v>
      </c>
      <c r="E7" s="24">
        <v>1</v>
      </c>
      <c r="F7" s="24">
        <v>0</v>
      </c>
      <c r="G7" s="24">
        <v>1</v>
      </c>
      <c r="H7" s="24" t="s">
        <v>93</v>
      </c>
      <c r="I7" s="24" t="s">
        <v>94</v>
      </c>
      <c r="J7" s="24" t="s">
        <v>95</v>
      </c>
      <c r="K7" s="24" t="s">
        <v>96</v>
      </c>
      <c r="L7" s="24" t="s">
        <v>97</v>
      </c>
      <c r="M7" s="24" t="s">
        <v>98</v>
      </c>
      <c r="N7" s="25" t="s">
        <v>99</v>
      </c>
      <c r="O7" s="25">
        <v>50.11</v>
      </c>
      <c r="P7" s="25">
        <v>88.76</v>
      </c>
      <c r="Q7" s="25">
        <v>3082</v>
      </c>
      <c r="R7" s="25">
        <v>39274</v>
      </c>
      <c r="S7" s="25">
        <v>200.61</v>
      </c>
      <c r="T7" s="25">
        <v>195.77</v>
      </c>
      <c r="U7" s="25">
        <v>34627</v>
      </c>
      <c r="V7" s="25">
        <v>38.31</v>
      </c>
      <c r="W7" s="25">
        <v>903.86</v>
      </c>
      <c r="X7" s="25">
        <v>104.54</v>
      </c>
      <c r="Y7" s="25">
        <v>119.39</v>
      </c>
      <c r="Z7" s="25">
        <v>111.47</v>
      </c>
      <c r="AA7" s="25">
        <v>115.97</v>
      </c>
      <c r="AB7" s="25">
        <v>112.88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164.27</v>
      </c>
      <c r="AU7" s="25">
        <v>163.62</v>
      </c>
      <c r="AV7" s="25">
        <v>165.4</v>
      </c>
      <c r="AW7" s="25">
        <v>177.61</v>
      </c>
      <c r="AX7" s="25">
        <v>168.83</v>
      </c>
      <c r="AY7" s="25">
        <v>365.18</v>
      </c>
      <c r="AZ7" s="25">
        <v>327.77</v>
      </c>
      <c r="BA7" s="25">
        <v>338.02</v>
      </c>
      <c r="BB7" s="25">
        <v>345.94</v>
      </c>
      <c r="BC7" s="25">
        <v>329.7</v>
      </c>
      <c r="BD7" s="25">
        <v>243.36</v>
      </c>
      <c r="BE7" s="25">
        <v>883.19</v>
      </c>
      <c r="BF7" s="25">
        <v>869.68</v>
      </c>
      <c r="BG7" s="25">
        <v>772.77</v>
      </c>
      <c r="BH7" s="25">
        <v>862.82</v>
      </c>
      <c r="BI7" s="25">
        <v>738.39</v>
      </c>
      <c r="BJ7" s="25">
        <v>371.65</v>
      </c>
      <c r="BK7" s="25">
        <v>397.1</v>
      </c>
      <c r="BL7" s="25">
        <v>379.91</v>
      </c>
      <c r="BM7" s="25">
        <v>386.61</v>
      </c>
      <c r="BN7" s="25">
        <v>381.56</v>
      </c>
      <c r="BO7" s="25">
        <v>265.93</v>
      </c>
      <c r="BP7" s="25">
        <v>98.69</v>
      </c>
      <c r="BQ7" s="25">
        <v>99.63</v>
      </c>
      <c r="BR7" s="25">
        <v>105.8</v>
      </c>
      <c r="BS7" s="25">
        <v>96.4</v>
      </c>
      <c r="BT7" s="25">
        <v>106.51</v>
      </c>
      <c r="BU7" s="25">
        <v>98.77</v>
      </c>
      <c r="BV7" s="25">
        <v>95.79</v>
      </c>
      <c r="BW7" s="25">
        <v>98.3</v>
      </c>
      <c r="BX7" s="25">
        <v>93.82</v>
      </c>
      <c r="BY7" s="25">
        <v>95.04</v>
      </c>
      <c r="BZ7" s="25">
        <v>97.82</v>
      </c>
      <c r="CA7" s="25">
        <v>155.49</v>
      </c>
      <c r="CB7" s="25">
        <v>147.35</v>
      </c>
      <c r="CC7" s="25">
        <v>158.22</v>
      </c>
      <c r="CD7" s="25">
        <v>153.16999999999999</v>
      </c>
      <c r="CE7" s="25">
        <v>157.75</v>
      </c>
      <c r="CF7" s="25">
        <v>173.67</v>
      </c>
      <c r="CG7" s="25">
        <v>171.13</v>
      </c>
      <c r="CH7" s="25">
        <v>173.7</v>
      </c>
      <c r="CI7" s="25">
        <v>178.94</v>
      </c>
      <c r="CJ7" s="25">
        <v>180.19</v>
      </c>
      <c r="CK7" s="25">
        <v>177.56</v>
      </c>
      <c r="CL7" s="25">
        <v>42.85</v>
      </c>
      <c r="CM7" s="25">
        <v>43.58</v>
      </c>
      <c r="CN7" s="25">
        <v>42.33</v>
      </c>
      <c r="CO7" s="25">
        <v>41.21</v>
      </c>
      <c r="CP7" s="25">
        <v>42.81</v>
      </c>
      <c r="CQ7" s="25">
        <v>59.67</v>
      </c>
      <c r="CR7" s="25">
        <v>60.12</v>
      </c>
      <c r="CS7" s="25">
        <v>60.34</v>
      </c>
      <c r="CT7" s="25">
        <v>59.54</v>
      </c>
      <c r="CU7" s="25">
        <v>59.26</v>
      </c>
      <c r="CV7" s="25">
        <v>59.81</v>
      </c>
      <c r="CW7" s="25">
        <v>75.33</v>
      </c>
      <c r="CX7" s="25">
        <v>76.59</v>
      </c>
      <c r="CY7" s="25">
        <v>75.8</v>
      </c>
      <c r="CZ7" s="25">
        <v>76.56</v>
      </c>
      <c r="DA7" s="25">
        <v>72.209999999999994</v>
      </c>
      <c r="DB7" s="25">
        <v>84.6</v>
      </c>
      <c r="DC7" s="25">
        <v>84.24</v>
      </c>
      <c r="DD7" s="25">
        <v>84.19</v>
      </c>
      <c r="DE7" s="25">
        <v>83.93</v>
      </c>
      <c r="DF7" s="25">
        <v>83.84</v>
      </c>
      <c r="DG7" s="25">
        <v>89.42</v>
      </c>
      <c r="DH7" s="25">
        <v>45.69</v>
      </c>
      <c r="DI7" s="25">
        <v>46.82</v>
      </c>
      <c r="DJ7" s="25">
        <v>47.11</v>
      </c>
      <c r="DK7" s="25">
        <v>48.29</v>
      </c>
      <c r="DL7" s="25">
        <v>49.36</v>
      </c>
      <c r="DM7" s="25">
        <v>48.17</v>
      </c>
      <c r="DN7" s="25">
        <v>48.83</v>
      </c>
      <c r="DO7" s="25">
        <v>49.96</v>
      </c>
      <c r="DP7" s="25">
        <v>50.82</v>
      </c>
      <c r="DQ7" s="25">
        <v>51.82</v>
      </c>
      <c r="DR7" s="25">
        <v>52.02</v>
      </c>
      <c r="DS7" s="25">
        <v>10.1</v>
      </c>
      <c r="DT7" s="25">
        <v>9.19</v>
      </c>
      <c r="DU7" s="25">
        <v>10.29</v>
      </c>
      <c r="DV7" s="25">
        <v>12.48</v>
      </c>
      <c r="DW7" s="25">
        <v>14.13</v>
      </c>
      <c r="DX7" s="25">
        <v>17.12</v>
      </c>
      <c r="DY7" s="25">
        <v>18.18</v>
      </c>
      <c r="DZ7" s="25">
        <v>19.32</v>
      </c>
      <c r="EA7" s="25">
        <v>21.16</v>
      </c>
      <c r="EB7" s="25">
        <v>22.72</v>
      </c>
      <c r="EC7" s="25">
        <v>25.37</v>
      </c>
      <c r="ED7" s="25">
        <v>0.37</v>
      </c>
      <c r="EE7" s="25">
        <v>0.42</v>
      </c>
      <c r="EF7" s="25">
        <v>0.25</v>
      </c>
      <c r="EG7" s="25">
        <v>0.36</v>
      </c>
      <c r="EH7" s="25">
        <v>0.23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2025-01-29T05:21:39Z</cp:lastPrinted>
  <dcterms:created xsi:type="dcterms:W3CDTF">2025-01-24T06:48:10Z</dcterms:created>
  <dcterms:modified xsi:type="dcterms:W3CDTF">2025-01-29T05:21:43Z</dcterms:modified>
  <cp:category/>
</cp:coreProperties>
</file>