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8.67\f\総務係\05：照会回答\R6照会回答\【1月27日〆】【129〆】公営企業に係る経営比較分析表（令和５年度決算）の分析等について（依頼）\駐車場\"/>
    </mc:Choice>
  </mc:AlternateContent>
  <workbookProtection workbookAlgorithmName="SHA-512" workbookHashValue="1YUMVLOfyR04q4RtlI5xa+IpvzBPRn3dRtVwgxBHSJwos7u8+3NGWJp0nsAFGgxA2ObEjOX++70/CoQt1ZWGyg==" workbookSaltValue="F1WC1eO4o75vMxDciEavzw==" workbookSpinCount="100000" lockStructure="1"/>
  <bookViews>
    <workbookView xWindow="0" yWindow="0" windowWidth="23040" windowHeight="9216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U52" i="4"/>
  <c r="LH32" i="4"/>
  <c r="KO32" i="4"/>
  <c r="JV32" i="4"/>
  <c r="GQ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LJ8" i="4"/>
  <c r="HX8" i="4"/>
  <c r="DU8" i="4"/>
  <c r="AQ8" i="4"/>
  <c r="B6" i="4"/>
  <c r="MA51" i="4" l="1"/>
  <c r="IT76" i="4"/>
  <c r="CS51" i="4"/>
  <c r="HJ30" i="4"/>
  <c r="CS30" i="4"/>
  <c r="BZ76" i="4"/>
  <c r="MI76" i="4"/>
  <c r="HJ51" i="4"/>
  <c r="MA30" i="4"/>
  <c r="C11" i="5"/>
  <c r="D11" i="5"/>
  <c r="E11" i="5"/>
  <c r="B11" i="5"/>
  <c r="AN30" i="4" l="1"/>
  <c r="AG76" i="4"/>
  <c r="JV51" i="4"/>
  <c r="KP76" i="4"/>
  <c r="FE51" i="4"/>
  <c r="JV30" i="4"/>
  <c r="HA76" i="4"/>
  <c r="AN51" i="4"/>
  <c r="FE30" i="4"/>
  <c r="R76" i="4"/>
  <c r="GL76" i="4"/>
  <c r="U51" i="4"/>
  <c r="EL30" i="4"/>
  <c r="U30" i="4"/>
  <c r="JC51" i="4"/>
  <c r="KA76" i="4"/>
  <c r="EL51" i="4"/>
  <c r="JC30" i="4"/>
  <c r="LH51" i="4"/>
  <c r="LT76" i="4"/>
  <c r="GQ51" i="4"/>
  <c r="LH30" i="4"/>
  <c r="IE76" i="4"/>
  <c r="BZ51" i="4"/>
  <c r="GQ30" i="4"/>
  <c r="BZ30" i="4"/>
  <c r="BK76" i="4"/>
  <c r="BG30" i="4"/>
  <c r="AV76" i="4"/>
  <c r="KO51" i="4"/>
  <c r="LE76" i="4"/>
  <c r="FX51" i="4"/>
  <c r="KO30" i="4"/>
  <c r="HP76" i="4"/>
  <c r="BG51" i="4"/>
  <c r="FX30" i="4"/>
</calcChain>
</file>

<file path=xl/sharedStrings.xml><?xml version="1.0" encoding="utf-8"?>
<sst xmlns="http://schemas.openxmlformats.org/spreadsheetml/2006/main" count="278" uniqueCount="137">
  <si>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</si>
  <si>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</si>
  <si>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</si>
  <si>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</si>
  <si>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</si>
  <si>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</si>
  <si>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</si>
  <si>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</si>
  <si>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</si>
  <si>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</si>
  <si>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</si>
  <si>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</si>
  <si>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</si>
  <si>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</si>
  <si>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</si>
  <si>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</si>
  <si>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</si>
  <si>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</si>
  <si>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</si>
  <si>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</si>
  <si>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</si>
  <si>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</si>
  <si>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</si>
  <si>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</si>
  <si>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</si>
  <si>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</si>
  <si>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</si>
  <si>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</si>
  <si>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</si>
  <si>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</si>
  <si>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</si>
  <si>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</si>
  <si>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</si>
  <si>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</si>
  <si>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</si>
  <si>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</si>
  <si>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</si>
  <si>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</si>
  <si>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</si>
  <si>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</si>
  <si>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</si>
  <si>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</si>
  <si>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</si>
  <si>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</si>
  <si>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</si>
  <si>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</si>
  <si>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</si>
  <si>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</si>
  <si>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</si>
  <si>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</si>
  <si>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</si>
  <si>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</si>
  <si>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</si>
  <si>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</si>
  <si>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</si>
  <si>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</si>
  <si>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</si>
  <si>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</si>
  <si>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</si>
  <si>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</si>
  <si>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</si>
  <si>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</si>
  <si>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</si>
  <si>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</si>
  <si>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</si>
  <si>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</si>
  <si>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</si>
  <si>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</si>
  <si>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</si>
  <si>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</si>
  <si>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</si>
  <si>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</si>
  <si>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</si>
  <si>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</si>
  <si>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</si>
  <si>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</si>
  <si>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</si>
  <si>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</si>
  <si>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</si>
  <si>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</si>
  <si>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</si>
  <si>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</si>
  <si>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</si>
  <si>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</si>
  <si>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</si>
  <si>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</si>
  <si>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</si>
  <si>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</si>
  <si>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</si>
  <si>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</si>
  <si>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</si>
  <si>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</si>
  <si>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</si>
  <si>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</si>
  <si>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</si>
  <si>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</si>
  <si>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</si>
  <si>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</si>
  <si>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</si>
  <si>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</si>
  <si>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</si>
  <si>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</si>
  <si>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</si>
  <si>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</si>
  <si>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</si>
  <si>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</si>
  <si>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</si>
  <si>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</si>
  <si>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</si>
  <si>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</si>
  <si>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</si>
  <si>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</si>
  <si>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</si>
  <si>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</si>
  <si>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</si>
  <si>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富山県　高岡市</t>
  </si>
  <si>
    <t>高岡市営御旅屋駐車場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</si>
  <si>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</si>
  <si>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</si>
  <si>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</si>
  <si>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</si>
  <si>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</si>
  <si>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</si>
  <si>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</si>
  <si>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</si>
  <si>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</si>
  <si>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</si>
  <si>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</si>
  <si>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</si>
  <si>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</si>
  <si>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</si>
  <si>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</si>
  <si>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</si>
  <si>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①について
赤字であり、R4年度と比較しても大きく落ち込んでいる。収入増加につながる取り組みが必要。
②・③について
他会計からの補助金なし。
④・⑤について
現状、料金収入が少なく営業費用が多い。料金収入の増加、経費の削減により数値の改善が可能である。</t>
    <rPh sb="6" eb="8">
      <t>アカジ</t>
    </rPh>
    <rPh sb="14" eb="15">
      <t>ネン</t>
    </rPh>
    <rPh sb="15" eb="16">
      <t>ド</t>
    </rPh>
    <rPh sb="17" eb="19">
      <t>ヒカク</t>
    </rPh>
    <rPh sb="22" eb="23">
      <t>オオ</t>
    </rPh>
    <rPh sb="25" eb="26">
      <t>オ</t>
    </rPh>
    <rPh sb="27" eb="28">
      <t>コ</t>
    </rPh>
    <rPh sb="33" eb="35">
      <t>シュウニュウ</t>
    </rPh>
    <rPh sb="35" eb="37">
      <t>ゾウカ</t>
    </rPh>
    <rPh sb="42" eb="43">
      <t>ト</t>
    </rPh>
    <rPh sb="44" eb="45">
      <t>ク</t>
    </rPh>
    <rPh sb="47" eb="49">
      <t>ヒツヨウ</t>
    </rPh>
    <rPh sb="59" eb="60">
      <t>タ</t>
    </rPh>
    <rPh sb="60" eb="62">
      <t>カイケイ</t>
    </rPh>
    <rPh sb="65" eb="68">
      <t>ホジョキン</t>
    </rPh>
    <rPh sb="80" eb="82">
      <t>ゲンジョウ</t>
    </rPh>
    <rPh sb="83" eb="85">
      <t>リョウキン</t>
    </rPh>
    <rPh sb="85" eb="87">
      <t>シュウニュウ</t>
    </rPh>
    <rPh sb="88" eb="89">
      <t>スク</t>
    </rPh>
    <rPh sb="91" eb="93">
      <t>エイギョウ</t>
    </rPh>
    <rPh sb="93" eb="95">
      <t>ヒヨウ</t>
    </rPh>
    <rPh sb="96" eb="97">
      <t>オオ</t>
    </rPh>
    <rPh sb="99" eb="101">
      <t>リョウキン</t>
    </rPh>
    <rPh sb="101" eb="103">
      <t>シュウニュウ</t>
    </rPh>
    <rPh sb="104" eb="106">
      <t>ゾウカ</t>
    </rPh>
    <rPh sb="107" eb="109">
      <t>ケイヒ</t>
    </rPh>
    <rPh sb="110" eb="112">
      <t>サクゲン</t>
    </rPh>
    <rPh sb="115" eb="117">
      <t>スウチ</t>
    </rPh>
    <rPh sb="118" eb="120">
      <t>カイゼン</t>
    </rPh>
    <rPh sb="121" eb="123">
      <t>カノウ</t>
    </rPh>
    <phoneticPr fontId="5"/>
  </si>
  <si>
    <t>⑦について
低下傾向にある。
⑧について
施工にあたってはより正確な積算が必要である。
⑩について
計画的に償還できている。</t>
    <rPh sb="6" eb="8">
      <t>テイカ</t>
    </rPh>
    <rPh sb="8" eb="10">
      <t>ケイコウ</t>
    </rPh>
    <rPh sb="21" eb="23">
      <t>セコウ</t>
    </rPh>
    <rPh sb="31" eb="33">
      <t>セイカク</t>
    </rPh>
    <rPh sb="34" eb="36">
      <t>セキサン</t>
    </rPh>
    <rPh sb="37" eb="39">
      <t>ヒツヨウ</t>
    </rPh>
    <rPh sb="50" eb="53">
      <t>ケイカクテキ</t>
    </rPh>
    <rPh sb="54" eb="56">
      <t>ショウカン</t>
    </rPh>
    <phoneticPr fontId="5"/>
  </si>
  <si>
    <t>⑪について
131％のため、355台に対し１日平均で465台程度の利用がある。
類似施設平均を上回っている。</t>
    <rPh sb="17" eb="18">
      <t>ダイ</t>
    </rPh>
    <rPh sb="19" eb="20">
      <t>タイ</t>
    </rPh>
    <rPh sb="22" eb="23">
      <t>ニチ</t>
    </rPh>
    <rPh sb="23" eb="25">
      <t>ヘイキン</t>
    </rPh>
    <rPh sb="29" eb="30">
      <t>ダイ</t>
    </rPh>
    <rPh sb="30" eb="32">
      <t>テイド</t>
    </rPh>
    <rPh sb="33" eb="35">
      <t>リヨウ</t>
    </rPh>
    <rPh sb="40" eb="42">
      <t>ルイジ</t>
    </rPh>
    <rPh sb="42" eb="44">
      <t>シセツ</t>
    </rPh>
    <rPh sb="44" eb="46">
      <t>ヘイキン</t>
    </rPh>
    <rPh sb="47" eb="49">
      <t>ウワマワ</t>
    </rPh>
    <phoneticPr fontId="5"/>
  </si>
  <si>
    <t>①と⑪を組み合わせてみると、①は下回っているのに対し⑪は平均値を上回っている。利用者の回転率の数値は良いにもかかわらず、収益は平均を大きく下回っているため、利用者単価が低いことがわかる。
利用者単価や回転率の改善が必要。</t>
    <rPh sb="4" eb="5">
      <t>ク</t>
    </rPh>
    <rPh sb="6" eb="7">
      <t>ア</t>
    </rPh>
    <rPh sb="16" eb="18">
      <t>シタマワ</t>
    </rPh>
    <rPh sb="24" eb="25">
      <t>タイ</t>
    </rPh>
    <rPh sb="28" eb="31">
      <t>ヘイキンチ</t>
    </rPh>
    <rPh sb="32" eb="34">
      <t>ウワマワ</t>
    </rPh>
    <rPh sb="39" eb="42">
      <t>リヨウシャ</t>
    </rPh>
    <rPh sb="43" eb="45">
      <t>カイテン</t>
    </rPh>
    <rPh sb="45" eb="46">
      <t>リツ</t>
    </rPh>
    <rPh sb="47" eb="49">
      <t>スウチ</t>
    </rPh>
    <rPh sb="50" eb="51">
      <t>ヨ</t>
    </rPh>
    <rPh sb="60" eb="62">
      <t>シュウエキ</t>
    </rPh>
    <rPh sb="63" eb="65">
      <t>ヘイキン</t>
    </rPh>
    <rPh sb="66" eb="67">
      <t>オオ</t>
    </rPh>
    <rPh sb="69" eb="71">
      <t>シタマワ</t>
    </rPh>
    <rPh sb="78" eb="81">
      <t>リヨウシャ</t>
    </rPh>
    <rPh sb="81" eb="83">
      <t>タンカ</t>
    </rPh>
    <rPh sb="84" eb="85">
      <t>ヒク</t>
    </rPh>
    <rPh sb="94" eb="97">
      <t>リヨウシャ</t>
    </rPh>
    <rPh sb="97" eb="99">
      <t>タンカ</t>
    </rPh>
    <rPh sb="100" eb="102">
      <t>カイテン</t>
    </rPh>
    <rPh sb="102" eb="103">
      <t>リツ</t>
    </rPh>
    <rPh sb="104" eb="106">
      <t>カイゼン</t>
    </rPh>
    <rPh sb="107" eb="10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</si>
</sst>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130.1</c:v>
                </c:pt>
                <c:pt idx="1">
                  <c:v>73.3</c:v>
                </c:pt>
                <c:pt idx="2">
                  <c:v>81.400000000000006</c:v>
                </c:pt>
                <c:pt idx="3">
                  <c:v>84.6</c:v>
                </c:pt>
                <c:pt idx="4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2-4AB2-9CFB-5A82D7D86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2-4AB2-9CFB-5A82D7D86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118.1</c:v>
                </c:pt>
                <c:pt idx="1">
                  <c:v>217.1</c:v>
                </c:pt>
                <c:pt idx="2">
                  <c:v>188.2</c:v>
                </c:pt>
                <c:pt idx="3">
                  <c:v>156.80000000000001</c:v>
                </c:pt>
                <c:pt idx="4">
                  <c:v>115.7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3-4108-8B3A-2562E155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3-4108-8B3A-2562E155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B41-46DF-A3C5-E65B54DC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1-46DF-A3C5-E65B54DC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1AC-4998-B96C-91B5D3F9F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C-4998-B96C-91B5D3F9F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4-4874-B29C-D6D6FD9F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4-4874-B29C-D6D6FD9F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2-4139-8E7A-D4CED18F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2-4139-8E7A-D4CED18F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145.6</c:v>
                </c:pt>
                <c:pt idx="1">
                  <c:v>82</c:v>
                </c:pt>
                <c:pt idx="2">
                  <c:v>108.5</c:v>
                </c:pt>
                <c:pt idx="3">
                  <c:v>117.7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8-4EFA-A2CF-FA21ECB3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8-4EFA-A2CF-FA21ECB3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-42.7</c:v>
                </c:pt>
                <c:pt idx="2">
                  <c:v>-23.7</c:v>
                </c:pt>
                <c:pt idx="3">
                  <c:v>1.4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C-4E40-842A-FBBB1ACB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C-4E40-842A-FBBB1ACB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23433</c:v>
                </c:pt>
                <c:pt idx="1">
                  <c:v>-11384</c:v>
                </c:pt>
                <c:pt idx="2">
                  <c:v>-8218</c:v>
                </c:pt>
                <c:pt idx="3">
                  <c:v>2248</c:v>
                </c:pt>
                <c:pt idx="4">
                  <c:v>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A-46B9-9F16-C76E382C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A-46B9-9F16-C76E382C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富山県高岡市　高岡市営御旅屋駐車場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8740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355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133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130.1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73.3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81.400000000000006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84.6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52.4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145.6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108.5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117.7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131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222.3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130.19999999999999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3976.9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3.1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8.6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4.2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127.8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105.7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104.3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114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114.7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134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135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35.1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-42.7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-23.7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23433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-11384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-8218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2248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3384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87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7646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559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13.5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7.1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18.100000000000001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22.7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22466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4211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10653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17717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21349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136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45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239962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118.1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217.1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188.2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156.80000000000001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115.7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1263.5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136.19999999999999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104.8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80.7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j78VpUJGxb+1pBeaNaTAmPwKr8JwMacc5K4sV2OY7X2bohHeF3TUqYOJyhFIBZznm4VXiaeh6y79SGkTrMCrw==" saltValue="0Lbl7l4XTybGStNWeK+B3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66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69</v>
      </c>
      <c r="CN4" s="136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72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104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105</v>
      </c>
      <c r="BI5" s="47" t="s">
        <v>106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102</v>
      </c>
      <c r="BU5" s="47" t="s">
        <v>107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108</v>
      </c>
      <c r="CC5" s="47" t="s">
        <v>90</v>
      </c>
      <c r="CD5" s="47" t="s">
        <v>91</v>
      </c>
      <c r="CE5" s="47" t="s">
        <v>92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7"/>
      <c r="CN5" s="137"/>
      <c r="CO5" s="47" t="s">
        <v>89</v>
      </c>
      <c r="CP5" s="47" t="s">
        <v>90</v>
      </c>
      <c r="CQ5" s="47" t="s">
        <v>101</v>
      </c>
      <c r="CR5" s="47" t="s">
        <v>106</v>
      </c>
      <c r="CS5" s="47" t="s">
        <v>107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109</v>
      </c>
      <c r="DB5" s="47" t="s">
        <v>101</v>
      </c>
      <c r="DC5" s="47" t="s">
        <v>106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101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162027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富山県高岡市</v>
      </c>
      <c r="I6" s="48" t="str">
        <f t="shared" si="1"/>
        <v>高岡市営御旅屋駐車場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商業施設</v>
      </c>
      <c r="T6" s="50" t="str">
        <f t="shared" si="1"/>
        <v>有</v>
      </c>
      <c r="U6" s="51">
        <f t="shared" si="1"/>
        <v>8740</v>
      </c>
      <c r="V6" s="51">
        <f t="shared" si="1"/>
        <v>355</v>
      </c>
      <c r="W6" s="51">
        <f t="shared" si="1"/>
        <v>0</v>
      </c>
      <c r="X6" s="50" t="str">
        <f t="shared" si="1"/>
        <v>代行制</v>
      </c>
      <c r="Y6" s="52">
        <f>IF(Y8="-",NA(),Y8)</f>
        <v>130.1</v>
      </c>
      <c r="Z6" s="52">
        <f t="shared" ref="Z6:AH6" si="2">IF(Z8="-",NA(),Z8)</f>
        <v>73.3</v>
      </c>
      <c r="AA6" s="52">
        <f t="shared" si="2"/>
        <v>81.400000000000006</v>
      </c>
      <c r="AB6" s="52">
        <f t="shared" si="2"/>
        <v>84.6</v>
      </c>
      <c r="AC6" s="52">
        <f t="shared" si="2"/>
        <v>52.4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35.1</v>
      </c>
      <c r="BG6" s="52">
        <f t="shared" ref="BG6:BO6" si="5">IF(BG8="-",NA(),BG8)</f>
        <v>-42.7</v>
      </c>
      <c r="BH6" s="52">
        <f t="shared" si="5"/>
        <v>-23.7</v>
      </c>
      <c r="BI6" s="52">
        <f t="shared" si="5"/>
        <v>1.4</v>
      </c>
      <c r="BJ6" s="52">
        <f t="shared" si="5"/>
        <v>3.8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23433</v>
      </c>
      <c r="BR6" s="53">
        <f t="shared" ref="BR6:BZ6" si="6">IF(BR8="-",NA(),BR8)</f>
        <v>-11384</v>
      </c>
      <c r="BS6" s="53">
        <f t="shared" si="6"/>
        <v>-8218</v>
      </c>
      <c r="BT6" s="53">
        <f t="shared" si="6"/>
        <v>2248</v>
      </c>
      <c r="BU6" s="53">
        <f t="shared" si="6"/>
        <v>3384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45</v>
      </c>
      <c r="CN6" s="51">
        <f t="shared" si="7"/>
        <v>239962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118.1</v>
      </c>
      <c r="DA6" s="52">
        <f t="shared" ref="DA6:DI6" si="8">IF(DA8="-",NA(),DA8)</f>
        <v>217.1</v>
      </c>
      <c r="DB6" s="52">
        <f t="shared" si="8"/>
        <v>188.2</v>
      </c>
      <c r="DC6" s="52">
        <f t="shared" si="8"/>
        <v>156.80000000000001</v>
      </c>
      <c r="DD6" s="52">
        <f t="shared" si="8"/>
        <v>115.7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145.6</v>
      </c>
      <c r="DL6" s="52">
        <f t="shared" ref="DL6:DT6" si="9">IF(DL8="-",NA(),DL8)</f>
        <v>82</v>
      </c>
      <c r="DM6" s="52">
        <f t="shared" si="9"/>
        <v>108.5</v>
      </c>
      <c r="DN6" s="52">
        <f t="shared" si="9"/>
        <v>117.7</v>
      </c>
      <c r="DO6" s="52">
        <f t="shared" si="9"/>
        <v>131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162027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富山県　高岡市</v>
      </c>
      <c r="I7" s="48" t="str">
        <f t="shared" si="10"/>
        <v>高岡市営御旅屋駐車場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8740</v>
      </c>
      <c r="V7" s="51">
        <f t="shared" si="10"/>
        <v>355</v>
      </c>
      <c r="W7" s="51">
        <f t="shared" si="10"/>
        <v>0</v>
      </c>
      <c r="X7" s="50" t="str">
        <f t="shared" si="10"/>
        <v>代行制</v>
      </c>
      <c r="Y7" s="52">
        <f>Y8</f>
        <v>130.1</v>
      </c>
      <c r="Z7" s="52">
        <f t="shared" ref="Z7:AH7" si="11">Z8</f>
        <v>73.3</v>
      </c>
      <c r="AA7" s="52">
        <f t="shared" si="11"/>
        <v>81.400000000000006</v>
      </c>
      <c r="AB7" s="52">
        <f t="shared" si="11"/>
        <v>84.6</v>
      </c>
      <c r="AC7" s="52">
        <f t="shared" si="11"/>
        <v>52.4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35.1</v>
      </c>
      <c r="BG7" s="52">
        <f t="shared" ref="BG7:BO7" si="14">BG8</f>
        <v>-42.7</v>
      </c>
      <c r="BH7" s="52">
        <f t="shared" si="14"/>
        <v>-23.7</v>
      </c>
      <c r="BI7" s="52">
        <f t="shared" si="14"/>
        <v>1.4</v>
      </c>
      <c r="BJ7" s="52">
        <f t="shared" si="14"/>
        <v>3.8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23433</v>
      </c>
      <c r="BR7" s="53">
        <f t="shared" ref="BR7:BZ7" si="15">BR8</f>
        <v>-11384</v>
      </c>
      <c r="BS7" s="53">
        <f t="shared" si="15"/>
        <v>-8218</v>
      </c>
      <c r="BT7" s="53">
        <f t="shared" si="15"/>
        <v>2248</v>
      </c>
      <c r="BU7" s="53">
        <f t="shared" si="15"/>
        <v>3384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114</v>
      </c>
      <c r="CL7" s="49"/>
      <c r="CM7" s="51">
        <f>CM8</f>
        <v>45</v>
      </c>
      <c r="CN7" s="51">
        <f>CN8</f>
        <v>239962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118.1</v>
      </c>
      <c r="DA7" s="52">
        <f t="shared" ref="DA7:DI7" si="16">DA8</f>
        <v>217.1</v>
      </c>
      <c r="DB7" s="52">
        <f t="shared" si="16"/>
        <v>188.2</v>
      </c>
      <c r="DC7" s="52">
        <f t="shared" si="16"/>
        <v>156.80000000000001</v>
      </c>
      <c r="DD7" s="52">
        <f t="shared" si="16"/>
        <v>115.7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145.6</v>
      </c>
      <c r="DL7" s="52">
        <f t="shared" ref="DL7:DT7" si="17">DL8</f>
        <v>82</v>
      </c>
      <c r="DM7" s="52">
        <f t="shared" si="17"/>
        <v>108.5</v>
      </c>
      <c r="DN7" s="52">
        <f t="shared" si="17"/>
        <v>117.7</v>
      </c>
      <c r="DO7" s="52">
        <f t="shared" si="17"/>
        <v>131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2">
      <c r="A8" s="37"/>
      <c r="B8" s="55">
        <v>2023</v>
      </c>
      <c r="C8" s="55">
        <v>162027</v>
      </c>
      <c r="D8" s="55">
        <v>47</v>
      </c>
      <c r="E8" s="55">
        <v>14</v>
      </c>
      <c r="F8" s="55">
        <v>0</v>
      </c>
      <c r="G8" s="55">
        <v>3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26</v>
      </c>
      <c r="S8" s="57" t="s">
        <v>125</v>
      </c>
      <c r="T8" s="57" t="s">
        <v>126</v>
      </c>
      <c r="U8" s="58">
        <v>8740</v>
      </c>
      <c r="V8" s="58">
        <v>355</v>
      </c>
      <c r="W8" s="58">
        <v>0</v>
      </c>
      <c r="X8" s="57" t="s">
        <v>127</v>
      </c>
      <c r="Y8" s="59">
        <v>130.1</v>
      </c>
      <c r="Z8" s="59">
        <v>73.3</v>
      </c>
      <c r="AA8" s="59">
        <v>81.400000000000006</v>
      </c>
      <c r="AB8" s="59">
        <v>84.6</v>
      </c>
      <c r="AC8" s="59">
        <v>52.4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35.1</v>
      </c>
      <c r="BG8" s="59">
        <v>-42.7</v>
      </c>
      <c r="BH8" s="59">
        <v>-23.7</v>
      </c>
      <c r="BI8" s="59">
        <v>1.4</v>
      </c>
      <c r="BJ8" s="59">
        <v>3.8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23433</v>
      </c>
      <c r="BR8" s="60">
        <v>-11384</v>
      </c>
      <c r="BS8" s="60">
        <v>-8218</v>
      </c>
      <c r="BT8" s="61">
        <v>2248</v>
      </c>
      <c r="BU8" s="61">
        <v>3384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45</v>
      </c>
      <c r="CN8" s="58">
        <v>239962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118.1</v>
      </c>
      <c r="DA8" s="59">
        <v>217.1</v>
      </c>
      <c r="DB8" s="59">
        <v>188.2</v>
      </c>
      <c r="DC8" s="59">
        <v>156.80000000000001</v>
      </c>
      <c r="DD8" s="59">
        <v>115.7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145.6</v>
      </c>
      <c r="DL8" s="59">
        <v>82</v>
      </c>
      <c r="DM8" s="59">
        <v>108.5</v>
      </c>
      <c r="DN8" s="59">
        <v>117.7</v>
      </c>
      <c r="DO8" s="59">
        <v>131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</cp:lastModifiedBy>
  <dcterms:created xsi:type="dcterms:W3CDTF">2024-12-19T01:03:52Z</dcterms:created>
  <dcterms:modified xsi:type="dcterms:W3CDTF">2025-01-28T02:05:50Z</dcterms:modified>
  <cp:category/>
</cp:coreProperties>
</file>