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2高岡市○\下水道（法適用）\"/>
    </mc:Choice>
  </mc:AlternateContent>
  <xr:revisionPtr revIDLastSave="0" documentId="13_ncr:1_{9ABE4E1C-BE86-4213-8F87-810989B8003A}" xr6:coauthVersionLast="36" xr6:coauthVersionMax="36" xr10:uidLastSave="{00000000-0000-0000-0000-000000000000}"/>
  <workbookProtection workbookAlgorithmName="SHA-512" workbookHashValue="jNMXnRApC5KiSDLyF20P3lWInPY+66Cr9y4aOjvO18H5jDu0ziHL80+S+JfcY6J7nM9jTGSagzlcHSpLS7ZnkQ==" workbookSaltValue="SAwdv8nMgTSY2LAD0jfx1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AD10" i="4"/>
  <c r="B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<sst xmlns="http://schemas.openxmlformats.org/spreadsheetml/2006/main" count="231" uniqueCount="116">
  <si>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</si>
  <si>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</si>
  <si>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</si>
  <si>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</si>
  <si>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</si>
  <si>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</si>
  <si>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</si>
  <si>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</si>
  <si>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</si>
  <si>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</si>
  <si>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</si>
  <si>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</si>
  <si>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</si>
  <si>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</si>
  <si>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</si>
  <si>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</si>
  <si>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</si>
  <si>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</si>
  <si>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</si>
  <si>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</si>
  <si>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</si>
  <si>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</si>
  <si>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</si>
  <si>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</si>
  <si>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</si>
  <si>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</si>
  <si>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</si>
  <si>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</si>
  <si>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</si>
  <si>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</si>
  <si>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</si>
  <si>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</si>
  <si>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</si>
  <si>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</si>
  <si>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</si>
  <si>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</si>
  <si>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</si>
  <si>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</si>
  <si>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</si>
  <si>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</si>
  <si>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</si>
  <si>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</si>
  <si>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</si>
  <si>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</si>
  <si>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</si>
  <si>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</si>
  <si>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</si>
  <si>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</si>
  <si>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</si>
  <si>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</si>
  <si>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</si>
  <si>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</si>
  <si>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</si>
  <si>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</si>
  <si>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</si>
  <si>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</si>
  <si>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</si>
  <si>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</si>
  <si>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</si>
  <si>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</si>
  <si>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</si>
  <si>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</si>
  <si>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</si>
  <si>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</si>
  <si>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</si>
  <si>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</si>
  <si>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</si>
  <si>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</si>
  <si>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</si>
  <si>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</si>
  <si>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</si>
  <si>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</si>
  <si>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</si>
  <si>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</si>
  <si>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</si>
  <si>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</si>
  <si>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</si>
  <si>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</si>
  <si>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</si>
  <si>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</si>
  <si>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</si>
  <si>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</si>
  <si>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</si>
  <si>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</si>
  <si>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</si>
  <si>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</si>
  <si>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</si>
  <si>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</si>
  <si>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</si>
  <si>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</si>
  <si>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</si>
  <si>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</si>
  <si>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</si>
  <si>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</si>
  <si>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</si>
  <si>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</si>
  <si>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</si>
  <si>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</si>
  <si>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</si>
  <si>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</si>
  <si>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</si>
  <si>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</si>
  <si>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</si>
  <si>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</si>
  <si>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</si>
  <si>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</si>
  <si>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</si>
  <si>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</si>
  <si>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</si>
  <si>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</si>
  <si>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</si>
  <si>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</si>
  <si>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</si>
  <si>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・①経常収支比率は、黒字を示す100％を上回っており、②累積欠損金も発生しておらず健全な経営状況にあると言える。今後も業務効率化を図る中、健全経営に努めていきたい。
・③流動比率は、全国・類似団体平均を上回っているが、100％を下回っていることからさらなる健全経営に努めていきたい。
・④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減少傾向で推移していく。
・⑤経費回収率は、100％を上回っており、適切な使用料水準であるといえる。今後も維持できるよう業務の効率化に努めたい。
・⑦施設利用率は、人口減少により処理水量は減少傾向にある。今後の需要を見極め中、施設規模の見直しを図る必要がある。
・⑧水洗化率は、全国・類似団体平均を上回っている。引き続き、未普及地域整備及び下水道未接続世帯への啓発を図り、普及促進に努めていきたい。</t>
  </si>
  <si>
    <t>・①有形固定資産減価償却率は、平成26年度から地方公営企業法を適用しており、全国・類似団体平均を下回っている。
・②管路老朽化率は、事業着手が比較的浅いため、法定耐用年数を超えた管渠はないことから０になっている。</t>
  </si>
  <si>
    <t xml:space="preserve">・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</si>
</sst>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E-48A4-85BD-B8EE0303A7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767E-48A4-85BD-B8EE0303A7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33.36</c:v>
                </c:pt>
                <c:pt idx="1">
                  <c:v>33.229999999999997</c:v>
                </c:pt>
                <c:pt idx="2">
                  <c:v>33.549999999999997</c:v>
                </c:pt>
                <c:pt idx="3">
                  <c:v>32.049999999999997</c:v>
                </c:pt>
                <c:pt idx="4">
                  <c:v>31.5</c:v>
                </c:pt>
              </c:numCache>
            </c:numRef>
          </c:val>
          <c:extLst>
            <c:ext xmlns:c16="http://schemas.microsoft.com/office/drawing/2014/chart" uri="{C3380CC4-5D6E-409C-BE32-E72D297353CC}">
              <c16:uniqueId val="{00000000-B02A-4C10-A826-D7064E2214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B02A-4C10-A826-D7064E2214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87.17</c:v>
                </c:pt>
                <c:pt idx="1">
                  <c:v>87.56</c:v>
                </c:pt>
                <c:pt idx="2">
                  <c:v>88.16</c:v>
                </c:pt>
                <c:pt idx="3">
                  <c:v>88.89</c:v>
                </c:pt>
                <c:pt idx="4">
                  <c:v>89.36</c:v>
                </c:pt>
              </c:numCache>
            </c:numRef>
          </c:val>
          <c:extLst>
            <c:ext xmlns:c16="http://schemas.microsoft.com/office/drawing/2014/chart" uri="{C3380CC4-5D6E-409C-BE32-E72D297353CC}">
              <c16:uniqueId val="{00000000-6E47-4731-9D46-843CDB5AE4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6E47-4731-9D46-843CDB5AE4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100.01</c:v>
                </c:pt>
                <c:pt idx="2">
                  <c:v>100.01</c:v>
                </c:pt>
                <c:pt idx="3">
                  <c:v>100.02</c:v>
                </c:pt>
                <c:pt idx="4">
                  <c:v>100.5</c:v>
                </c:pt>
              </c:numCache>
            </c:numRef>
          </c:val>
          <c:extLst>
            <c:ext xmlns:c16="http://schemas.microsoft.com/office/drawing/2014/chart" uri="{C3380CC4-5D6E-409C-BE32-E72D297353CC}">
              <c16:uniqueId val="{00000000-B1DA-4DCC-BEB8-70032A909E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B1DA-4DCC-BEB8-70032A909E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12.87</c:v>
                </c:pt>
                <c:pt idx="1">
                  <c:v>14.86</c:v>
                </c:pt>
                <c:pt idx="2">
                  <c:v>16.829999999999998</c:v>
                </c:pt>
                <c:pt idx="3">
                  <c:v>18.79</c:v>
                </c:pt>
                <c:pt idx="4">
                  <c:v>20.74</c:v>
                </c:pt>
              </c:numCache>
            </c:numRef>
          </c:val>
          <c:extLst>
            <c:ext xmlns:c16="http://schemas.microsoft.com/office/drawing/2014/chart" uri="{C3380CC4-5D6E-409C-BE32-E72D297353CC}">
              <c16:uniqueId val="{00000000-26E9-4B6A-BC8A-D71F7C3AEC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26E9-4B6A-BC8A-D71F7C3AEC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3D-462C-B220-C72DB6D7E9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003D-462C-B220-C72DB6D7E9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D-4A29-B1AC-98D8EEBAA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D0BD-4A29-B1AC-98D8EEBAA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89.85</c:v>
                </c:pt>
                <c:pt idx="1">
                  <c:v>91.17</c:v>
                </c:pt>
                <c:pt idx="2">
                  <c:v>89.04</c:v>
                </c:pt>
                <c:pt idx="3">
                  <c:v>82.72</c:v>
                </c:pt>
                <c:pt idx="4">
                  <c:v>78.14</c:v>
                </c:pt>
              </c:numCache>
            </c:numRef>
          </c:val>
          <c:extLst>
            <c:ext xmlns:c16="http://schemas.microsoft.com/office/drawing/2014/chart" uri="{C3380CC4-5D6E-409C-BE32-E72D297353CC}">
              <c16:uniqueId val="{00000000-7035-4842-A708-C851013FBB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7035-4842-A708-C851013FBB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2194.73</c:v>
                </c:pt>
                <c:pt idx="1">
                  <c:v>2156.98</c:v>
                </c:pt>
                <c:pt idx="2">
                  <c:v>2107.36</c:v>
                </c:pt>
                <c:pt idx="3">
                  <c:v>2084.98</c:v>
                </c:pt>
                <c:pt idx="4">
                  <c:v>2059.0500000000002</c:v>
                </c:pt>
              </c:numCache>
            </c:numRef>
          </c:val>
          <c:extLst>
            <c:ext xmlns:c16="http://schemas.microsoft.com/office/drawing/2014/chart" uri="{C3380CC4-5D6E-409C-BE32-E72D297353CC}">
              <c16:uniqueId val="{00000000-2FCD-4478-BB2C-9E462570DF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2FCD-4478-BB2C-9E462570DF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105.42</c:v>
                </c:pt>
                <c:pt idx="2">
                  <c:v>102.8</c:v>
                </c:pt>
                <c:pt idx="3">
                  <c:v>102.74</c:v>
                </c:pt>
                <c:pt idx="4">
                  <c:v>100.2</c:v>
                </c:pt>
              </c:numCache>
            </c:numRef>
          </c:val>
          <c:extLst>
            <c:ext xmlns:c16="http://schemas.microsoft.com/office/drawing/2014/chart" uri="{C3380CC4-5D6E-409C-BE32-E72D297353CC}">
              <c16:uniqueId val="{00000000-513E-4303-A19D-031CCC8C5F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513E-4303-A19D-031CCC8C5F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192.6</c:v>
                </c:pt>
                <c:pt idx="1">
                  <c:v>181.48</c:v>
                </c:pt>
                <c:pt idx="2">
                  <c:v>185.93</c:v>
                </c:pt>
                <c:pt idx="3">
                  <c:v>185.01</c:v>
                </c:pt>
                <c:pt idx="4">
                  <c:v>189.1</c:v>
                </c:pt>
              </c:numCache>
            </c:numRef>
          </c:val>
          <c:extLst>
            <c:ext xmlns:c16="http://schemas.microsoft.com/office/drawing/2014/chart" uri="{C3380CC4-5D6E-409C-BE32-E72D297353CC}">
              <c16:uniqueId val="{00000000-6D80-467A-945F-543D7EE187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6D80-467A-945F-543D7EE187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高岡市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54">
        <f>データ!S6</f>
        <v>164053</v>
      </c>
      <c r="AM8" s="54"/>
      <c r="AN8" s="54"/>
      <c r="AO8" s="54"/>
      <c r="AP8" s="54"/>
      <c r="AQ8" s="54"/>
      <c r="AR8" s="54"/>
      <c r="AS8" s="54"/>
      <c r="AT8" s="53">
        <f>データ!T6</f>
        <v>209.58</v>
      </c>
      <c r="AU8" s="53"/>
      <c r="AV8" s="53"/>
      <c r="AW8" s="53"/>
      <c r="AX8" s="53"/>
      <c r="AY8" s="53"/>
      <c r="AZ8" s="53"/>
      <c r="BA8" s="53"/>
      <c r="BB8" s="53">
        <f>データ!U6</f>
        <v>782.77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43.63</v>
      </c>
      <c r="J10" s="53"/>
      <c r="K10" s="53"/>
      <c r="L10" s="53"/>
      <c r="M10" s="53"/>
      <c r="N10" s="53"/>
      <c r="O10" s="53"/>
      <c r="P10" s="53">
        <f>データ!P6</f>
        <v>17.8</v>
      </c>
      <c r="Q10" s="53"/>
      <c r="R10" s="53"/>
      <c r="S10" s="53"/>
      <c r="T10" s="53"/>
      <c r="U10" s="53"/>
      <c r="V10" s="53"/>
      <c r="W10" s="53">
        <f>データ!Q6</f>
        <v>77.239999999999995</v>
      </c>
      <c r="X10" s="53"/>
      <c r="Y10" s="53"/>
      <c r="Z10" s="53"/>
      <c r="AA10" s="53"/>
      <c r="AB10" s="53"/>
      <c r="AC10" s="53"/>
      <c r="AD10" s="54">
        <f>データ!R6</f>
        <v>3476</v>
      </c>
      <c r="AE10" s="54"/>
      <c r="AF10" s="54"/>
      <c r="AG10" s="54"/>
      <c r="AH10" s="54"/>
      <c r="AI10" s="54"/>
      <c r="AJ10" s="54"/>
      <c r="AK10" s="2"/>
      <c r="AL10" s="54">
        <f>データ!V6</f>
        <v>29054</v>
      </c>
      <c r="AM10" s="54"/>
      <c r="AN10" s="54"/>
      <c r="AO10" s="54"/>
      <c r="AP10" s="54"/>
      <c r="AQ10" s="54"/>
      <c r="AR10" s="54"/>
      <c r="AS10" s="54"/>
      <c r="AT10" s="53">
        <f>データ!W6</f>
        <v>11.58</v>
      </c>
      <c r="AU10" s="53"/>
      <c r="AV10" s="53"/>
      <c r="AW10" s="53"/>
      <c r="AX10" s="53"/>
      <c r="AY10" s="53"/>
      <c r="AZ10" s="53"/>
      <c r="BA10" s="53"/>
      <c r="BB10" s="53">
        <f>データ!X6</f>
        <v>2508.98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Y7ApvTA4wWnWFGxXVnS5kkODoaWZsrZ2Sb8Ox8b0HR12yyaUpfx+hjzqNV/HdoKFKuWIjGS0aDKhABSXMmyPA==" saltValue="Qr1cMCSTF4h0vTHboW3E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162027</v>
      </c>
      <c r="D6" s="19">
        <f t="shared" si="3"/>
        <v>46</v>
      </c>
      <c r="E6" s="19">
        <f t="shared" si="3"/>
        <v>17</v>
      </c>
      <c r="F6" s="19">
        <f t="shared" si="3"/>
        <v>4</v>
      </c>
      <c r="G6" s="19">
        <f t="shared" si="3"/>
        <v>0</v>
      </c>
      <c r="H6" s="19" t="str">
        <f t="shared" si="3"/>
        <v>富山県　高岡市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43.63</v>
      </c>
      <c r="P6" s="20">
        <f t="shared" si="3"/>
        <v>17.8</v>
      </c>
      <c r="Q6" s="20">
        <f t="shared" si="3"/>
        <v>77.239999999999995</v>
      </c>
      <c r="R6" s="20">
        <f t="shared" si="3"/>
        <v>3476</v>
      </c>
      <c r="S6" s="20">
        <f t="shared" si="3"/>
        <v>164053</v>
      </c>
      <c r="T6" s="20">
        <f t="shared" si="3"/>
        <v>209.58</v>
      </c>
      <c r="U6" s="20">
        <f t="shared" si="3"/>
        <v>782.77</v>
      </c>
      <c r="V6" s="20">
        <f t="shared" si="3"/>
        <v>29054</v>
      </c>
      <c r="W6" s="20">
        <f t="shared" si="3"/>
        <v>11.58</v>
      </c>
      <c r="X6" s="20">
        <f t="shared" si="3"/>
        <v>2508.98</v>
      </c>
      <c r="Y6" s="21">
        <f>IF(Y7="",NA(),Y7)</f>
        <v>100</v>
      </c>
      <c r="Z6" s="21">
        <f t="shared" ref="Z6:AH6" si="4">IF(Z7="",NA(),Z7)</f>
        <v>100.01</v>
      </c>
      <c r="AA6" s="21">
        <f t="shared" si="4"/>
        <v>100.01</v>
      </c>
      <c r="AB6" s="21">
        <f t="shared" si="4"/>
        <v>100.02</v>
      </c>
      <c r="AC6" s="21">
        <f t="shared" si="4"/>
        <v>100.5</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89.85</v>
      </c>
      <c r="AV6" s="21">
        <f t="shared" ref="AV6:BD6" si="6">IF(AV7="",NA(),AV7)</f>
        <v>91.17</v>
      </c>
      <c r="AW6" s="21">
        <f t="shared" si="6"/>
        <v>89.04</v>
      </c>
      <c r="AX6" s="21">
        <f t="shared" si="6"/>
        <v>82.72</v>
      </c>
      <c r="AY6" s="21">
        <f t="shared" si="6"/>
        <v>78.14</v>
      </c>
      <c r="AZ6" s="21">
        <f t="shared" si="6"/>
        <v>47.72</v>
      </c>
      <c r="BA6" s="21">
        <f t="shared" si="6"/>
        <v>44.24</v>
      </c>
      <c r="BB6" s="21">
        <f t="shared" si="6"/>
        <v>43.07</v>
      </c>
      <c r="BC6" s="21">
        <f t="shared" si="6"/>
        <v>41.51</v>
      </c>
      <c r="BD6" s="21">
        <f t="shared" si="6"/>
        <v>45.01</v>
      </c>
      <c r="BE6" s="20" t="str">
        <f>IF(BE7="","",IF(BE7="-","【-】","【"&amp;SUBSTITUTE(TEXT(BE7,"#,##0.00"),"-","△")&amp;"】"))</f>
        <v>【48.91】</v>
      </c>
      <c r="BF6" s="21">
        <f>IF(BF7="",NA(),BF7)</f>
        <v>2194.73</v>
      </c>
      <c r="BG6" s="21">
        <f t="shared" ref="BG6:BO6" si="7">IF(BG7="",NA(),BG7)</f>
        <v>2156.98</v>
      </c>
      <c r="BH6" s="21">
        <f t="shared" si="7"/>
        <v>2107.36</v>
      </c>
      <c r="BI6" s="21">
        <f t="shared" si="7"/>
        <v>2084.98</v>
      </c>
      <c r="BJ6" s="21">
        <f t="shared" si="7"/>
        <v>2059.0500000000002</v>
      </c>
      <c r="BK6" s="21">
        <f t="shared" si="7"/>
        <v>1206.79</v>
      </c>
      <c r="BL6" s="21">
        <f t="shared" si="7"/>
        <v>1258.43</v>
      </c>
      <c r="BM6" s="21">
        <f t="shared" si="7"/>
        <v>1163.75</v>
      </c>
      <c r="BN6" s="21">
        <f t="shared" si="7"/>
        <v>1160.22</v>
      </c>
      <c r="BO6" s="21">
        <f t="shared" si="7"/>
        <v>1141.98</v>
      </c>
      <c r="BP6" s="20" t="str">
        <f>IF(BP7="","",IF(BP7="-","【-】","【"&amp;SUBSTITUTE(TEXT(BP7,"#,##0.00"),"-","△")&amp;"】"))</f>
        <v>【1,156.82】</v>
      </c>
      <c r="BQ6" s="21">
        <f>IF(BQ7="",NA(),BQ7)</f>
        <v>100</v>
      </c>
      <c r="BR6" s="21">
        <f t="shared" ref="BR6:BZ6" si="8">IF(BR7="",NA(),BR7)</f>
        <v>105.42</v>
      </c>
      <c r="BS6" s="21">
        <f t="shared" si="8"/>
        <v>102.8</v>
      </c>
      <c r="BT6" s="21">
        <f t="shared" si="8"/>
        <v>102.74</v>
      </c>
      <c r="BU6" s="21">
        <f t="shared" si="8"/>
        <v>100.2</v>
      </c>
      <c r="BV6" s="21">
        <f t="shared" si="8"/>
        <v>71.84</v>
      </c>
      <c r="BW6" s="21">
        <f t="shared" si="8"/>
        <v>73.36</v>
      </c>
      <c r="BX6" s="21">
        <f t="shared" si="8"/>
        <v>72.599999999999994</v>
      </c>
      <c r="BY6" s="21">
        <f t="shared" si="8"/>
        <v>81.81</v>
      </c>
      <c r="BZ6" s="21">
        <f t="shared" si="8"/>
        <v>82.27</v>
      </c>
      <c r="CA6" s="20" t="str">
        <f>IF(CA7="","",IF(CA7="-","【-】","【"&amp;SUBSTITUTE(TEXT(CA7,"#,##0.00"),"-","△")&amp;"】"))</f>
        <v>【75.33】</v>
      </c>
      <c r="CB6" s="21">
        <f>IF(CB7="",NA(),CB7)</f>
        <v>192.6</v>
      </c>
      <c r="CC6" s="21">
        <f t="shared" ref="CC6:CK6" si="9">IF(CC7="",NA(),CC7)</f>
        <v>181.48</v>
      </c>
      <c r="CD6" s="21">
        <f t="shared" si="9"/>
        <v>185.93</v>
      </c>
      <c r="CE6" s="21">
        <f t="shared" si="9"/>
        <v>185.01</v>
      </c>
      <c r="CF6" s="21">
        <f t="shared" si="9"/>
        <v>189.1</v>
      </c>
      <c r="CG6" s="21">
        <f t="shared" si="9"/>
        <v>228.47</v>
      </c>
      <c r="CH6" s="21">
        <f t="shared" si="9"/>
        <v>224.88</v>
      </c>
      <c r="CI6" s="21">
        <f t="shared" si="9"/>
        <v>228.64</v>
      </c>
      <c r="CJ6" s="21">
        <f t="shared" si="9"/>
        <v>193.59</v>
      </c>
      <c r="CK6" s="21">
        <f t="shared" si="9"/>
        <v>194.42</v>
      </c>
      <c r="CL6" s="20" t="str">
        <f>IF(CL7="","",IF(CL7="-","【-】","【"&amp;SUBSTITUTE(TEXT(CL7,"#,##0.00"),"-","△")&amp;"】"))</f>
        <v>【215.73】</v>
      </c>
      <c r="CM6" s="21">
        <f>IF(CM7="",NA(),CM7)</f>
        <v>33.36</v>
      </c>
      <c r="CN6" s="21">
        <f t="shared" ref="CN6:CV6" si="10">IF(CN7="",NA(),CN7)</f>
        <v>33.229999999999997</v>
      </c>
      <c r="CO6" s="21">
        <f t="shared" si="10"/>
        <v>33.549999999999997</v>
      </c>
      <c r="CP6" s="21">
        <f t="shared" si="10"/>
        <v>32.049999999999997</v>
      </c>
      <c r="CQ6" s="21">
        <f t="shared" si="10"/>
        <v>31.5</v>
      </c>
      <c r="CR6" s="21">
        <f t="shared" si="10"/>
        <v>42.47</v>
      </c>
      <c r="CS6" s="21">
        <f t="shared" si="10"/>
        <v>42.4</v>
      </c>
      <c r="CT6" s="21">
        <f t="shared" si="10"/>
        <v>42.28</v>
      </c>
      <c r="CU6" s="21">
        <f t="shared" si="10"/>
        <v>45.3</v>
      </c>
      <c r="CV6" s="21">
        <f t="shared" si="10"/>
        <v>45.6</v>
      </c>
      <c r="CW6" s="20" t="str">
        <f>IF(CW7="","",IF(CW7="-","【-】","【"&amp;SUBSTITUTE(TEXT(CW7,"#,##0.00"),"-","△")&amp;"】"))</f>
        <v>【43.28】</v>
      </c>
      <c r="CX6" s="21">
        <f>IF(CX7="",NA(),CX7)</f>
        <v>87.17</v>
      </c>
      <c r="CY6" s="21">
        <f t="shared" ref="CY6:DG6" si="11">IF(CY7="",NA(),CY7)</f>
        <v>87.56</v>
      </c>
      <c r="CZ6" s="21">
        <f t="shared" si="11"/>
        <v>88.16</v>
      </c>
      <c r="DA6" s="21">
        <f t="shared" si="11"/>
        <v>88.89</v>
      </c>
      <c r="DB6" s="21">
        <f t="shared" si="11"/>
        <v>89.36</v>
      </c>
      <c r="DC6" s="21">
        <f t="shared" si="11"/>
        <v>83.75</v>
      </c>
      <c r="DD6" s="21">
        <f t="shared" si="11"/>
        <v>84.19</v>
      </c>
      <c r="DE6" s="21">
        <f t="shared" si="11"/>
        <v>84.34</v>
      </c>
      <c r="DF6" s="21">
        <f t="shared" si="11"/>
        <v>88.37</v>
      </c>
      <c r="DG6" s="21">
        <f t="shared" si="11"/>
        <v>88.66</v>
      </c>
      <c r="DH6" s="20" t="str">
        <f>IF(DH7="","",IF(DH7="-","【-】","【"&amp;SUBSTITUTE(TEXT(DH7,"#,##0.00"),"-","△")&amp;"】"))</f>
        <v>【86.21】</v>
      </c>
      <c r="DI6" s="21">
        <f>IF(DI7="",NA(),DI7)</f>
        <v>12.87</v>
      </c>
      <c r="DJ6" s="21">
        <f t="shared" ref="DJ6:DR6" si="12">IF(DJ7="",NA(),DJ7)</f>
        <v>14.86</v>
      </c>
      <c r="DK6" s="21">
        <f t="shared" si="12"/>
        <v>16.829999999999998</v>
      </c>
      <c r="DL6" s="21">
        <f t="shared" si="12"/>
        <v>18.79</v>
      </c>
      <c r="DM6" s="21">
        <f t="shared" si="12"/>
        <v>20.74</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162027</v>
      </c>
      <c r="D7" s="23">
        <v>46</v>
      </c>
      <c r="E7" s="23">
        <v>17</v>
      </c>
      <c r="F7" s="23">
        <v>4</v>
      </c>
      <c r="G7" s="23">
        <v>0</v>
      </c>
      <c r="H7" s="23" t="s">
        <v>95</v>
      </c>
      <c r="I7" s="23" t="s">
        <v>96</v>
      </c>
      <c r="J7" s="23" t="s">
        <v>97</v>
      </c>
      <c r="K7" s="23" t="s">
        <v>98</v>
      </c>
      <c r="L7" s="23" t="s">
        <v>99</v>
      </c>
      <c r="M7" s="23" t="s">
        <v>100</v>
      </c>
      <c r="N7" s="24" t="s">
        <v>101</v>
      </c>
      <c r="O7" s="24">
        <v>43.63</v>
      </c>
      <c r="P7" s="24">
        <v>17.8</v>
      </c>
      <c r="Q7" s="24">
        <v>77.239999999999995</v>
      </c>
      <c r="R7" s="24">
        <v>3476</v>
      </c>
      <c r="S7" s="24">
        <v>164053</v>
      </c>
      <c r="T7" s="24">
        <v>209.58</v>
      </c>
      <c r="U7" s="24">
        <v>782.77</v>
      </c>
      <c r="V7" s="24">
        <v>29054</v>
      </c>
      <c r="W7" s="24">
        <v>11.58</v>
      </c>
      <c r="X7" s="24">
        <v>2508.98</v>
      </c>
      <c r="Y7" s="24">
        <v>100</v>
      </c>
      <c r="Z7" s="24">
        <v>100.01</v>
      </c>
      <c r="AA7" s="24">
        <v>100.01</v>
      </c>
      <c r="AB7" s="24">
        <v>100.02</v>
      </c>
      <c r="AC7" s="24">
        <v>100.5</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89.85</v>
      </c>
      <c r="AV7" s="24">
        <v>91.17</v>
      </c>
      <c r="AW7" s="24">
        <v>89.04</v>
      </c>
      <c r="AX7" s="24">
        <v>82.72</v>
      </c>
      <c r="AY7" s="24">
        <v>78.14</v>
      </c>
      <c r="AZ7" s="24">
        <v>47.72</v>
      </c>
      <c r="BA7" s="24">
        <v>44.24</v>
      </c>
      <c r="BB7" s="24">
        <v>43.07</v>
      </c>
      <c r="BC7" s="24">
        <v>41.51</v>
      </c>
      <c r="BD7" s="24">
        <v>45.01</v>
      </c>
      <c r="BE7" s="24">
        <v>48.91</v>
      </c>
      <c r="BF7" s="24">
        <v>2194.73</v>
      </c>
      <c r="BG7" s="24">
        <v>2156.98</v>
      </c>
      <c r="BH7" s="24">
        <v>2107.36</v>
      </c>
      <c r="BI7" s="24">
        <v>2084.98</v>
      </c>
      <c r="BJ7" s="24">
        <v>2059.0500000000002</v>
      </c>
      <c r="BK7" s="24">
        <v>1206.79</v>
      </c>
      <c r="BL7" s="24">
        <v>1258.43</v>
      </c>
      <c r="BM7" s="24">
        <v>1163.75</v>
      </c>
      <c r="BN7" s="24">
        <v>1160.22</v>
      </c>
      <c r="BO7" s="24">
        <v>1141.98</v>
      </c>
      <c r="BP7" s="24">
        <v>1156.82</v>
      </c>
      <c r="BQ7" s="24">
        <v>100</v>
      </c>
      <c r="BR7" s="24">
        <v>105.42</v>
      </c>
      <c r="BS7" s="24">
        <v>102.8</v>
      </c>
      <c r="BT7" s="24">
        <v>102.74</v>
      </c>
      <c r="BU7" s="24">
        <v>100.2</v>
      </c>
      <c r="BV7" s="24">
        <v>71.84</v>
      </c>
      <c r="BW7" s="24">
        <v>73.36</v>
      </c>
      <c r="BX7" s="24">
        <v>72.599999999999994</v>
      </c>
      <c r="BY7" s="24">
        <v>81.81</v>
      </c>
      <c r="BZ7" s="24">
        <v>82.27</v>
      </c>
      <c r="CA7" s="24">
        <v>75.33</v>
      </c>
      <c r="CB7" s="24">
        <v>192.6</v>
      </c>
      <c r="CC7" s="24">
        <v>181.48</v>
      </c>
      <c r="CD7" s="24">
        <v>185.93</v>
      </c>
      <c r="CE7" s="24">
        <v>185.01</v>
      </c>
      <c r="CF7" s="24">
        <v>189.1</v>
      </c>
      <c r="CG7" s="24">
        <v>228.47</v>
      </c>
      <c r="CH7" s="24">
        <v>224.88</v>
      </c>
      <c r="CI7" s="24">
        <v>228.64</v>
      </c>
      <c r="CJ7" s="24">
        <v>193.59</v>
      </c>
      <c r="CK7" s="24">
        <v>194.42</v>
      </c>
      <c r="CL7" s="24">
        <v>215.73</v>
      </c>
      <c r="CM7" s="24">
        <v>33.36</v>
      </c>
      <c r="CN7" s="24">
        <v>33.229999999999997</v>
      </c>
      <c r="CO7" s="24">
        <v>33.549999999999997</v>
      </c>
      <c r="CP7" s="24">
        <v>32.049999999999997</v>
      </c>
      <c r="CQ7" s="24">
        <v>31.5</v>
      </c>
      <c r="CR7" s="24">
        <v>42.47</v>
      </c>
      <c r="CS7" s="24">
        <v>42.4</v>
      </c>
      <c r="CT7" s="24">
        <v>42.28</v>
      </c>
      <c r="CU7" s="24">
        <v>45.3</v>
      </c>
      <c r="CV7" s="24">
        <v>45.6</v>
      </c>
      <c r="CW7" s="24">
        <v>43.28</v>
      </c>
      <c r="CX7" s="24">
        <v>87.17</v>
      </c>
      <c r="CY7" s="24">
        <v>87.56</v>
      </c>
      <c r="CZ7" s="24">
        <v>88.16</v>
      </c>
      <c r="DA7" s="24">
        <v>88.89</v>
      </c>
      <c r="DB7" s="24">
        <v>89.36</v>
      </c>
      <c r="DC7" s="24">
        <v>83.75</v>
      </c>
      <c r="DD7" s="24">
        <v>84.19</v>
      </c>
      <c r="DE7" s="24">
        <v>84.34</v>
      </c>
      <c r="DF7" s="24">
        <v>88.37</v>
      </c>
      <c r="DG7" s="24">
        <v>88.66</v>
      </c>
      <c r="DH7" s="24">
        <v>86.21</v>
      </c>
      <c r="DI7" s="24">
        <v>12.87</v>
      </c>
      <c r="DJ7" s="24">
        <v>14.86</v>
      </c>
      <c r="DK7" s="24">
        <v>16.829999999999998</v>
      </c>
      <c r="DL7" s="24">
        <v>18.79</v>
      </c>
      <c r="DM7" s="24">
        <v>20.74</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v>
      </c>
      <c r="EG7" s="24">
        <v>0</v>
      </c>
      <c r="EH7" s="24">
        <v>0</v>
      </c>
      <c r="EI7" s="24">
        <v>0</v>
      </c>
      <c r="EJ7" s="24">
        <v>0.36</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2025-01-29T04:34:29Z</cp:lastPrinted>
  <dcterms:created xsi:type="dcterms:W3CDTF">2025-01-24T07:10:53Z</dcterms:created>
  <dcterms:modified xsi:type="dcterms:W3CDTF">2025-01-29T04:34:32Z</dcterms:modified>
  <cp:category/>
</cp:coreProperties>
</file>