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6.241\財務係$\財務係共有\11.照会関係\令和06年度\【R070127締切】公営企業に係る経営比較分析表（令和５年度決算）の分析等について（依頼）\回答\工業用水道\"/>
    </mc:Choice>
  </mc:AlternateContent>
  <workbookProtection workbookAlgorithmName="SHA-512" workbookHashValue="FXB4oJjb5mmq470LYVzy1fVx5E+EuHeHAlMUGZslQhJ0QC9LZRdA9n6A557NBDDLwDSK6iJWzePi0v2kUpCw8Q==" workbookSaltValue="RUi6i3qfk/5HCaKiX9Uqmw==" workbookSpinCount="100000" lockStructure="1"/>
  <bookViews>
    <workbookView xWindow="0" yWindow="0" windowWidth="23040" windowHeight="921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2" i="5" l="1"/>
  <c r="DF12" i="5"/>
  <c r="CL12" i="5"/>
  <c r="BN12" i="5"/>
  <c r="AT12" i="5"/>
  <c r="V12" i="5"/>
  <c r="DS11" i="5"/>
  <c r="DE11" i="5"/>
  <c r="CU11" i="5"/>
  <c r="CA11" i="5"/>
  <c r="BC11" i="5"/>
  <c r="AI11" i="5"/>
  <c r="EB10" i="5"/>
  <c r="DR10" i="5"/>
  <c r="DH10" i="5"/>
  <c r="DG10" i="5"/>
  <c r="CX10" i="5"/>
  <c r="CT10" i="5"/>
  <c r="CJ10" i="5"/>
  <c r="BZ10" i="5"/>
  <c r="BY10" i="5"/>
  <c r="BP10" i="5"/>
  <c r="BO10" i="5"/>
  <c r="BB10" i="5"/>
  <c r="AR10" i="5"/>
  <c r="AH10" i="5"/>
  <c r="AG10" i="5"/>
  <c r="X10" i="5"/>
  <c r="W10" i="5"/>
  <c r="F10" i="5"/>
  <c r="E10" i="5"/>
  <c r="DS10" i="5" s="1"/>
  <c r="D10" i="5"/>
  <c r="EC10" i="5" s="1"/>
  <c r="C10" i="5"/>
  <c r="CU10" i="5" s="1"/>
  <c r="B10" i="5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H6" i="5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Q6" i="5"/>
  <c r="DR11" i="5" s="1"/>
  <c r="DP6" i="5"/>
  <c r="DO6" i="5"/>
  <c r="DN6" i="5"/>
  <c r="DM6" i="5"/>
  <c r="DI12" i="5" s="1"/>
  <c r="DL6" i="5"/>
  <c r="DK6" i="5"/>
  <c r="DJ6" i="5"/>
  <c r="DI6" i="5"/>
  <c r="DE12" i="5" s="1"/>
  <c r="DH6" i="5"/>
  <c r="DI11" i="5" s="1"/>
  <c r="DG6" i="5"/>
  <c r="DH11" i="5" s="1"/>
  <c r="DF6" i="5"/>
  <c r="DG11" i="5" s="1"/>
  <c r="DE6" i="5"/>
  <c r="DF11" i="5" s="1"/>
  <c r="DD6" i="5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S6" i="5"/>
  <c r="CT11" i="5" s="1"/>
  <c r="CR6" i="5"/>
  <c r="CQ6" i="5"/>
  <c r="CM12" i="5" s="1"/>
  <c r="CP6" i="5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G6" i="5"/>
  <c r="BF6" i="5"/>
  <c r="BB12" i="5" s="1"/>
  <c r="BE6" i="5"/>
  <c r="BF11" i="5" s="1"/>
  <c r="BD6" i="5"/>
  <c r="BE11" i="5" s="1"/>
  <c r="BC6" i="5"/>
  <c r="BB6" i="5"/>
  <c r="BA6" i="5"/>
  <c r="BB11" i="5" s="1"/>
  <c r="AZ6" i="5"/>
  <c r="AY6" i="5"/>
  <c r="AU12" i="5" s="1"/>
  <c r="AX6" i="5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ER33" i="4" s="1"/>
  <c r="AI6" i="5"/>
  <c r="AH6" i="5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KO81" i="4"/>
  <c r="JN81" i="4"/>
  <c r="IM81" i="4"/>
  <c r="HL81" i="4"/>
  <c r="GK81" i="4"/>
  <c r="EC81" i="4"/>
  <c r="AZ81" i="4"/>
  <c r="Y81" i="4"/>
  <c r="RA80" i="4"/>
  <c r="PZ80" i="4"/>
  <c r="OY80" i="4"/>
  <c r="NX80" i="4"/>
  <c r="MW80" i="4"/>
  <c r="JN80" i="4"/>
  <c r="IM80" i="4"/>
  <c r="EC80" i="4"/>
  <c r="DB80" i="4"/>
  <c r="CA80" i="4"/>
  <c r="AZ80" i="4"/>
  <c r="Y80" i="4"/>
  <c r="RA79" i="4"/>
  <c r="OY79" i="4"/>
  <c r="NX79" i="4"/>
  <c r="MW79" i="4"/>
  <c r="IM79" i="4"/>
  <c r="HL79" i="4"/>
  <c r="DB79" i="4"/>
  <c r="CA79" i="4"/>
  <c r="AZ79" i="4"/>
  <c r="RH56" i="4"/>
  <c r="QN56" i="4"/>
  <c r="OF56" i="4"/>
  <c r="MN56" i="4"/>
  <c r="LT56" i="4"/>
  <c r="KZ56" i="4"/>
  <c r="KF56" i="4"/>
  <c r="JL56" i="4"/>
  <c r="GF56" i="4"/>
  <c r="FL56" i="4"/>
  <c r="CZ56" i="4"/>
  <c r="CF56" i="4"/>
  <c r="BL56" i="4"/>
  <c r="AR56" i="4"/>
  <c r="X56" i="4"/>
  <c r="RH55" i="4"/>
  <c r="QN55" i="4"/>
  <c r="OZ55" i="4"/>
  <c r="OF55" i="4"/>
  <c r="MN55" i="4"/>
  <c r="KF55" i="4"/>
  <c r="JL55" i="4"/>
  <c r="GZ55" i="4"/>
  <c r="GF55" i="4"/>
  <c r="FL55" i="4"/>
  <c r="CF55" i="4"/>
  <c r="BL55" i="4"/>
  <c r="RH54" i="4"/>
  <c r="QN54" i="4"/>
  <c r="PT54" i="4"/>
  <c r="OZ54" i="4"/>
  <c r="OF54" i="4"/>
  <c r="MN54" i="4"/>
  <c r="KZ54" i="4"/>
  <c r="KF54" i="4"/>
  <c r="JL54" i="4"/>
  <c r="GF54" i="4"/>
  <c r="FL54" i="4"/>
  <c r="CF54" i="4"/>
  <c r="BL54" i="4"/>
  <c r="AR54" i="4"/>
  <c r="RH33" i="4"/>
  <c r="QN33" i="4"/>
  <c r="OF33" i="4"/>
  <c r="LT33" i="4"/>
  <c r="KZ33" i="4"/>
  <c r="KF33" i="4"/>
  <c r="GZ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KZ32" i="4"/>
  <c r="KF32" i="4"/>
  <c r="JL32" i="4"/>
  <c r="GZ32" i="4"/>
  <c r="GF32" i="4"/>
  <c r="FL32" i="4"/>
  <c r="CZ32" i="4"/>
  <c r="CF32" i="4"/>
  <c r="BL32" i="4"/>
  <c r="X32" i="4"/>
  <c r="RH31" i="4"/>
  <c r="QN31" i="4"/>
  <c r="PT31" i="4"/>
  <c r="OZ31" i="4"/>
  <c r="OF31" i="4"/>
  <c r="MN31" i="4"/>
  <c r="KZ31" i="4"/>
  <c r="KF31" i="4"/>
  <c r="JL31" i="4"/>
  <c r="GZ31" i="4"/>
  <c r="GF31" i="4"/>
  <c r="FL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F11" i="5" l="1"/>
  <c r="ER32" i="4"/>
  <c r="AJ11" i="5"/>
  <c r="HT32" i="4"/>
  <c r="BD11" i="5"/>
  <c r="PT32" i="4"/>
  <c r="BC12" i="5"/>
  <c r="OZ33" i="4"/>
  <c r="JL33" i="4"/>
  <c r="MN33" i="4"/>
  <c r="AJ12" i="5"/>
  <c r="HT33" i="4"/>
  <c r="BD12" i="5"/>
  <c r="PT33" i="4"/>
  <c r="BX12" i="5"/>
  <c r="ER56" i="4"/>
  <c r="CB12" i="5"/>
  <c r="HT56" i="4"/>
  <c r="CV12" i="5"/>
  <c r="PT56" i="4"/>
  <c r="DH12" i="5"/>
  <c r="DB81" i="4"/>
  <c r="DQ11" i="5"/>
  <c r="HL80" i="4"/>
  <c r="EB12" i="5"/>
  <c r="NX81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X54" i="4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CZ54" i="4"/>
  <c r="BM11" i="5"/>
  <c r="BQ11" i="5"/>
  <c r="AF12" i="5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DT11" i="5"/>
  <c r="KO80" i="4"/>
  <c r="EA12" i="5"/>
  <c r="MW81" i="4"/>
  <c r="EE12" i="5"/>
  <c r="RA81" i="4"/>
  <c r="BF10" i="5"/>
  <c r="CK11" i="5"/>
  <c r="GZ54" i="4"/>
  <c r="LT31" i="4"/>
  <c r="AR32" i="4"/>
  <c r="LT32" i="4"/>
  <c r="LT54" i="4"/>
  <c r="AR55" i="4"/>
  <c r="LT55" i="4"/>
  <c r="PZ79" i="4"/>
  <c r="V10" i="5"/>
  <c r="AT10" i="5"/>
  <c r="BD10" i="5"/>
  <c r="BN10" i="5"/>
  <c r="CL10" i="5"/>
  <c r="CV10" i="5"/>
  <c r="DF10" i="5"/>
  <c r="ED10" i="5"/>
  <c r="BE10" i="5"/>
  <c r="CW10" i="5"/>
  <c r="DQ10" i="5"/>
  <c r="JN79" i="4"/>
  <c r="AI10" i="5"/>
  <c r="AS10" i="5"/>
  <c r="BC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<sst xmlns="http://schemas.openxmlformats.org/spreadsheetml/2006/main" count="262" uniqueCount="107">
  <si>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</si>
  <si>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</si>
  <si>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</si>
  <si>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</si>
  <si>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</si>
  <si>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</si>
  <si>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</si>
  <si>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</si>
  <si>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</si>
  <si>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</si>
  <si>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</si>
  <si>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</si>
  <si>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</si>
  <si>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</si>
  <si>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</si>
  <si>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</si>
  <si>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</si>
  <si>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</si>
  <si>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</si>
  <si>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</si>
  <si>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</si>
  <si>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</si>
  <si>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</si>
  <si>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</si>
  <si>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</si>
  <si>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</si>
  <si>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</si>
  <si>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</si>
  <si>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</si>
  <si>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</si>
  <si>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</si>
  <si>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</si>
  <si>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</si>
  <si>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</si>
  <si>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</si>
  <si>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</si>
  <si>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</si>
  <si>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</si>
  <si>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</si>
  <si>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</si>
  <si>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</si>
  <si>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</si>
  <si>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</si>
  <si>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</si>
  <si>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</si>
  <si>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</si>
  <si>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</si>
  <si>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</si>
  <si>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</si>
  <si>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</si>
  <si>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</si>
  <si>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</si>
  <si>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</si>
  <si>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</si>
  <si>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</si>
  <si>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</si>
  <si>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</si>
  <si>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</si>
  <si>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</si>
  <si>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</si>
  <si>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</si>
  <si>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</si>
  <si>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</si>
  <si>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</si>
  <si>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</si>
  <si>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</si>
  <si>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</si>
  <si>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</si>
  <si>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</si>
  <si>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</si>
  <si>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</si>
  <si>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</si>
  <si>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</si>
  <si>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</si>
  <si>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</si>
  <si>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</si>
  <si>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</si>
  <si>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</si>
  <si>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</si>
  <si>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</si>
  <si>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</si>
  <si>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</si>
  <si>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</si>
  <si>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</si>
  <si>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</si>
  <si>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</si>
  <si>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</si>
  <si>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</si>
  <si>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162027</t>
  </si>
  <si>
    <t>46</t>
  </si>
  <si>
    <t>02</t>
  </si>
  <si>
    <t>0</t>
  </si>
  <si>
    <t>000</t>
  </si>
  <si>
    <t>富山県　高岡市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</si>
  <si>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</si>
  <si>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</si>
  <si>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</si>
  <si>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</si>
  <si>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</si>
  <si>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</si>
  <si>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</si>
  <si>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</si>
  <si>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</si>
  <si>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</si>
  <si>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・①経常収支比率及び⑤料金回収率は、令和５年度に料金改定を実施したことで前年度より改善している。令和５、６年度を経過措置としており、令和７年度以降は100％を確保できる見込みである。
・②利益積立金を取り崩して累積欠損金に充当したことにより、累積欠損金比率は0となっている。
・③流動比率は一年以内の短期債務に対して十分な支払能力がある。
・④企業債残高対給水収益比率は企業債残高がなく良好な状況である。
・⑥給水原価が供給単価を上回っているが、料金改定の経過措置が終わる令和７年度以降は給水原価が供給単価を下回る見込みである。
・⑦施設利用率や⑧契約率は、供給先事業者における水のリサイクル化などにより、水需要が減少しており、全国・類似団体平均を下回っている。</t>
    <rPh sb="18" eb="20">
      <t>レイワ</t>
    </rPh>
    <rPh sb="21" eb="23">
      <t>ネンド</t>
    </rPh>
    <rPh sb="48" eb="50">
      <t>レイワ</t>
    </rPh>
    <rPh sb="53" eb="55">
      <t>ネンド</t>
    </rPh>
    <rPh sb="56" eb="58">
      <t>ケイカ</t>
    </rPh>
    <rPh sb="58" eb="60">
      <t>ソチ</t>
    </rPh>
    <rPh sb="66" eb="68">
      <t>レイワ</t>
    </rPh>
    <rPh sb="69" eb="71">
      <t>ネンド</t>
    </rPh>
    <rPh sb="71" eb="73">
      <t>イコウ</t>
    </rPh>
    <rPh sb="79" eb="81">
      <t>カクホ</t>
    </rPh>
    <rPh sb="84" eb="86">
      <t>ミコ</t>
    </rPh>
    <rPh sb="223" eb="225">
      <t>リョウキン</t>
    </rPh>
    <rPh sb="225" eb="227">
      <t>カイテイ</t>
    </rPh>
    <rPh sb="228" eb="230">
      <t>ケイカ</t>
    </rPh>
    <rPh sb="230" eb="232">
      <t>ソチ</t>
    </rPh>
    <rPh sb="233" eb="234">
      <t>オ</t>
    </rPh>
    <rPh sb="236" eb="238">
      <t>レイワ</t>
    </rPh>
    <rPh sb="239" eb="240">
      <t>ネン</t>
    </rPh>
    <rPh sb="240" eb="241">
      <t>ド</t>
    </rPh>
    <rPh sb="241" eb="243">
      <t>イコウ</t>
    </rPh>
    <rPh sb="244" eb="246">
      <t>キュウスイ</t>
    </rPh>
    <rPh sb="246" eb="248">
      <t>ゲンカ</t>
    </rPh>
    <rPh sb="249" eb="251">
      <t>キョウキュウ</t>
    </rPh>
    <rPh sb="251" eb="253">
      <t>タンカ</t>
    </rPh>
    <rPh sb="254" eb="256">
      <t>シタマワ</t>
    </rPh>
    <phoneticPr fontId="5"/>
  </si>
  <si>
    <t>・①有形固定資産減価償却率は、年々上昇傾向で推移しており、施設の老朽化が進行していることを示している。
・②管路経年化率は、当年度に法定耐用年数を迎えた管路がないため、前年度から増減はない。
・③管路更新率は、法定耐用年数を超えた管路は存在するが、更新に至っていない。今後、事業運営の在り方を踏まえて検討していく必要がある。</t>
    <rPh sb="54" eb="56">
      <t>カンロ</t>
    </rPh>
    <rPh sb="56" eb="59">
      <t>ケイネンカ</t>
    </rPh>
    <rPh sb="59" eb="60">
      <t>リツ</t>
    </rPh>
    <rPh sb="62" eb="65">
      <t>トウネンド</t>
    </rPh>
    <rPh sb="66" eb="68">
      <t>ホウテイ</t>
    </rPh>
    <rPh sb="68" eb="70">
      <t>タイヨウ</t>
    </rPh>
    <rPh sb="70" eb="72">
      <t>ネンスウ</t>
    </rPh>
    <rPh sb="73" eb="74">
      <t>ムカ</t>
    </rPh>
    <rPh sb="76" eb="78">
      <t>カンロ</t>
    </rPh>
    <phoneticPr fontId="5"/>
  </si>
  <si>
    <t>・令和５年度に料金改定を実施したことで経営状況は改善している。今後も経営基盤の強化を図っていくとともに、事業運営の在り方について検討していくことが必要である。</t>
    <rPh sb="9" eb="11">
      <t>カイテイ</t>
    </rPh>
    <rPh sb="12" eb="14">
      <t>ジッシ</t>
    </rPh>
    <rPh sb="19" eb="21">
      <t>ケイエイ</t>
    </rPh>
    <rPh sb="21" eb="23">
      <t>ジョウキョウ</t>
    </rPh>
    <rPh sb="24" eb="26">
      <t>カイゼン</t>
    </rPh>
    <rPh sb="31" eb="33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</si>
</sst>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69.540000000000006</c:v>
                </c:pt>
                <c:pt idx="1">
                  <c:v>70.959999999999994</c:v>
                </c:pt>
                <c:pt idx="2">
                  <c:v>72.38</c:v>
                </c:pt>
                <c:pt idx="3">
                  <c:v>73.62</c:v>
                </c:pt>
                <c:pt idx="4">
                  <c:v>75.05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D-4412-9539-8555F4BC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D-4412-9539-8555F4BC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</c:v>
                </c:pt>
                <c:pt idx="1">
                  <c:v>50.2</c:v>
                </c:pt>
                <c:pt idx="2">
                  <c:v>50.2</c:v>
                </c:pt>
                <c:pt idx="3">
                  <c:v>50.2</c:v>
                </c:pt>
                <c:pt idx="4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D-4C65-B80D-CF472013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D-4C65-B80D-CF472013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5-40FA-9C98-87AD18BB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5-40FA-9C98-87AD18BB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26459.26</c:v>
                </c:pt>
                <c:pt idx="1">
                  <c:v>8076.11</c:v>
                </c:pt>
                <c:pt idx="2">
                  <c:v>12750.71</c:v>
                </c:pt>
                <c:pt idx="3">
                  <c:v>7434.38</c:v>
                </c:pt>
                <c:pt idx="4">
                  <c:v>24935.3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B3A-B366-32127386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F-4B3A-B366-32127386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4-4991-B9F5-AD5023F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4-4991-B9F5-AD5023F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86.41</c:v>
                </c:pt>
                <c:pt idx="1">
                  <c:v>80.84</c:v>
                </c:pt>
                <c:pt idx="2">
                  <c:v>80.94</c:v>
                </c:pt>
                <c:pt idx="3">
                  <c:v>72.16</c:v>
                </c:pt>
                <c:pt idx="4">
                  <c:v>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B66-8E24-020024A0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A-4B66-8E24-020024A0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4.71</c:v>
                </c:pt>
                <c:pt idx="1">
                  <c:v>5.32</c:v>
                </c:pt>
                <c:pt idx="2">
                  <c:v>5.31</c:v>
                </c:pt>
                <c:pt idx="3">
                  <c:v>5.96</c:v>
                </c:pt>
                <c:pt idx="4">
                  <c:v>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B-4992-A93A-950F6B950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B-4992-A93A-950F6B950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31.97</c:v>
                </c:pt>
                <c:pt idx="1">
                  <c:v>31.78</c:v>
                </c:pt>
                <c:pt idx="2">
                  <c:v>27.65</c:v>
                </c:pt>
                <c:pt idx="3">
                  <c:v>27.39</c:v>
                </c:pt>
                <c:pt idx="4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B-4673-8BE3-EC390FAE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B-4673-8BE3-EC390FAE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30</c:v>
                </c:pt>
                <c:pt idx="1">
                  <c:v>26.17</c:v>
                </c:pt>
                <c:pt idx="2">
                  <c:v>26.17</c:v>
                </c:pt>
                <c:pt idx="3">
                  <c:v>26.17</c:v>
                </c:pt>
                <c:pt idx="4">
                  <c:v>26.17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C-48D2-98EC-681559E1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C-48D2-98EC-681559E1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15.88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D-498A-B374-A1F0730F1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D-498A-B374-A1F0730F1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87.15</c:v>
                </c:pt>
                <c:pt idx="1">
                  <c:v>82.33</c:v>
                </c:pt>
                <c:pt idx="2">
                  <c:v>83.56</c:v>
                </c:pt>
                <c:pt idx="3">
                  <c:v>73.72</c:v>
                </c:pt>
                <c:pt idx="4">
                  <c:v>99.22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F-4A6F-87AD-B7987795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F-4A6F-87AD-B7987795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富山県　高岡市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60000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16828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95.2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15700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87.15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82.33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83.56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73.72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99.22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15.88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26459.26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8076.11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12750.71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7434.38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24935.3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117.47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115.38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113.53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111.03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112.45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51.91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53.86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75.17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164.95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124.74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578.19000000000005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638.35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521.36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549.66999999999996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599.1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204.31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214.2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242.32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256.39999999999998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254.62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86.41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80.84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80.94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72.16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96.96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4.71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5.32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5.31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5.96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5.88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31.97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31.78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27.65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27.39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28.05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30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26.17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26.17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26.17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26.17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106.98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103.06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100.74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95.67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106.76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26.08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26.92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27.33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27.25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24.35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41.59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40.29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40.409999999999997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41.58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42.67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62.75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61.99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62.26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63.81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65.94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69.540000000000006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70.959999999999994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72.38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73.62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75.05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50.2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50.2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50.2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50.2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50.2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57.57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57.63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58.13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59.87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56.74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52.33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52.35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53.69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56.59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54.73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0.77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0.24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0.52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46ZoRSY/cEZrr4M2cBRU8wpZLzuV1jD670EJ4Lr0rbpMxgwHZxUB0yLpuwGsTR50wea+bQNJVakg5X8F/QyYyw==" saltValue="ciSniaFdfifq7y1RMHuDGA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87.15</v>
      </c>
      <c r="U6" s="35">
        <f>U7</f>
        <v>82.33</v>
      </c>
      <c r="V6" s="35">
        <f>V7</f>
        <v>83.56</v>
      </c>
      <c r="W6" s="35">
        <f>W7</f>
        <v>73.72</v>
      </c>
      <c r="X6" s="35">
        <f t="shared" si="3"/>
        <v>99.22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15.88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26459.26</v>
      </c>
      <c r="AQ6" s="35">
        <f>AQ7</f>
        <v>8076.11</v>
      </c>
      <c r="AR6" s="35">
        <f>AR7</f>
        <v>12750.71</v>
      </c>
      <c r="AS6" s="35">
        <f>AS7</f>
        <v>7434.38</v>
      </c>
      <c r="AT6" s="35">
        <f t="shared" si="3"/>
        <v>24935.3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86.41</v>
      </c>
      <c r="BM6" s="35">
        <f>BM7</f>
        <v>80.84</v>
      </c>
      <c r="BN6" s="35">
        <f>BN7</f>
        <v>80.94</v>
      </c>
      <c r="BO6" s="35">
        <f>BO7</f>
        <v>72.16</v>
      </c>
      <c r="BP6" s="35">
        <f t="shared" si="3"/>
        <v>96.96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4.71</v>
      </c>
      <c r="BX6" s="35">
        <f>BX7</f>
        <v>5.32</v>
      </c>
      <c r="BY6" s="35">
        <f>BY7</f>
        <v>5.31</v>
      </c>
      <c r="BZ6" s="35">
        <f>BZ7</f>
        <v>5.96</v>
      </c>
      <c r="CA6" s="35">
        <f t="shared" si="3"/>
        <v>5.88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31.97</v>
      </c>
      <c r="CI6" s="35">
        <f>CI7</f>
        <v>31.78</v>
      </c>
      <c r="CJ6" s="35">
        <f>CJ7</f>
        <v>27.65</v>
      </c>
      <c r="CK6" s="35">
        <f>CK7</f>
        <v>27.39</v>
      </c>
      <c r="CL6" s="35">
        <f t="shared" si="5"/>
        <v>28.05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30</v>
      </c>
      <c r="CT6" s="35">
        <f>CT7</f>
        <v>26.17</v>
      </c>
      <c r="CU6" s="35">
        <f>CU7</f>
        <v>26.17</v>
      </c>
      <c r="CV6" s="35">
        <f>CV7</f>
        <v>26.17</v>
      </c>
      <c r="CW6" s="35">
        <f t="shared" si="6"/>
        <v>26.17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69.540000000000006</v>
      </c>
      <c r="DE6" s="35">
        <f>DE7</f>
        <v>70.959999999999994</v>
      </c>
      <c r="DF6" s="35">
        <f>DF7</f>
        <v>72.38</v>
      </c>
      <c r="DG6" s="35">
        <f>DG7</f>
        <v>73.62</v>
      </c>
      <c r="DH6" s="35">
        <f t="shared" si="7"/>
        <v>75.05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50.2</v>
      </c>
      <c r="DP6" s="35">
        <f>DP7</f>
        <v>50.2</v>
      </c>
      <c r="DQ6" s="35">
        <f>DQ7</f>
        <v>50.2</v>
      </c>
      <c r="DR6" s="35">
        <f>DR7</f>
        <v>50.2</v>
      </c>
      <c r="DS6" s="35">
        <f t="shared" si="8"/>
        <v>50.2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60000</v>
      </c>
      <c r="L7" s="37" t="s">
        <v>96</v>
      </c>
      <c r="M7" s="38">
        <v>1</v>
      </c>
      <c r="N7" s="38">
        <v>16828</v>
      </c>
      <c r="O7" s="39" t="s">
        <v>97</v>
      </c>
      <c r="P7" s="39">
        <v>95.2</v>
      </c>
      <c r="Q7" s="38">
        <v>3</v>
      </c>
      <c r="R7" s="38">
        <v>15700</v>
      </c>
      <c r="S7" s="37" t="s">
        <v>98</v>
      </c>
      <c r="T7" s="40">
        <v>87.15</v>
      </c>
      <c r="U7" s="40">
        <v>82.33</v>
      </c>
      <c r="V7" s="40">
        <v>83.56</v>
      </c>
      <c r="W7" s="40">
        <v>73.72</v>
      </c>
      <c r="X7" s="40">
        <v>99.22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15.88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26459.26</v>
      </c>
      <c r="AQ7" s="40">
        <v>8076.11</v>
      </c>
      <c r="AR7" s="40">
        <v>12750.71</v>
      </c>
      <c r="AS7" s="40">
        <v>7434.38</v>
      </c>
      <c r="AT7" s="40">
        <v>24935.3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86.41</v>
      </c>
      <c r="BM7" s="40">
        <v>80.84</v>
      </c>
      <c r="BN7" s="40">
        <v>80.94</v>
      </c>
      <c r="BO7" s="40">
        <v>72.16</v>
      </c>
      <c r="BP7" s="40">
        <v>96.96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4.71</v>
      </c>
      <c r="BX7" s="40">
        <v>5.32</v>
      </c>
      <c r="BY7" s="40">
        <v>5.31</v>
      </c>
      <c r="BZ7" s="40">
        <v>5.96</v>
      </c>
      <c r="CA7" s="40">
        <v>5.88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31.97</v>
      </c>
      <c r="CI7" s="40">
        <v>31.78</v>
      </c>
      <c r="CJ7" s="40">
        <v>27.65</v>
      </c>
      <c r="CK7" s="40">
        <v>27.39</v>
      </c>
      <c r="CL7" s="40">
        <v>28.05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30</v>
      </c>
      <c r="CT7" s="40">
        <v>26.17</v>
      </c>
      <c r="CU7" s="40">
        <v>26.17</v>
      </c>
      <c r="CV7" s="40">
        <v>26.17</v>
      </c>
      <c r="CW7" s="40">
        <v>26.17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69.540000000000006</v>
      </c>
      <c r="DE7" s="40">
        <v>70.959999999999994</v>
      </c>
      <c r="DF7" s="40">
        <v>72.38</v>
      </c>
      <c r="DG7" s="40">
        <v>73.62</v>
      </c>
      <c r="DH7" s="40">
        <v>75.05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50.2</v>
      </c>
      <c r="DP7" s="40">
        <v>50.2</v>
      </c>
      <c r="DQ7" s="40">
        <v>50.2</v>
      </c>
      <c r="DR7" s="40">
        <v>50.2</v>
      </c>
      <c r="DS7" s="40">
        <v>50.2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87.15</v>
      </c>
      <c r="V11" s="48">
        <f>IF(U6="-",NA(),U6)</f>
        <v>82.33</v>
      </c>
      <c r="W11" s="48">
        <f>IF(V6="-",NA(),V6)</f>
        <v>83.56</v>
      </c>
      <c r="X11" s="48">
        <f>IF(W6="-",NA(),W6)</f>
        <v>73.72</v>
      </c>
      <c r="Y11" s="48">
        <f>IF(X6="-",NA(),X6)</f>
        <v>99.22</v>
      </c>
      <c r="AE11" s="47" t="s">
        <v>23</v>
      </c>
      <c r="AF11" s="48">
        <f>IF(AE6="-",NA(),AE6)</f>
        <v>15.88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26459.26</v>
      </c>
      <c r="AR11" s="48">
        <f>IF(AQ6="-",NA(),AQ6)</f>
        <v>8076.11</v>
      </c>
      <c r="AS11" s="48">
        <f>IF(AR6="-",NA(),AR6)</f>
        <v>12750.71</v>
      </c>
      <c r="AT11" s="48">
        <f>IF(AS6="-",NA(),AS6)</f>
        <v>7434.38</v>
      </c>
      <c r="AU11" s="48">
        <f>IF(AT6="-",NA(),AT6)</f>
        <v>24935.3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86.41</v>
      </c>
      <c r="BN11" s="48">
        <f>IF(BM6="-",NA(),BM6)</f>
        <v>80.84</v>
      </c>
      <c r="BO11" s="48">
        <f>IF(BN6="-",NA(),BN6)</f>
        <v>80.94</v>
      </c>
      <c r="BP11" s="48">
        <f>IF(BO6="-",NA(),BO6)</f>
        <v>72.16</v>
      </c>
      <c r="BQ11" s="48">
        <f>IF(BP6="-",NA(),BP6)</f>
        <v>96.96</v>
      </c>
      <c r="BW11" s="47" t="s">
        <v>23</v>
      </c>
      <c r="BX11" s="48">
        <f>IF(BW6="-",NA(),BW6)</f>
        <v>4.71</v>
      </c>
      <c r="BY11" s="48">
        <f>IF(BX6="-",NA(),BX6)</f>
        <v>5.32</v>
      </c>
      <c r="BZ11" s="48">
        <f>IF(BY6="-",NA(),BY6)</f>
        <v>5.31</v>
      </c>
      <c r="CA11" s="48">
        <f>IF(BZ6="-",NA(),BZ6)</f>
        <v>5.96</v>
      </c>
      <c r="CB11" s="48">
        <f>IF(CA6="-",NA(),CA6)</f>
        <v>5.88</v>
      </c>
      <c r="CH11" s="47" t="s">
        <v>23</v>
      </c>
      <c r="CI11" s="48">
        <f>IF(CH6="-",NA(),CH6)</f>
        <v>31.97</v>
      </c>
      <c r="CJ11" s="48">
        <f>IF(CI6="-",NA(),CI6)</f>
        <v>31.78</v>
      </c>
      <c r="CK11" s="48">
        <f>IF(CJ6="-",NA(),CJ6)</f>
        <v>27.65</v>
      </c>
      <c r="CL11" s="48">
        <f>IF(CK6="-",NA(),CK6)</f>
        <v>27.39</v>
      </c>
      <c r="CM11" s="48">
        <f>IF(CL6="-",NA(),CL6)</f>
        <v>28.05</v>
      </c>
      <c r="CS11" s="47" t="s">
        <v>23</v>
      </c>
      <c r="CT11" s="48">
        <f>IF(CS6="-",NA(),CS6)</f>
        <v>30</v>
      </c>
      <c r="CU11" s="48">
        <f>IF(CT6="-",NA(),CT6)</f>
        <v>26.17</v>
      </c>
      <c r="CV11" s="48">
        <f>IF(CU6="-",NA(),CU6)</f>
        <v>26.17</v>
      </c>
      <c r="CW11" s="48">
        <f>IF(CV6="-",NA(),CV6)</f>
        <v>26.17</v>
      </c>
      <c r="CX11" s="48">
        <f>IF(CW6="-",NA(),CW6)</f>
        <v>26.17</v>
      </c>
      <c r="DD11" s="47" t="s">
        <v>23</v>
      </c>
      <c r="DE11" s="48">
        <f>IF(DD6="-",NA(),DD6)</f>
        <v>69.540000000000006</v>
      </c>
      <c r="DF11" s="48">
        <f>IF(DE6="-",NA(),DE6)</f>
        <v>70.959999999999994</v>
      </c>
      <c r="DG11" s="48">
        <f>IF(DF6="-",NA(),DF6)</f>
        <v>72.38</v>
      </c>
      <c r="DH11" s="48">
        <f>IF(DG6="-",NA(),DG6)</f>
        <v>73.62</v>
      </c>
      <c r="DI11" s="48">
        <f>IF(DH6="-",NA(),DH6)</f>
        <v>75.05</v>
      </c>
      <c r="DO11" s="47" t="s">
        <v>23</v>
      </c>
      <c r="DP11" s="48">
        <f>IF(DO6="-",NA(),DO6)</f>
        <v>50.2</v>
      </c>
      <c r="DQ11" s="48">
        <f>IF(DP6="-",NA(),DP6)</f>
        <v>50.2</v>
      </c>
      <c r="DR11" s="48">
        <f>IF(DQ6="-",NA(),DQ6)</f>
        <v>50.2</v>
      </c>
      <c r="DS11" s="48">
        <f>IF(DR6="-",NA(),DR6)</f>
        <v>50.2</v>
      </c>
      <c r="DT11" s="48">
        <f>IF(DS6="-",NA(),DS6)</f>
        <v>50.2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高岡市上下水道局</cp:lastModifiedBy>
  <dcterms:created xsi:type="dcterms:W3CDTF">2024-12-11T05:21:29Z</dcterms:created>
  <dcterms:modified xsi:type="dcterms:W3CDTF">2025-01-22T04:21:25Z</dcterms:modified>
  <cp:category/>
</cp:coreProperties>
</file>