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下水道（法非適用）\"/>
    </mc:Choice>
  </mc:AlternateContent>
  <xr:revisionPtr revIDLastSave="0" documentId="13_ncr:1_{69CC5D27-6A20-45AB-BCCE-7F2E3D56475C}" xr6:coauthVersionLast="47" xr6:coauthVersionMax="47" xr10:uidLastSave="{00000000-0000-0000-0000-000000000000}"/>
  <workbookProtection workbookAlgorithmName="SHA-512" workbookHashValue="fDrqR3mAntjKLls+J5Nx0NsXsCsE0/+DKBhDHDM4itCZCmu3Cbq0vjpN5jF/MOC0DohK+O+nMf9IgZOiVK4tGA==" workbookSaltValue="0ycHuKqaN56IeaYeLM2BGA==" workbookSpinCount="100000" lockStructure="1"/>
  <bookViews>
    <workbookView xWindow="3630" yWindow="-15645" windowWidth="19455" windowHeight="10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<sst xmlns="http://schemas.openxmlformats.org/spreadsheetml/2006/main" count="236" uniqueCount="119">
  <si>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</si>
  <si>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</si>
  <si>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</si>
  <si>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</si>
  <si>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</si>
  <si>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</si>
  <si>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</si>
  <si>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</si>
  <si>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</si>
  <si>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</si>
  <si>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</si>
  <si>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</si>
  <si>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</si>
  <si>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</si>
  <si>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</si>
  <si>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</si>
  <si>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</si>
  <si>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</si>
  <si>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</si>
  <si>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</si>
  <si>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</si>
  <si>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</si>
  <si>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</si>
  <si>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</si>
  <si>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</si>
  <si>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</si>
  <si>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</si>
  <si>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</si>
  <si>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</si>
  <si>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</si>
  <si>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</si>
  <si>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</si>
  <si>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</si>
  <si>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</si>
  <si>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</si>
  <si>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</si>
  <si>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</si>
  <si>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</si>
  <si>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</si>
  <si>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</si>
  <si>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</si>
  <si>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</si>
  <si>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</si>
  <si>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</si>
  <si>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</si>
  <si>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</si>
  <si>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</si>
  <si>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</si>
  <si>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</si>
  <si>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</si>
  <si>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</si>
  <si>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</si>
  <si>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</si>
  <si>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</si>
  <si>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</si>
  <si>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</si>
  <si>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</si>
  <si>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</si>
  <si>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</si>
  <si>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</si>
  <si>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</si>
  <si>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</si>
  <si>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</si>
  <si>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</si>
  <si>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</si>
  <si>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</si>
  <si>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</si>
  <si>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</si>
  <si>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</si>
  <si>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</si>
  <si>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</si>
  <si>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</si>
  <si>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</si>
  <si>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</si>
  <si>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</si>
  <si>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</si>
  <si>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</si>
  <si>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</si>
  <si>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</si>
  <si>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</si>
  <si>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</si>
  <si>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</si>
  <si>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</si>
  <si>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</si>
  <si>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</si>
  <si>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</si>
  <si>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</si>
  <si>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</si>
  <si>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</si>
  <si>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</si>
  <si>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</si>
  <si>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</si>
  <si>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</si>
  <si>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</si>
  <si>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</si>
  <si>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</si>
  <si>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</si>
  <si>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</si>
  <si>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</si>
  <si>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</si>
  <si>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</si>
  <si>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</si>
  <si>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</si>
  <si>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</si>
  <si>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</si>
  <si>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</si>
  <si>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</si>
  <si>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</si>
  <si>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</si>
  <si>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</si>
  <si>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</si>
  <si>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</si>
  <si>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</si>
  <si>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</si>
  <si>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</si>
  <si>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</si>
  <si>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供用開始が一番早い（平成10年）管渠は26年経過しており、標準耐用年数50年経過している管渠はないことから、老朽化に伴う管渠の更新は実施していない。</t>
    <phoneticPr fontId="4"/>
  </si>
  <si>
    <t>　人口減少等の社会情勢の変化や節水型機器の普及により、下水道使用料の増収が見込めない中、施設の老朽化に伴う維持管理費の増加が見込まれることから、厳しい経営状況が続くと予想される。
　事業規模が小さいことから経費回収は難しいが、施設の合理化と効率化を図るため、公共下水道への接続及び処理施設の統廃合を検討し、経費を抑制しつつ、施設機能を維持するべく、効率的な維持管理に取り組む。
経営戦略：策定済</t>
    <phoneticPr fontId="4"/>
  </si>
  <si>
    <t xml:space="preserve"> 収益的収支比率および経費回収率が100％未満であり、一般会計繰入金により賄われている現状にある。
　また、事業規模が小さいことから経費回収率の向上は難しい。
　なお、例年と比較し減少してる主な要因としては、令和5年度決算において、公営企業会計移行に伴って、打切決算を行ったことから出納整理期間中における収入（下水道使用料）及び費用（維持管理費）が計上されておらず、費用より収入の減少が大きいことから比率が減となった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</si>
</sst>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7B-4C47-9B1E-00595BDC08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7B-4C47-9B1E-00595BDC08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37.21</c:v>
                </c:pt>
                <c:pt idx="1">
                  <c:v>39.53</c:v>
                </c:pt>
                <c:pt idx="2">
                  <c:v>39.53</c:v>
                </c:pt>
                <c:pt idx="3">
                  <c:v>41.86</c:v>
                </c:pt>
                <c:pt idx="4">
                  <c:v>41.86</c:v>
                </c:pt>
              </c:numCache>
            </c:numRef>
          </c:val>
          <c:extLst>
            <c:ext xmlns:c16="http://schemas.microsoft.com/office/drawing/2014/chart" uri="{C3380CC4-5D6E-409C-BE32-E72D297353CC}">
              <c16:uniqueId val="{00000000-C883-44AD-8D98-39A82B184B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C883-44AD-8D98-39A82B184B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85.57</c:v>
                </c:pt>
                <c:pt idx="1">
                  <c:v>83.84</c:v>
                </c:pt>
                <c:pt idx="2">
                  <c:v>86.46</c:v>
                </c:pt>
                <c:pt idx="3">
                  <c:v>84.04</c:v>
                </c:pt>
                <c:pt idx="4">
                  <c:v>86.02</c:v>
                </c:pt>
              </c:numCache>
            </c:numRef>
          </c:val>
          <c:extLst>
            <c:ext xmlns:c16="http://schemas.microsoft.com/office/drawing/2014/chart" uri="{C3380CC4-5D6E-409C-BE32-E72D297353CC}">
              <c16:uniqueId val="{00000000-6184-4E33-8498-7ACFF47F33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6184-4E33-8498-7ACFF47F33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42.56</c:v>
                </c:pt>
                <c:pt idx="1">
                  <c:v>42.55</c:v>
                </c:pt>
                <c:pt idx="2">
                  <c:v>41.16</c:v>
                </c:pt>
                <c:pt idx="3">
                  <c:v>40.270000000000003</c:v>
                </c:pt>
                <c:pt idx="4">
                  <c:v>39.479999999999997</c:v>
                </c:pt>
              </c:numCache>
            </c:numRef>
          </c:val>
          <c:extLst>
            <c:ext xmlns:c16="http://schemas.microsoft.com/office/drawing/2014/chart" uri="{C3380CC4-5D6E-409C-BE32-E72D297353CC}">
              <c16:uniqueId val="{00000000-7336-4C7C-AC12-3FD30F489B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6-4C7C-AC12-3FD30F489B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4-4B1E-9A35-21012C0692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4-4B1E-9A35-21012C0692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8-431A-A984-C1D5E1C797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8-431A-A984-C1D5E1C797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A-4D31-87FA-775B356C72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A-4D31-87FA-775B356C72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8-4873-9A45-2B70E1A47F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8-4873-9A45-2B70E1A47F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1-43B7-B89D-6705DBD839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1411-43B7-B89D-6705DBD839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56.91</c:v>
                </c:pt>
                <c:pt idx="1">
                  <c:v>53.13</c:v>
                </c:pt>
                <c:pt idx="2">
                  <c:v>56.54</c:v>
                </c:pt>
                <c:pt idx="3">
                  <c:v>60.82</c:v>
                </c:pt>
                <c:pt idx="4">
                  <c:v>47.95</c:v>
                </c:pt>
              </c:numCache>
            </c:numRef>
          </c:val>
          <c:extLst>
            <c:ext xmlns:c16="http://schemas.microsoft.com/office/drawing/2014/chart" uri="{C3380CC4-5D6E-409C-BE32-E72D297353CC}">
              <c16:uniqueId val="{00000000-D035-402B-9EAC-64E4105220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D035-402B-9EAC-64E4105220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296.08999999999997</c:v>
                </c:pt>
                <c:pt idx="1">
                  <c:v>325.32</c:v>
                </c:pt>
                <c:pt idx="2">
                  <c:v>307.52</c:v>
                </c:pt>
                <c:pt idx="3">
                  <c:v>291.8</c:v>
                </c:pt>
                <c:pt idx="4">
                  <c:v>304.08999999999997</c:v>
                </c:pt>
              </c:numCache>
            </c:numRef>
          </c:val>
          <c:extLst>
            <c:ext xmlns:c16="http://schemas.microsoft.com/office/drawing/2014/chart" uri="{C3380CC4-5D6E-409C-BE32-E72D297353CC}">
              <c16:uniqueId val="{00000000-A7E9-4895-AA32-35ABE8301C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A7E9-4895-AA32-35ABE8301C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4"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富山県　富山市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406483</v>
      </c>
      <c r="AM8" s="36"/>
      <c r="AN8" s="36"/>
      <c r="AO8" s="36"/>
      <c r="AP8" s="36"/>
      <c r="AQ8" s="36"/>
      <c r="AR8" s="36"/>
      <c r="AS8" s="36"/>
      <c r="AT8" s="37">
        <f>データ!T6</f>
        <v>1241.7</v>
      </c>
      <c r="AU8" s="37"/>
      <c r="AV8" s="37"/>
      <c r="AW8" s="37"/>
      <c r="AX8" s="37"/>
      <c r="AY8" s="37"/>
      <c r="AZ8" s="37"/>
      <c r="BA8" s="37"/>
      <c r="BB8" s="37">
        <f>データ!U6</f>
        <v>327.36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0.02</v>
      </c>
      <c r="Q10" s="37"/>
      <c r="R10" s="37"/>
      <c r="S10" s="37"/>
      <c r="T10" s="37"/>
      <c r="U10" s="37"/>
      <c r="V10" s="37"/>
      <c r="W10" s="37">
        <f>データ!Q6</f>
        <v>100</v>
      </c>
      <c r="X10" s="37"/>
      <c r="Y10" s="37"/>
      <c r="Z10" s="37"/>
      <c r="AA10" s="37"/>
      <c r="AB10" s="37"/>
      <c r="AC10" s="37"/>
      <c r="AD10" s="36">
        <f>データ!R6</f>
        <v>3080</v>
      </c>
      <c r="AE10" s="36"/>
      <c r="AF10" s="36"/>
      <c r="AG10" s="36"/>
      <c r="AH10" s="36"/>
      <c r="AI10" s="36"/>
      <c r="AJ10" s="36"/>
      <c r="AK10" s="2"/>
      <c r="AL10" s="36">
        <f>データ!V6</f>
        <v>93</v>
      </c>
      <c r="AM10" s="36"/>
      <c r="AN10" s="36"/>
      <c r="AO10" s="36"/>
      <c r="AP10" s="36"/>
      <c r="AQ10" s="36"/>
      <c r="AR10" s="36"/>
      <c r="AS10" s="36"/>
      <c r="AT10" s="37">
        <f>データ!W6</f>
        <v>0.03</v>
      </c>
      <c r="AU10" s="37"/>
      <c r="AV10" s="37"/>
      <c r="AW10" s="37"/>
      <c r="AX10" s="37"/>
      <c r="AY10" s="37"/>
      <c r="AZ10" s="37"/>
      <c r="BA10" s="37"/>
      <c r="BB10" s="37">
        <f>データ!X6</f>
        <v>3100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43</v>
      </c>
      <c r="N86" s="12" t="s">
        <v>43</v>
      </c>
      <c r="O86" s="12" t="str">
        <f>データ!EO6</f>
        <v>【0.00】</v>
      </c>
    </row>
  </sheetData>
  <sheetProtection algorithmName="SHA-512" hashValue="CS5cjxmck+S42ysxuoxx4tNKO0s7VaB/jJFgEDZ0M0PX1bZQxH3fv4wOtsD6H2+YXrv6XRiGI1DYCr9Wg8F5PQ==" saltValue="kVK5iYhKIGLOe4e++y2M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162019</v>
      </c>
      <c r="D6" s="19">
        <f t="shared" si="3"/>
        <v>47</v>
      </c>
      <c r="E6" s="19">
        <f t="shared" si="3"/>
        <v>17</v>
      </c>
      <c r="F6" s="19">
        <f t="shared" si="3"/>
        <v>9</v>
      </c>
      <c r="G6" s="19">
        <f t="shared" si="3"/>
        <v>0</v>
      </c>
      <c r="H6" s="19" t="str">
        <f t="shared" si="3"/>
        <v>富山県　富山市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0.02</v>
      </c>
      <c r="Q6" s="20">
        <f t="shared" si="3"/>
        <v>100</v>
      </c>
      <c r="R6" s="20">
        <f t="shared" si="3"/>
        <v>3080</v>
      </c>
      <c r="S6" s="20">
        <f t="shared" si="3"/>
        <v>406483</v>
      </c>
      <c r="T6" s="20">
        <f t="shared" si="3"/>
        <v>1241.7</v>
      </c>
      <c r="U6" s="20">
        <f t="shared" si="3"/>
        <v>327.36</v>
      </c>
      <c r="V6" s="20">
        <f t="shared" si="3"/>
        <v>93</v>
      </c>
      <c r="W6" s="20">
        <f t="shared" si="3"/>
        <v>0.03</v>
      </c>
      <c r="X6" s="20">
        <f t="shared" si="3"/>
        <v>3100</v>
      </c>
      <c r="Y6" s="21">
        <f>IF(Y7="",NA(),Y7)</f>
        <v>42.56</v>
      </c>
      <c r="Z6" s="21">
        <f t="shared" ref="Z6:AH6" si="4">IF(Z7="",NA(),Z7)</f>
        <v>42.55</v>
      </c>
      <c r="AA6" s="21">
        <f t="shared" si="4"/>
        <v>41.16</v>
      </c>
      <c r="AB6" s="21">
        <f t="shared" si="4"/>
        <v>40.270000000000003</v>
      </c>
      <c r="AC6" s="21">
        <f t="shared" si="4"/>
        <v>39.479999999999997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56.91</v>
      </c>
      <c r="BR6" s="21">
        <f t="shared" ref="BR6:BZ6" si="8">IF(BR7="",NA(),BR7)</f>
        <v>53.13</v>
      </c>
      <c r="BS6" s="21">
        <f t="shared" si="8"/>
        <v>56.54</v>
      </c>
      <c r="BT6" s="21">
        <f t="shared" si="8"/>
        <v>60.82</v>
      </c>
      <c r="BU6" s="21">
        <f t="shared" si="8"/>
        <v>47.95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296.08999999999997</v>
      </c>
      <c r="CC6" s="21">
        <f t="shared" ref="CC6:CK6" si="9">IF(CC7="",NA(),CC7)</f>
        <v>325.32</v>
      </c>
      <c r="CD6" s="21">
        <f t="shared" si="9"/>
        <v>307.52</v>
      </c>
      <c r="CE6" s="21">
        <f t="shared" si="9"/>
        <v>291.8</v>
      </c>
      <c r="CF6" s="21">
        <f t="shared" si="9"/>
        <v>304.08999999999997</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37.21</v>
      </c>
      <c r="CN6" s="21">
        <f t="shared" ref="CN6:CV6" si="10">IF(CN7="",NA(),CN7)</f>
        <v>39.53</v>
      </c>
      <c r="CO6" s="21">
        <f t="shared" si="10"/>
        <v>39.53</v>
      </c>
      <c r="CP6" s="21">
        <f t="shared" si="10"/>
        <v>41.86</v>
      </c>
      <c r="CQ6" s="21">
        <f t="shared" si="10"/>
        <v>41.86</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85.57</v>
      </c>
      <c r="CY6" s="21">
        <f t="shared" ref="CY6:DG6" si="11">IF(CY7="",NA(),CY7)</f>
        <v>83.84</v>
      </c>
      <c r="CZ6" s="21">
        <f t="shared" si="11"/>
        <v>86.46</v>
      </c>
      <c r="DA6" s="21">
        <f t="shared" si="11"/>
        <v>84.04</v>
      </c>
      <c r="DB6" s="21">
        <f t="shared" si="11"/>
        <v>86.02</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162019</v>
      </c>
      <c r="D7" s="23">
        <v>47</v>
      </c>
      <c r="E7" s="23">
        <v>17</v>
      </c>
      <c r="F7" s="23">
        <v>9</v>
      </c>
      <c r="G7" s="23">
        <v>0</v>
      </c>
      <c r="H7" s="23" t="s">
        <v>97</v>
      </c>
      <c r="I7" s="23" t="s">
        <v>98</v>
      </c>
      <c r="J7" s="23" t="s">
        <v>99</v>
      </c>
      <c r="K7" s="23" t="s">
        <v>100</v>
      </c>
      <c r="L7" s="23" t="s">
        <v>101</v>
      </c>
      <c r="M7" s="23" t="s">
        <v>102</v>
      </c>
      <c r="N7" s="24" t="s">
        <v>103</v>
      </c>
      <c r="O7" s="24" t="s">
        <v>104</v>
      </c>
      <c r="P7" s="24">
        <v>0.02</v>
      </c>
      <c r="Q7" s="24">
        <v>100</v>
      </c>
      <c r="R7" s="24">
        <v>3080</v>
      </c>
      <c r="S7" s="24">
        <v>406483</v>
      </c>
      <c r="T7" s="24">
        <v>1241.7</v>
      </c>
      <c r="U7" s="24">
        <v>327.36</v>
      </c>
      <c r="V7" s="24">
        <v>93</v>
      </c>
      <c r="W7" s="24">
        <v>0.03</v>
      </c>
      <c r="X7" s="24">
        <v>3100</v>
      </c>
      <c r="Y7" s="24">
        <v>42.56</v>
      </c>
      <c r="Z7" s="24">
        <v>42.55</v>
      </c>
      <c r="AA7" s="24">
        <v>41.16</v>
      </c>
      <c r="AB7" s="24">
        <v>40.270000000000003</v>
      </c>
      <c r="AC7" s="24">
        <v>39.479999999999997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1748.51</v>
      </c>
      <c r="BL7" s="24">
        <v>1640.16</v>
      </c>
      <c r="BM7" s="24">
        <v>1521.05</v>
      </c>
      <c r="BN7" s="24">
        <v>1490.65</v>
      </c>
      <c r="BO7" s="24">
        <v>1312.67</v>
      </c>
      <c r="BP7" s="24">
        <v>1321.62</v>
      </c>
      <c r="BQ7" s="24">
        <v>56.91</v>
      </c>
      <c r="BR7" s="24">
        <v>53.13</v>
      </c>
      <c r="BS7" s="24">
        <v>56.54</v>
      </c>
      <c r="BT7" s="24">
        <v>60.82</v>
      </c>
      <c r="BU7" s="24">
        <v>47.95</v>
      </c>
      <c r="BV7" s="24">
        <v>34.99</v>
      </c>
      <c r="BW7" s="24">
        <v>38.270000000000003</v>
      </c>
      <c r="BX7" s="24">
        <v>37.520000000000003</v>
      </c>
      <c r="BY7" s="24">
        <v>34.96</v>
      </c>
      <c r="BZ7" s="24">
        <v>34.44</v>
      </c>
      <c r="CA7" s="24">
        <v>34.61</v>
      </c>
      <c r="CB7" s="24">
        <v>296.08999999999997</v>
      </c>
      <c r="CC7" s="24">
        <v>325.32</v>
      </c>
      <c r="CD7" s="24">
        <v>307.52</v>
      </c>
      <c r="CE7" s="24">
        <v>291.8</v>
      </c>
      <c r="CF7" s="24">
        <v>304.08999999999997</v>
      </c>
      <c r="CG7" s="24">
        <v>520.91999999999996</v>
      </c>
      <c r="CH7" s="24">
        <v>486.77</v>
      </c>
      <c r="CI7" s="24">
        <v>502.1</v>
      </c>
      <c r="CJ7" s="24">
        <v>539.07000000000005</v>
      </c>
      <c r="CK7" s="24">
        <v>541.80999999999995</v>
      </c>
      <c r="CL7" s="24">
        <v>538.24</v>
      </c>
      <c r="CM7" s="24">
        <v>37.21</v>
      </c>
      <c r="CN7" s="24">
        <v>39.53</v>
      </c>
      <c r="CO7" s="24">
        <v>39.53</v>
      </c>
      <c r="CP7" s="24">
        <v>41.86</v>
      </c>
      <c r="CQ7" s="24">
        <v>41.86</v>
      </c>
      <c r="CR7" s="24">
        <v>34.68</v>
      </c>
      <c r="CS7" s="24">
        <v>34.700000000000003</v>
      </c>
      <c r="CT7" s="24">
        <v>46.83</v>
      </c>
      <c r="CU7" s="24">
        <v>33.74</v>
      </c>
      <c r="CV7" s="24">
        <v>32.979999999999997</v>
      </c>
      <c r="CW7" s="24">
        <v>33.03</v>
      </c>
      <c r="CX7" s="24">
        <v>85.57</v>
      </c>
      <c r="CY7" s="24">
        <v>83.84</v>
      </c>
      <c r="CZ7" s="24">
        <v>86.46</v>
      </c>
      <c r="DA7" s="24">
        <v>84.04</v>
      </c>
      <c r="DB7" s="24">
        <v>86.02</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　優奈</cp:lastModifiedBy>
  <dcterms:created xsi:type="dcterms:W3CDTF">2025-01-24T07:39:13Z</dcterms:created>
  <dcterms:modified xsi:type="dcterms:W3CDTF">2025-02-26T00:54:10Z</dcterms:modified>
  <cp:category/>
</cp:coreProperties>
</file>