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1富山市○\下水道（法非適用）\"/>
    </mc:Choice>
  </mc:AlternateContent>
  <xr:revisionPtr revIDLastSave="0" documentId="13_ncr:1_{2AC6432E-C681-4DE2-8329-6C1E5644E34F}" xr6:coauthVersionLast="47" xr6:coauthVersionMax="47" xr10:uidLastSave="{00000000-0000-0000-0000-000000000000}"/>
  <workbookProtection workbookAlgorithmName="SHA-512" workbookHashValue="2t7A4USHMUpSZA6sX+Bv0PXmbgU3Lt7d/0TnTvqByyYRNih+uQUqzXyTU+bLC3Q0pa5gNxMi2LHmdTPpvmJp/A==" workbookSaltValue="5VMKiOTLJhH49gSk4gLOwQ==" workbookSpinCount="100000" lockStructure="1"/>
  <bookViews>
    <workbookView xWindow="3630" yWindow="-15645" windowWidth="19455" windowHeight="1030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B10"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<sst xmlns="http://schemas.openxmlformats.org/spreadsheetml/2006/main" count="236" uniqueCount="119">
  <si>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</si>
  <si>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</si>
  <si>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</si>
  <si>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</si>
  <si>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</si>
  <si>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</si>
  <si>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</si>
  <si>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</si>
  <si>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</si>
  <si>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</si>
  <si>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</si>
  <si>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</si>
  <si>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</si>
  <si>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</si>
  <si>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</si>
  <si>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</si>
  <si>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</si>
  <si>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</si>
  <si>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</si>
  <si>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</si>
  <si>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</si>
  <si>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</si>
  <si>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</si>
  <si>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</si>
  <si>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</si>
  <si>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</si>
  <si>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</si>
  <si>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</si>
  <si>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</si>
  <si>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</si>
  <si>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</si>
  <si>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</si>
  <si>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</si>
  <si>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</si>
  <si>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</si>
  <si>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</si>
  <si>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</si>
  <si>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</si>
  <si>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</si>
  <si>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</si>
  <si>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</si>
  <si>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</si>
  <si>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</si>
  <si>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</si>
  <si>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</si>
  <si>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</si>
  <si>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</si>
  <si>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</si>
  <si>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</si>
  <si>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</si>
  <si>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</si>
  <si>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</si>
  <si>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</si>
  <si>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</si>
  <si>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</si>
  <si>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</si>
  <si>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</si>
  <si>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</si>
  <si>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</si>
  <si>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</si>
  <si>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</si>
  <si>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</si>
  <si>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</si>
  <si>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</si>
  <si>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</si>
  <si>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</si>
  <si>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</si>
  <si>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</si>
  <si>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</si>
  <si>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</si>
  <si>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</si>
  <si>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</si>
  <si>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</si>
  <si>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</si>
  <si>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</si>
  <si>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</si>
  <si>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</si>
  <si>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</si>
  <si>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</si>
  <si>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</si>
  <si>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</si>
  <si>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</si>
  <si>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</si>
  <si>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</si>
  <si>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</si>
  <si>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</si>
  <si>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</si>
  <si>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</si>
  <si>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</si>
  <si>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</si>
  <si>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</si>
  <si>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</si>
  <si>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</si>
  <si>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</si>
  <si>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</si>
  <si>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</si>
  <si>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</si>
  <si>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</si>
  <si>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</si>
  <si>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</si>
  <si>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</si>
  <si>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</si>
  <si>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</si>
  <si>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</si>
  <si>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</si>
  <si>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</si>
  <si>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</si>
  <si>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</si>
  <si>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</si>
  <si>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</si>
  <si>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</si>
  <si>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</si>
  <si>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</si>
  <si>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</si>
  <si>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</si>
  <si>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</si>
  <si>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xml:space="preserve">　供用開始が一番早い（平成7年）管渠は29年経過しており、標準耐用年数50年経過している管渠はないことから、老朽化に伴う管渠の更新は実施していない。
</t>
    <phoneticPr fontId="4"/>
  </si>
  <si>
    <t>人口減少等の社会情勢の変化や節水型機器の普及により、下水道使用料の増収が見込めない中、施設の老朽化に伴う維持管理費の増加が見込まれることから、厳しい経営状況が続くと予想される。
　事業規模が小さいことから経費回収は難しいが、施設の合理化と効率化を図るため、公共下水道への接続及び処理施設の統廃合を検討し、経費を抑制しつつ、施設機能を維持するべく、効率的な維持管理に取り組む。
経営戦略：策定済</t>
    <phoneticPr fontId="4"/>
  </si>
  <si>
    <t>　経費回収率が100％未満であり、一般会計繰入金により賄われている現状にある。
　また、事業規模が小さいことから経費回収率の向上は難しい。
　 なお、例年と比較し減少してる主な要因としては、令和5年度決算において、公営企業会計移行に伴って、打切決算を行ったことから出納整理期間中における収入（下水道使用料）及び費用（維持管理費）が計上されておらず、費用より収入の減少が大きいことから比率が減となったと考えられる。</t>
    <rPh sb="86" eb="87">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</si>
</sst>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0F-469F-920D-3CDB0BE9FD7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D0F-469F-920D-3CDB0BE9FD7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75</c:v>
                </c:pt>
                <c:pt idx="1">
                  <c:v>62.5</c:v>
                </c:pt>
                <c:pt idx="2">
                  <c:v>62.5</c:v>
                </c:pt>
                <c:pt idx="3">
                  <c:v>50</c:v>
                </c:pt>
                <c:pt idx="4">
                  <c:v>50</c:v>
                </c:pt>
              </c:numCache>
            </c:numRef>
          </c:val>
          <c:extLst>
            <c:ext xmlns:c16="http://schemas.microsoft.com/office/drawing/2014/chart" uri="{C3380CC4-5D6E-409C-BE32-E72D297353CC}">
              <c16:uniqueId val="{00000000-CB7F-4012-8AF5-447E45510B9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40.28</c:v>
                </c:pt>
                <c:pt idx="1">
                  <c:v>42.48</c:v>
                </c:pt>
                <c:pt idx="2">
                  <c:v>39.770000000000003</c:v>
                </c:pt>
                <c:pt idx="3">
                  <c:v>38.96</c:v>
                </c:pt>
                <c:pt idx="4">
                  <c:v>39.659999999999997</c:v>
                </c:pt>
              </c:numCache>
            </c:numRef>
          </c:val>
          <c:smooth val="0"/>
          <c:extLst>
            <c:ext xmlns:c16="http://schemas.microsoft.com/office/drawing/2014/chart" uri="{C3380CC4-5D6E-409C-BE32-E72D297353CC}">
              <c16:uniqueId val="{00000001-CB7F-4012-8AF5-447E45510B9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D56-4E7D-A135-0EA8D8F84BD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90.78</c:v>
                </c:pt>
                <c:pt idx="1">
                  <c:v>90.73</c:v>
                </c:pt>
                <c:pt idx="2">
                  <c:v>91.64</c:v>
                </c:pt>
                <c:pt idx="3">
                  <c:v>91.6</c:v>
                </c:pt>
                <c:pt idx="4">
                  <c:v>92.03</c:v>
                </c:pt>
              </c:numCache>
            </c:numRef>
          </c:val>
          <c:smooth val="0"/>
          <c:extLst>
            <c:ext xmlns:c16="http://schemas.microsoft.com/office/drawing/2014/chart" uri="{C3380CC4-5D6E-409C-BE32-E72D297353CC}">
              <c16:uniqueId val="{00000001-FD56-4E7D-A135-0EA8D8F84BD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A3E-46B2-B913-656D9D3AB79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3E-46B2-B913-656D9D3AB79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EC-48E4-B699-19F1E9B133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EC-48E4-B699-19F1E9B133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A9-4E75-AF9B-6D2DB88A873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A9-4E75-AF9B-6D2DB88A873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FC-4819-8737-436A130208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FC-4819-8737-436A130208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FB-444C-95EA-3C2DAEE686B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FB-444C-95EA-3C2DAEE686B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8B-4290-8D95-1F2B7A20B8D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544.96</c:v>
                </c:pt>
                <c:pt idx="1">
                  <c:v>406.44</c:v>
                </c:pt>
                <c:pt idx="2">
                  <c:v>254.5</c:v>
                </c:pt>
                <c:pt idx="3">
                  <c:v>365.75</c:v>
                </c:pt>
                <c:pt idx="4">
                  <c:v>482.31</c:v>
                </c:pt>
              </c:numCache>
            </c:numRef>
          </c:val>
          <c:smooth val="0"/>
          <c:extLst>
            <c:ext xmlns:c16="http://schemas.microsoft.com/office/drawing/2014/chart" uri="{C3380CC4-5D6E-409C-BE32-E72D297353CC}">
              <c16:uniqueId val="{00000001-A98B-4290-8D95-1F2B7A20B8D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8.82</c:v>
                </c:pt>
                <c:pt idx="1">
                  <c:v>9.1999999999999993</c:v>
                </c:pt>
                <c:pt idx="2">
                  <c:v>8.94</c:v>
                </c:pt>
                <c:pt idx="3">
                  <c:v>11.22</c:v>
                </c:pt>
                <c:pt idx="4">
                  <c:v>8.6</c:v>
                </c:pt>
              </c:numCache>
            </c:numRef>
          </c:val>
          <c:extLst>
            <c:ext xmlns:c16="http://schemas.microsoft.com/office/drawing/2014/chart" uri="{C3380CC4-5D6E-409C-BE32-E72D297353CC}">
              <c16:uniqueId val="{00000000-C707-4BEF-97EF-2EBE44EE164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42.51</c:v>
                </c:pt>
                <c:pt idx="1">
                  <c:v>35.93</c:v>
                </c:pt>
                <c:pt idx="2">
                  <c:v>36.1</c:v>
                </c:pt>
                <c:pt idx="3">
                  <c:v>35.5</c:v>
                </c:pt>
                <c:pt idx="4">
                  <c:v>35.119999999999997</c:v>
                </c:pt>
              </c:numCache>
            </c:numRef>
          </c:val>
          <c:smooth val="0"/>
          <c:extLst>
            <c:ext xmlns:c16="http://schemas.microsoft.com/office/drawing/2014/chart" uri="{C3380CC4-5D6E-409C-BE32-E72D297353CC}">
              <c16:uniqueId val="{00000001-C707-4BEF-97EF-2EBE44EE164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898.65</c:v>
                </c:pt>
                <c:pt idx="1">
                  <c:v>902.64</c:v>
                </c:pt>
                <c:pt idx="2">
                  <c:v>978.68</c:v>
                </c:pt>
                <c:pt idx="3">
                  <c:v>929.84</c:v>
                </c:pt>
                <c:pt idx="4">
                  <c:v>967.14</c:v>
                </c:pt>
              </c:numCache>
            </c:numRef>
          </c:val>
          <c:extLst>
            <c:ext xmlns:c16="http://schemas.microsoft.com/office/drawing/2014/chart" uri="{C3380CC4-5D6E-409C-BE32-E72D297353CC}">
              <c16:uniqueId val="{00000000-D125-49F2-99C0-49BBBEED1BF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447.34</c:v>
                </c:pt>
                <c:pt idx="1">
                  <c:v>499.55</c:v>
                </c:pt>
                <c:pt idx="2">
                  <c:v>529.77</c:v>
                </c:pt>
                <c:pt idx="3">
                  <c:v>523.41999999999996</c:v>
                </c:pt>
                <c:pt idx="4">
                  <c:v>526.79</c:v>
                </c:pt>
              </c:numCache>
            </c:numRef>
          </c:val>
          <c:smooth val="0"/>
          <c:extLst>
            <c:ext xmlns:c16="http://schemas.microsoft.com/office/drawing/2014/chart" uri="{C3380CC4-5D6E-409C-BE32-E72D297353CC}">
              <c16:uniqueId val="{00000001-D125-49F2-99C0-49BBBEED1BF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【542.57】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4"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富山県　富山市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林業集落排水</v>
      </c>
      <c r="Q8" s="34"/>
      <c r="R8" s="34"/>
      <c r="S8" s="34"/>
      <c r="T8" s="34"/>
      <c r="U8" s="34"/>
      <c r="V8" s="34"/>
      <c r="W8" s="34" t="str">
        <f>データ!L6</f>
        <v>G2</v>
      </c>
      <c r="X8" s="34"/>
      <c r="Y8" s="34"/>
      <c r="Z8" s="34"/>
      <c r="AA8" s="34"/>
      <c r="AB8" s="34"/>
      <c r="AC8" s="34"/>
      <c r="AD8" s="35" t="str">
        <f>データ!$M$6</f>
        <v>非設置</v>
      </c>
      <c r="AE8" s="35"/>
      <c r="AF8" s="35"/>
      <c r="AG8" s="35"/>
      <c r="AH8" s="35"/>
      <c r="AI8" s="35"/>
      <c r="AJ8" s="35"/>
      <c r="AK8" s="3"/>
      <c r="AL8" s="36">
        <f>データ!S6</f>
        <v>406483</v>
      </c>
      <c r="AM8" s="36"/>
      <c r="AN8" s="36"/>
      <c r="AO8" s="36"/>
      <c r="AP8" s="36"/>
      <c r="AQ8" s="36"/>
      <c r="AR8" s="36"/>
      <c r="AS8" s="36"/>
      <c r="AT8" s="37">
        <f>データ!T6</f>
        <v>1241.7</v>
      </c>
      <c r="AU8" s="37"/>
      <c r="AV8" s="37"/>
      <c r="AW8" s="37"/>
      <c r="AX8" s="37"/>
      <c r="AY8" s="37"/>
      <c r="AZ8" s="37"/>
      <c r="BA8" s="37"/>
      <c r="BB8" s="37">
        <f>データ!U6</f>
        <v>327.36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0</v>
      </c>
      <c r="Q10" s="37"/>
      <c r="R10" s="37"/>
      <c r="S10" s="37"/>
      <c r="T10" s="37"/>
      <c r="U10" s="37"/>
      <c r="V10" s="37"/>
      <c r="W10" s="37">
        <f>データ!Q6</f>
        <v>100</v>
      </c>
      <c r="X10" s="37"/>
      <c r="Y10" s="37"/>
      <c r="Z10" s="37"/>
      <c r="AA10" s="37"/>
      <c r="AB10" s="37"/>
      <c r="AC10" s="37"/>
      <c r="AD10" s="36">
        <f>データ!R6</f>
        <v>3080</v>
      </c>
      <c r="AE10" s="36"/>
      <c r="AF10" s="36"/>
      <c r="AG10" s="36"/>
      <c r="AH10" s="36"/>
      <c r="AI10" s="36"/>
      <c r="AJ10" s="36"/>
      <c r="AK10" s="2"/>
      <c r="AL10" s="36">
        <f>データ!V6</f>
        <v>10</v>
      </c>
      <c r="AM10" s="36"/>
      <c r="AN10" s="36"/>
      <c r="AO10" s="36"/>
      <c r="AP10" s="36"/>
      <c r="AQ10" s="36"/>
      <c r="AR10" s="36"/>
      <c r="AS10" s="36"/>
      <c r="AT10" s="37">
        <f>データ!W6</f>
        <v>0.02</v>
      </c>
      <c r="AU10" s="37"/>
      <c r="AV10" s="37"/>
      <c r="AW10" s="37"/>
      <c r="AX10" s="37"/>
      <c r="AY10" s="37"/>
      <c r="AZ10" s="37"/>
      <c r="BA10" s="37"/>
      <c r="BB10" s="37">
        <f>データ!X6</f>
        <v>500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【525.34】</v>
      </c>
      <c r="I86" s="12" t="str">
        <f>データ!CA6</f>
        <v>【33.89】</v>
      </c>
      <c r="J86" s="12" t="str">
        <f>データ!CL6</f>
        <v>【542.57】</v>
      </c>
      <c r="K86" s="12" t="str">
        <f>データ!CW6</f>
        <v>【39.98】</v>
      </c>
      <c r="L86" s="12" t="str">
        <f>データ!DH6</f>
        <v>【91.37】</v>
      </c>
      <c r="M86" s="12" t="s">
        <v>43</v>
      </c>
      <c r="N86" s="12" t="s">
        <v>43</v>
      </c>
      <c r="O86" s="12" t="str">
        <f>データ!EO6</f>
        <v>【0.00】</v>
      </c>
    </row>
  </sheetData>
  <sheetProtection algorithmName="SHA-512" hashValue="yCXUS+qX9g0E1yhJAg38hM5XQsK+HnGqCNrBWRRBoFSqRn9E/70baYyAHyb6vVoZ9HlUVQh1wSl5b5YsTwedqw==" saltValue="V6nIktCU/7xcKJzIwgy7q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162019</v>
      </c>
      <c r="D6" s="19">
        <f t="shared" si="3"/>
        <v>47</v>
      </c>
      <c r="E6" s="19">
        <f t="shared" si="3"/>
        <v>17</v>
      </c>
      <c r="F6" s="19">
        <f t="shared" si="3"/>
        <v>7</v>
      </c>
      <c r="G6" s="19">
        <f t="shared" si="3"/>
        <v>0</v>
      </c>
      <c r="H6" s="19" t="str">
        <f t="shared" si="3"/>
        <v>富山県　富山市</v>
      </c>
      <c r="I6" s="19" t="str">
        <f t="shared" si="3"/>
        <v>法非適用</v>
      </c>
      <c r="J6" s="19" t="str">
        <f t="shared" si="3"/>
        <v>下水道事業</v>
      </c>
      <c r="K6" s="19" t="str">
        <f t="shared" si="3"/>
        <v>林業集落排水</v>
      </c>
      <c r="L6" s="19" t="str">
        <f t="shared" si="3"/>
        <v>G2</v>
      </c>
      <c r="M6" s="19" t="str">
        <f t="shared" si="3"/>
        <v>非設置</v>
      </c>
      <c r="N6" s="20" t="str">
        <f t="shared" si="3"/>
        <v>-</v>
      </c>
      <c r="O6" s="20" t="str">
        <f t="shared" si="3"/>
        <v>該当数値なし</v>
      </c>
      <c r="P6" s="20">
        <f t="shared" si="3"/>
        <v>0</v>
      </c>
      <c r="Q6" s="20">
        <f t="shared" si="3"/>
        <v>100</v>
      </c>
      <c r="R6" s="20">
        <f t="shared" si="3"/>
        <v>3080</v>
      </c>
      <c r="S6" s="20">
        <f t="shared" si="3"/>
        <v>406483</v>
      </c>
      <c r="T6" s="20">
        <f t="shared" si="3"/>
        <v>1241.7</v>
      </c>
      <c r="U6" s="20">
        <f t="shared" si="3"/>
        <v>327.36</v>
      </c>
      <c r="V6" s="20">
        <f t="shared" si="3"/>
        <v>10</v>
      </c>
      <c r="W6" s="20">
        <f t="shared" si="3"/>
        <v>0.02</v>
      </c>
      <c r="X6" s="20">
        <f t="shared" si="3"/>
        <v>500</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544.96</v>
      </c>
      <c r="BL6" s="21">
        <f t="shared" si="7"/>
        <v>406.44</v>
      </c>
      <c r="BM6" s="21">
        <f t="shared" si="7"/>
        <v>254.5</v>
      </c>
      <c r="BN6" s="21">
        <f t="shared" si="7"/>
        <v>365.75</v>
      </c>
      <c r="BO6" s="21">
        <f t="shared" si="7"/>
        <v>482.31</v>
      </c>
      <c r="BP6" s="20" t="str">
        <f>IF(BP7="","",IF(BP7="-","【-】","【"&amp;SUBSTITUTE(TEXT(BP7,"#,##0.00"),"-","△")&amp;"】"))</f>
        <v>【525.34】</v>
      </c>
      <c r="BQ6" s="21">
        <f>IF(BQ7="",NA(),BQ7)</f>
        <v>8.82</v>
      </c>
      <c r="BR6" s="21">
        <f t="shared" ref="BR6:BZ6" si="8">IF(BR7="",NA(),BR7)</f>
        <v>9.1999999999999993</v>
      </c>
      <c r="BS6" s="21">
        <f t="shared" si="8"/>
        <v>8.94</v>
      </c>
      <c r="BT6" s="21">
        <f t="shared" si="8"/>
        <v>11.22</v>
      </c>
      <c r="BU6" s="21">
        <f t="shared" si="8"/>
        <v>8.6</v>
      </c>
      <c r="BV6" s="21">
        <f t="shared" si="8"/>
        <v>42.51</v>
      </c>
      <c r="BW6" s="21">
        <f t="shared" si="8"/>
        <v>35.93</v>
      </c>
      <c r="BX6" s="21">
        <f t="shared" si="8"/>
        <v>36.1</v>
      </c>
      <c r="BY6" s="21">
        <f t="shared" si="8"/>
        <v>35.5</v>
      </c>
      <c r="BZ6" s="21">
        <f t="shared" si="8"/>
        <v>35.119999999999997</v>
      </c>
      <c r="CA6" s="20" t="str">
        <f>IF(CA7="","",IF(CA7="-","【-】","【"&amp;SUBSTITUTE(TEXT(CA7,"#,##0.00"),"-","△")&amp;"】"))</f>
        <v>【33.89】</v>
      </c>
      <c r="CB6" s="21">
        <f>IF(CB7="",NA(),CB7)</f>
        <v>898.65</v>
      </c>
      <c r="CC6" s="21">
        <f t="shared" ref="CC6:CK6" si="9">IF(CC7="",NA(),CC7)</f>
        <v>902.64</v>
      </c>
      <c r="CD6" s="21">
        <f t="shared" si="9"/>
        <v>978.68</v>
      </c>
      <c r="CE6" s="21">
        <f t="shared" si="9"/>
        <v>929.84</v>
      </c>
      <c r="CF6" s="21">
        <f t="shared" si="9"/>
        <v>967.14</v>
      </c>
      <c r="CG6" s="21">
        <f t="shared" si="9"/>
        <v>447.34</v>
      </c>
      <c r="CH6" s="21">
        <f t="shared" si="9"/>
        <v>499.55</v>
      </c>
      <c r="CI6" s="21">
        <f t="shared" si="9"/>
        <v>529.77</v>
      </c>
      <c r="CJ6" s="21">
        <f t="shared" si="9"/>
        <v>523.41999999999996</v>
      </c>
      <c r="CK6" s="21">
        <f t="shared" si="9"/>
        <v>526.79</v>
      </c>
      <c r="CL6" s="20" t="str">
        <f>IF(CL7="","",IF(CL7="-","【-】","【"&amp;SUBSTITUTE(TEXT(CL7,"#,##0.00"),"-","△")&amp;"】"))</f>
        <v>【542.57】</v>
      </c>
      <c r="CM6" s="21">
        <f>IF(CM7="",NA(),CM7)</f>
        <v>75</v>
      </c>
      <c r="CN6" s="21">
        <f t="shared" ref="CN6:CV6" si="10">IF(CN7="",NA(),CN7)</f>
        <v>62.5</v>
      </c>
      <c r="CO6" s="21">
        <f t="shared" si="10"/>
        <v>62.5</v>
      </c>
      <c r="CP6" s="21">
        <f t="shared" si="10"/>
        <v>50</v>
      </c>
      <c r="CQ6" s="21">
        <f t="shared" si="10"/>
        <v>50</v>
      </c>
      <c r="CR6" s="21">
        <f t="shared" si="10"/>
        <v>40.28</v>
      </c>
      <c r="CS6" s="21">
        <f t="shared" si="10"/>
        <v>42.48</v>
      </c>
      <c r="CT6" s="21">
        <f t="shared" si="10"/>
        <v>39.770000000000003</v>
      </c>
      <c r="CU6" s="21">
        <f t="shared" si="10"/>
        <v>38.96</v>
      </c>
      <c r="CV6" s="21">
        <f t="shared" si="10"/>
        <v>39.659999999999997</v>
      </c>
      <c r="CW6" s="20" t="str">
        <f>IF(CW7="","",IF(CW7="-","【-】","【"&amp;SUBSTITUTE(TEXT(CW7,"#,##0.00"),"-","△")&amp;"】"))</f>
        <v>【39.98】</v>
      </c>
      <c r="CX6" s="21">
        <f>IF(CX7="",NA(),CX7)</f>
        <v>100</v>
      </c>
      <c r="CY6" s="21">
        <f t="shared" ref="CY6:DG6" si="11">IF(CY7="",NA(),CY7)</f>
        <v>100</v>
      </c>
      <c r="CZ6" s="21">
        <f t="shared" si="11"/>
        <v>100</v>
      </c>
      <c r="DA6" s="21">
        <f t="shared" si="11"/>
        <v>100</v>
      </c>
      <c r="DB6" s="21">
        <f t="shared" si="11"/>
        <v>100</v>
      </c>
      <c r="DC6" s="21">
        <f t="shared" si="11"/>
        <v>90.78</v>
      </c>
      <c r="DD6" s="21">
        <f t="shared" si="11"/>
        <v>90.73</v>
      </c>
      <c r="DE6" s="21">
        <f t="shared" si="11"/>
        <v>91.64</v>
      </c>
      <c r="DF6" s="21">
        <f t="shared" si="11"/>
        <v>91.6</v>
      </c>
      <c r="DG6" s="21">
        <f t="shared" si="11"/>
        <v>92.03</v>
      </c>
      <c r="DH6" s="20" t="str">
        <f>IF(DH7="","",IF(DH7="-","【-】","【"&amp;SUBSTITUTE(TEXT(DH7,"#,##0.00"),"-","△")&amp;"】"))</f>
        <v>【91.37】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2023</v>
      </c>
      <c r="C7" s="23">
        <v>162019</v>
      </c>
      <c r="D7" s="23">
        <v>47</v>
      </c>
      <c r="E7" s="23">
        <v>17</v>
      </c>
      <c r="F7" s="23">
        <v>7</v>
      </c>
      <c r="G7" s="23">
        <v>0</v>
      </c>
      <c r="H7" s="23" t="s">
        <v>97</v>
      </c>
      <c r="I7" s="23" t="s">
        <v>98</v>
      </c>
      <c r="J7" s="23" t="s">
        <v>99</v>
      </c>
      <c r="K7" s="23" t="s">
        <v>100</v>
      </c>
      <c r="L7" s="23" t="s">
        <v>101</v>
      </c>
      <c r="M7" s="23" t="s">
        <v>102</v>
      </c>
      <c r="N7" s="24" t="s">
        <v>103</v>
      </c>
      <c r="O7" s="24" t="s">
        <v>104</v>
      </c>
      <c r="P7" s="24">
        <v>0</v>
      </c>
      <c r="Q7" s="24">
        <v>100</v>
      </c>
      <c r="R7" s="24">
        <v>3080</v>
      </c>
      <c r="S7" s="24">
        <v>406483</v>
      </c>
      <c r="T7" s="24">
        <v>1241.7</v>
      </c>
      <c r="U7" s="24">
        <v>327.36</v>
      </c>
      <c r="V7" s="24">
        <v>10</v>
      </c>
      <c r="W7" s="24">
        <v>0.02</v>
      </c>
      <c r="X7" s="24">
        <v>500</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544.96</v>
      </c>
      <c r="BL7" s="24">
        <v>406.44</v>
      </c>
      <c r="BM7" s="24">
        <v>254.5</v>
      </c>
      <c r="BN7" s="24">
        <v>365.75</v>
      </c>
      <c r="BO7" s="24">
        <v>482.31</v>
      </c>
      <c r="BP7" s="24">
        <v>525.34</v>
      </c>
      <c r="BQ7" s="24">
        <v>8.82</v>
      </c>
      <c r="BR7" s="24">
        <v>9.1999999999999993</v>
      </c>
      <c r="BS7" s="24">
        <v>8.94</v>
      </c>
      <c r="BT7" s="24">
        <v>11.22</v>
      </c>
      <c r="BU7" s="24">
        <v>8.6</v>
      </c>
      <c r="BV7" s="24">
        <v>42.51</v>
      </c>
      <c r="BW7" s="24">
        <v>35.93</v>
      </c>
      <c r="BX7" s="24">
        <v>36.1</v>
      </c>
      <c r="BY7" s="24">
        <v>35.5</v>
      </c>
      <c r="BZ7" s="24">
        <v>35.119999999999997</v>
      </c>
      <c r="CA7" s="24">
        <v>33.89</v>
      </c>
      <c r="CB7" s="24">
        <v>898.65</v>
      </c>
      <c r="CC7" s="24">
        <v>902.64</v>
      </c>
      <c r="CD7" s="24">
        <v>978.68</v>
      </c>
      <c r="CE7" s="24">
        <v>929.84</v>
      </c>
      <c r="CF7" s="24">
        <v>967.14</v>
      </c>
      <c r="CG7" s="24">
        <v>447.34</v>
      </c>
      <c r="CH7" s="24">
        <v>499.55</v>
      </c>
      <c r="CI7" s="24">
        <v>529.77</v>
      </c>
      <c r="CJ7" s="24">
        <v>523.41999999999996</v>
      </c>
      <c r="CK7" s="24">
        <v>526.79</v>
      </c>
      <c r="CL7" s="24">
        <v>542.57000000000005</v>
      </c>
      <c r="CM7" s="24">
        <v>75</v>
      </c>
      <c r="CN7" s="24">
        <v>62.5</v>
      </c>
      <c r="CO7" s="24">
        <v>62.5</v>
      </c>
      <c r="CP7" s="24">
        <v>50</v>
      </c>
      <c r="CQ7" s="24">
        <v>50</v>
      </c>
      <c r="CR7" s="24">
        <v>40.28</v>
      </c>
      <c r="CS7" s="24">
        <v>42.48</v>
      </c>
      <c r="CT7" s="24">
        <v>39.770000000000003</v>
      </c>
      <c r="CU7" s="24">
        <v>38.96</v>
      </c>
      <c r="CV7" s="24">
        <v>39.659999999999997</v>
      </c>
      <c r="CW7" s="24">
        <v>39.979999999999997</v>
      </c>
      <c r="CX7" s="24">
        <v>100</v>
      </c>
      <c r="CY7" s="24">
        <v>100</v>
      </c>
      <c r="CZ7" s="24">
        <v>100</v>
      </c>
      <c r="DA7" s="24">
        <v>100</v>
      </c>
      <c r="DB7" s="24">
        <v>100</v>
      </c>
      <c r="DC7" s="24">
        <v>90.78</v>
      </c>
      <c r="DD7" s="24">
        <v>90.73</v>
      </c>
      <c r="DE7" s="24">
        <v>91.64</v>
      </c>
      <c r="DF7" s="24">
        <v>91.6</v>
      </c>
      <c r="DG7" s="24">
        <v>92.03</v>
      </c>
      <c r="DH7" s="24">
        <v>91.37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熊　優奈</cp:lastModifiedBy>
  <dcterms:created xsi:type="dcterms:W3CDTF">2025-01-24T07:38:48Z</dcterms:created>
  <dcterms:modified xsi:type="dcterms:W3CDTF">2025-02-26T00:54:26Z</dcterms:modified>
  <cp:category/>
</cp:coreProperties>
</file>