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1富山市○\下水道（法非適用）\"/>
    </mc:Choice>
  </mc:AlternateContent>
  <xr:revisionPtr revIDLastSave="0" documentId="13_ncr:1_{79805D87-DA22-4813-9AEE-81E8FC920C24}" xr6:coauthVersionLast="47" xr6:coauthVersionMax="47" xr10:uidLastSave="{00000000-0000-0000-0000-000000000000}"/>
  <workbookProtection workbookAlgorithmName="SHA-512" workbookHashValue="HaF2dhk1z3tccEk5bjJGu8rSc9NMXsDcR0WPVMjWqEiXuVo8gw0LlpCZdmKmktBCCMRMt2IA49PFDO4XkborOA==" workbookSaltValue="FJyplWyDGLrYWHXpHURQQg==" workbookSpinCount="100000" lockStructure="1"/>
  <bookViews>
    <workbookView xWindow="3630" yWindow="-15645" windowWidth="19455" windowHeight="1030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I10" i="4"/>
  <c r="AL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<sst xmlns="http://schemas.openxmlformats.org/spreadsheetml/2006/main" count="236" uniqueCount="119">
  <si>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</si>
  <si>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</si>
  <si>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</si>
  <si>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</si>
  <si>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</si>
  <si>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</si>
  <si>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</si>
  <si>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</si>
  <si>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</si>
  <si>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</si>
  <si>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</si>
  <si>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</si>
  <si>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</si>
  <si>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</si>
  <si>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</si>
  <si>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</si>
  <si>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</si>
  <si>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</si>
  <si>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</si>
  <si>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</si>
  <si>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</si>
  <si>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</si>
  <si>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</si>
  <si>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</si>
  <si>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</si>
  <si>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</si>
  <si>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</si>
  <si>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</si>
  <si>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</si>
  <si>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</si>
  <si>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</si>
  <si>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</si>
  <si>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</si>
  <si>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</si>
  <si>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</si>
  <si>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</si>
  <si>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</si>
  <si>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</si>
  <si>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</si>
  <si>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</si>
  <si>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</si>
  <si>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</si>
  <si>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</si>
  <si>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</si>
  <si>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</si>
  <si>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</si>
  <si>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</si>
  <si>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</si>
  <si>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</si>
  <si>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</si>
  <si>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</si>
  <si>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</si>
  <si>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</si>
  <si>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</si>
  <si>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</si>
  <si>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</si>
  <si>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</si>
  <si>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</si>
  <si>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</si>
  <si>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</si>
  <si>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</si>
  <si>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</si>
  <si>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</si>
  <si>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</si>
  <si>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</si>
  <si>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</si>
  <si>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</si>
  <si>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</si>
  <si>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</si>
  <si>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</si>
  <si>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</si>
  <si>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</si>
  <si>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</si>
  <si>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</si>
  <si>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</si>
  <si>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</si>
  <si>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</si>
  <si>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</si>
  <si>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</si>
  <si>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</si>
  <si>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</si>
  <si>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</si>
  <si>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</si>
  <si>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</si>
  <si>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</si>
  <si>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</si>
  <si>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</si>
  <si>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</si>
  <si>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</si>
  <si>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</si>
  <si>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</si>
  <si>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</si>
  <si>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</si>
  <si>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</si>
  <si>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</si>
  <si>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</si>
  <si>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</si>
  <si>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</si>
  <si>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</si>
  <si>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</si>
  <si>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</si>
  <si>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</si>
  <si>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</si>
  <si>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</si>
  <si>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</si>
  <si>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</si>
  <si>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</si>
  <si>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</si>
  <si>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</si>
  <si>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</si>
  <si>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</si>
  <si>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</si>
  <si>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</si>
  <si>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</si>
  <si>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</si>
  <si>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</si>
  <si>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供用開始が一番早い地区（昭和62年）の経過年数は37年であり、標準耐用年数50年を経過している管渠はないことから、老朽化に伴う管渠の更新は実施していない。</t>
    <phoneticPr fontId="4"/>
  </si>
  <si>
    <t>人口減少等の社会情勢の変化や節水型機器の普及により、下水道使用料の増収が見込めない中、施設の老朽化に伴う維持管理費の増加が見込まれることから、厳しい経営状況が続くと予想される。
　施設の合理化と効率化を図るため、流域下水道や公共下水道への接続及び処理施設の統廃合を検討し、経費を抑制しつつ、施設機能を維持するべく、効率的な維持管理に取り組む。
経営戦略：策定済</t>
    <phoneticPr fontId="4"/>
  </si>
  <si>
    <t xml:space="preserve"> 経費回収率は、100％未満であり、一般会計繰入金により賄われている現状にある。
 また、例年と比較し減少してる主な要因としては、令和5年度決算において、公営企業会計移行に伴って、打切決算を行ったことから出納整理期間中における収入（下水道使用料）及び費用（維持管理費）が計上されておらず、費用より収入の減少が大きいことから比率が減となったと考えられる。
　企業債残高については、年々減少しているが、すべて一般会計繰入金で負担している現状にあるため、企業債残高対事業規模比率の値は0となってる。今後、更新や統廃合に係る投資が増えることが想定されるため、更なる経営改善が必要となると考えられる。
　汚水処理原価は、平成30年度からは類似団体平均値より高くなっており、施設個々の運転状況・耐用年数等を踏まえ、より効率的な維持管理業務に取り組む。
　施設利用率については、令和2年度に少し増加しているものの、全体的に人口減少等により減少傾向にあるため、水洗化率の向上を目指し、使用料収入の更なる向上を図る。
　水洗化率は、下水道未接続世帯への啓発活動に取組み、普及促進を図っていることから接続戸数は、例年同様に増加しているが、新規接続人口より人口減少が上回る状態となっているため、率で見ると減少傾向にある。
</t>
    <rPh sb="45" eb="47">
      <t>レイネン</t>
    </rPh>
    <rPh sb="48" eb="50">
      <t>ヒカク</t>
    </rPh>
    <rPh sb="51" eb="53">
      <t>ゲンショウ</t>
    </rPh>
    <rPh sb="56" eb="57">
      <t>オモ</t>
    </rPh>
    <rPh sb="58" eb="60">
      <t>ヨウイン</t>
    </rPh>
    <rPh sb="65" eb="67">
      <t>レイワ</t>
    </rPh>
    <rPh sb="68" eb="70">
      <t>ネンド</t>
    </rPh>
    <rPh sb="70" eb="72">
      <t>ケッサン</t>
    </rPh>
    <rPh sb="77" eb="81">
      <t>コウエイキギョウ</t>
    </rPh>
    <rPh sb="81" eb="83">
      <t>カイケイ</t>
    </rPh>
    <rPh sb="83" eb="85">
      <t>イコウ</t>
    </rPh>
    <rPh sb="86" eb="87">
      <t>トモナ</t>
    </rPh>
    <rPh sb="90" eb="91">
      <t>ウ</t>
    </rPh>
    <rPh sb="91" eb="92">
      <t>キ</t>
    </rPh>
    <rPh sb="92" eb="94">
      <t>ケッサン</t>
    </rPh>
    <rPh sb="95" eb="96">
      <t>オコナ</t>
    </rPh>
    <rPh sb="102" eb="106">
      <t>スイトウセイリ</t>
    </rPh>
    <rPh sb="106" eb="108">
      <t>キカン</t>
    </rPh>
    <rPh sb="108" eb="109">
      <t>チュウ</t>
    </rPh>
    <rPh sb="113" eb="115">
      <t>シュウニュウ</t>
    </rPh>
    <rPh sb="116" eb="119">
      <t>ゲスイドウ</t>
    </rPh>
    <rPh sb="119" eb="122">
      <t>シヨウリョウ</t>
    </rPh>
    <rPh sb="123" eb="124">
      <t>オヨ</t>
    </rPh>
    <rPh sb="125" eb="127">
      <t>ヒヨウ</t>
    </rPh>
    <rPh sb="128" eb="132">
      <t>イジカンリ</t>
    </rPh>
    <rPh sb="132" eb="133">
      <t>ヒ</t>
    </rPh>
    <rPh sb="135" eb="137">
      <t>ケイジョウ</t>
    </rPh>
    <rPh sb="144" eb="146">
      <t>ヒヨウ</t>
    </rPh>
    <rPh sb="148" eb="150">
      <t>シュウニュウ</t>
    </rPh>
    <rPh sb="151" eb="153">
      <t>ゲンショウ</t>
    </rPh>
    <rPh sb="154" eb="155">
      <t>オオ</t>
    </rPh>
    <rPh sb="161" eb="163">
      <t>ヒリツ</t>
    </rPh>
    <rPh sb="164" eb="165">
      <t>ゲン</t>
    </rPh>
    <rPh sb="170" eb="171">
      <t>カンガ</t>
    </rPh>
    <rPh sb="374" eb="376">
      <t>シセツ</t>
    </rPh>
    <rPh sb="376" eb="378">
      <t>リヨウ</t>
    </rPh>
    <rPh sb="378" eb="379">
      <t>リツ</t>
    </rPh>
    <rPh sb="494" eb="496">
      <t>セツゾク</t>
    </rPh>
    <rPh sb="496" eb="498">
      <t>コスウ</t>
    </rPh>
    <rPh sb="500" eb="502">
      <t>レイネン</t>
    </rPh>
    <rPh sb="502" eb="504">
      <t>ドウヨウ</t>
    </rPh>
    <rPh sb="505" eb="507">
      <t>ゾウカ</t>
    </rPh>
    <rPh sb="513" eb="515">
      <t>シンキ</t>
    </rPh>
    <rPh sb="521" eb="523">
      <t>ジンコウ</t>
    </rPh>
    <rPh sb="523" eb="525">
      <t>ゲンショウ</t>
    </rPh>
    <rPh sb="526" eb="528">
      <t>ウワマワ</t>
    </rPh>
    <rPh sb="529" eb="531">
      <t>ジョウタイ</t>
    </rPh>
    <rPh sb="540" eb="541">
      <t>リツ</t>
    </rPh>
    <rPh sb="542" eb="543">
      <t>ミ</t>
    </rPh>
    <rPh sb="545" eb="547">
      <t>ゲンショウ</t>
    </rPh>
    <rPh sb="547" eb="54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</si>
</sst>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2F-4DB9-B16B-5C026E3F6E4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202F-4DB9-B16B-5C026E3F6E4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54.78</c:v>
                </c:pt>
                <c:pt idx="1">
                  <c:v>55.53</c:v>
                </c:pt>
                <c:pt idx="2">
                  <c:v>54.7</c:v>
                </c:pt>
                <c:pt idx="3">
                  <c:v>53.84</c:v>
                </c:pt>
                <c:pt idx="4">
                  <c:v>52.6</c:v>
                </c:pt>
              </c:numCache>
            </c:numRef>
          </c:val>
          <c:extLst>
            <c:ext xmlns:c16="http://schemas.microsoft.com/office/drawing/2014/chart" uri="{C3380CC4-5D6E-409C-BE32-E72D297353CC}">
              <c16:uniqueId val="{00000000-9D58-43B8-AAE0-4910B213218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9D58-43B8-AAE0-4910B213218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89.46</c:v>
                </c:pt>
                <c:pt idx="1">
                  <c:v>89.77</c:v>
                </c:pt>
                <c:pt idx="2">
                  <c:v>90.64</c:v>
                </c:pt>
                <c:pt idx="3">
                  <c:v>90.88</c:v>
                </c:pt>
                <c:pt idx="4">
                  <c:v>90.81</c:v>
                </c:pt>
              </c:numCache>
            </c:numRef>
          </c:val>
          <c:extLst>
            <c:ext xmlns:c16="http://schemas.microsoft.com/office/drawing/2014/chart" uri="{C3380CC4-5D6E-409C-BE32-E72D297353CC}">
              <c16:uniqueId val="{00000000-330C-47FD-BAB8-E8EAC0AF098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330C-47FD-BAB8-E8EAC0AF098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93.25</c:v>
                </c:pt>
                <c:pt idx="1">
                  <c:v>95.72</c:v>
                </c:pt>
                <c:pt idx="2">
                  <c:v>93.51</c:v>
                </c:pt>
                <c:pt idx="3">
                  <c:v>93.21</c:v>
                </c:pt>
                <c:pt idx="4">
                  <c:v>93.66</c:v>
                </c:pt>
              </c:numCache>
            </c:numRef>
          </c:val>
          <c:extLst>
            <c:ext xmlns:c16="http://schemas.microsoft.com/office/drawing/2014/chart" uri="{C3380CC4-5D6E-409C-BE32-E72D297353CC}">
              <c16:uniqueId val="{00000000-BEB7-4581-BDBF-372B8F0155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B7-4581-BDBF-372B8F0155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DE-4659-9815-3C815F6BAB1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DE-4659-9815-3C815F6BAB1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D1-4EC0-91EF-B6DC57D724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D1-4EC0-91EF-B6DC57D724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BF-42D4-B0ED-E891202A8E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BF-42D4-B0ED-E891202A8E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A2-48B5-A1F7-E0BD3404E4E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A2-48B5-A1F7-E0BD3404E4E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39-400B-B3C7-728FFF9DD5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FE39-400B-B3C7-728FFF9DD5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76.02</c:v>
                </c:pt>
                <c:pt idx="1">
                  <c:v>68.599999999999994</c:v>
                </c:pt>
                <c:pt idx="2">
                  <c:v>78.25</c:v>
                </c:pt>
                <c:pt idx="3">
                  <c:v>70.94</c:v>
                </c:pt>
                <c:pt idx="4">
                  <c:v>57.99</c:v>
                </c:pt>
              </c:numCache>
            </c:numRef>
          </c:val>
          <c:extLst>
            <c:ext xmlns:c16="http://schemas.microsoft.com/office/drawing/2014/chart" uri="{C3380CC4-5D6E-409C-BE32-E72D297353CC}">
              <c16:uniqueId val="{00000000-D956-4E0A-A8DF-E09095B5BE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D956-4E0A-A8DF-E09095B5BE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246.74</c:v>
                </c:pt>
                <c:pt idx="1">
                  <c:v>275.13</c:v>
                </c:pt>
                <c:pt idx="2">
                  <c:v>242.66</c:v>
                </c:pt>
                <c:pt idx="3">
                  <c:v>268.20999999999998</c:v>
                </c:pt>
                <c:pt idx="4">
                  <c:v>271.35000000000002</c:v>
                </c:pt>
              </c:numCache>
            </c:numRef>
          </c:val>
          <c:extLst>
            <c:ext xmlns:c16="http://schemas.microsoft.com/office/drawing/2014/chart" uri="{C3380CC4-5D6E-409C-BE32-E72D297353CC}">
              <c16:uniqueId val="{00000000-8918-4F37-9994-51DBC573513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8918-4F37-9994-51DBC573513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8"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富山県　富山市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406483</v>
      </c>
      <c r="AM8" s="36"/>
      <c r="AN8" s="36"/>
      <c r="AO8" s="36"/>
      <c r="AP8" s="36"/>
      <c r="AQ8" s="36"/>
      <c r="AR8" s="36"/>
      <c r="AS8" s="36"/>
      <c r="AT8" s="37">
        <f>データ!T6</f>
        <v>1241.7</v>
      </c>
      <c r="AU8" s="37"/>
      <c r="AV8" s="37"/>
      <c r="AW8" s="37"/>
      <c r="AX8" s="37"/>
      <c r="AY8" s="37"/>
      <c r="AZ8" s="37"/>
      <c r="BA8" s="37"/>
      <c r="BB8" s="37">
        <f>データ!U6</f>
        <v>327.36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4.09</v>
      </c>
      <c r="Q10" s="37"/>
      <c r="R10" s="37"/>
      <c r="S10" s="37"/>
      <c r="T10" s="37"/>
      <c r="U10" s="37"/>
      <c r="V10" s="37"/>
      <c r="W10" s="37">
        <f>データ!Q6</f>
        <v>100</v>
      </c>
      <c r="X10" s="37"/>
      <c r="Y10" s="37"/>
      <c r="Z10" s="37"/>
      <c r="AA10" s="37"/>
      <c r="AB10" s="37"/>
      <c r="AC10" s="37"/>
      <c r="AD10" s="36">
        <f>データ!R6</f>
        <v>3080</v>
      </c>
      <c r="AE10" s="36"/>
      <c r="AF10" s="36"/>
      <c r="AG10" s="36"/>
      <c r="AH10" s="36"/>
      <c r="AI10" s="36"/>
      <c r="AJ10" s="36"/>
      <c r="AK10" s="2"/>
      <c r="AL10" s="36">
        <f>データ!V6</f>
        <v>16570</v>
      </c>
      <c r="AM10" s="36"/>
      <c r="AN10" s="36"/>
      <c r="AO10" s="36"/>
      <c r="AP10" s="36"/>
      <c r="AQ10" s="36"/>
      <c r="AR10" s="36"/>
      <c r="AS10" s="36"/>
      <c r="AT10" s="37">
        <f>データ!W6</f>
        <v>7.69</v>
      </c>
      <c r="AU10" s="37"/>
      <c r="AV10" s="37"/>
      <c r="AW10" s="37"/>
      <c r="AX10" s="37"/>
      <c r="AY10" s="37"/>
      <c r="AZ10" s="37"/>
      <c r="BA10" s="37"/>
      <c r="BB10" s="37">
        <f>データ!X6</f>
        <v>2154.75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44</v>
      </c>
      <c r="N86" s="12" t="s">
        <v>43</v>
      </c>
      <c r="O86" s="12" t="str">
        <f>データ!EO6</f>
        <v>【0.02】</v>
      </c>
    </row>
  </sheetData>
  <sheetProtection algorithmName="SHA-512" hashValue="JFHNj9fuOGyN8me1zaFKY5bKaE75nE/U2ioxvl1nMie3OimAKV0GuWVnLQCOsySEKd0XIe7lPkReh/Q1tRGMGA==" saltValue="nO53CTsHnm/a7got7OyWv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162019</v>
      </c>
      <c r="D6" s="19">
        <f t="shared" si="3"/>
        <v>47</v>
      </c>
      <c r="E6" s="19">
        <f t="shared" si="3"/>
        <v>17</v>
      </c>
      <c r="F6" s="19">
        <f t="shared" si="3"/>
        <v>5</v>
      </c>
      <c r="G6" s="19">
        <f t="shared" si="3"/>
        <v>0</v>
      </c>
      <c r="H6" s="19" t="str">
        <f t="shared" si="3"/>
        <v>富山県　富山市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4.09</v>
      </c>
      <c r="Q6" s="20">
        <f t="shared" si="3"/>
        <v>100</v>
      </c>
      <c r="R6" s="20">
        <f t="shared" si="3"/>
        <v>3080</v>
      </c>
      <c r="S6" s="20">
        <f t="shared" si="3"/>
        <v>406483</v>
      </c>
      <c r="T6" s="20">
        <f t="shared" si="3"/>
        <v>1241.7</v>
      </c>
      <c r="U6" s="20">
        <f t="shared" si="3"/>
        <v>327.36</v>
      </c>
      <c r="V6" s="20">
        <f t="shared" si="3"/>
        <v>16570</v>
      </c>
      <c r="W6" s="20">
        <f t="shared" si="3"/>
        <v>7.69</v>
      </c>
      <c r="X6" s="20">
        <f t="shared" si="3"/>
        <v>2154.75</v>
      </c>
      <c r="Y6" s="21">
        <f>IF(Y7="",NA(),Y7)</f>
        <v>93.25</v>
      </c>
      <c r="Z6" s="21">
        <f t="shared" ref="Z6:AH6" si="4">IF(Z7="",NA(),Z7)</f>
        <v>95.72</v>
      </c>
      <c r="AA6" s="21">
        <f t="shared" si="4"/>
        <v>93.51</v>
      </c>
      <c r="AB6" s="21">
        <f t="shared" si="4"/>
        <v>93.21</v>
      </c>
      <c r="AC6" s="21">
        <f t="shared" si="4"/>
        <v>93.66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654.71</v>
      </c>
      <c r="BL6" s="21">
        <f t="shared" si="7"/>
        <v>783.8</v>
      </c>
      <c r="BM6" s="21">
        <f t="shared" si="7"/>
        <v>778.81</v>
      </c>
      <c r="BN6" s="21">
        <f t="shared" si="7"/>
        <v>718.49</v>
      </c>
      <c r="BO6" s="21">
        <f t="shared" si="7"/>
        <v>743.31</v>
      </c>
      <c r="BP6" s="20" t="str">
        <f>IF(BP7="","",IF(BP7="-","【-】","【"&amp;SUBSTITUTE(TEXT(BP7,"#,##0.00"),"-","△")&amp;"】"))</f>
        <v>【785.10】</v>
      </c>
      <c r="BQ6" s="21">
        <f>IF(BQ7="",NA(),BQ7)</f>
        <v>76.02</v>
      </c>
      <c r="BR6" s="21">
        <f t="shared" ref="BR6:BZ6" si="8">IF(BR7="",NA(),BR7)</f>
        <v>68.599999999999994</v>
      </c>
      <c r="BS6" s="21">
        <f t="shared" si="8"/>
        <v>78.25</v>
      </c>
      <c r="BT6" s="21">
        <f t="shared" si="8"/>
        <v>70.94</v>
      </c>
      <c r="BU6" s="21">
        <f t="shared" si="8"/>
        <v>57.99</v>
      </c>
      <c r="BV6" s="21">
        <f t="shared" si="8"/>
        <v>65.37</v>
      </c>
      <c r="BW6" s="21">
        <f t="shared" si="8"/>
        <v>68.11</v>
      </c>
      <c r="BX6" s="21">
        <f t="shared" si="8"/>
        <v>67.23</v>
      </c>
      <c r="BY6" s="21">
        <f t="shared" si="8"/>
        <v>61.82</v>
      </c>
      <c r="BZ6" s="21">
        <f t="shared" si="8"/>
        <v>61.15</v>
      </c>
      <c r="CA6" s="20" t="str">
        <f>IF(CA7="","",IF(CA7="-","【-】","【"&amp;SUBSTITUTE(TEXT(CA7,"#,##0.00"),"-","△")&amp;"】"))</f>
        <v>【56.93】</v>
      </c>
      <c r="CB6" s="21">
        <f>IF(CB7="",NA(),CB7)</f>
        <v>246.74</v>
      </c>
      <c r="CC6" s="21">
        <f t="shared" ref="CC6:CK6" si="9">IF(CC7="",NA(),CC7)</f>
        <v>275.13</v>
      </c>
      <c r="CD6" s="21">
        <f t="shared" si="9"/>
        <v>242.66</v>
      </c>
      <c r="CE6" s="21">
        <f t="shared" si="9"/>
        <v>268.20999999999998</v>
      </c>
      <c r="CF6" s="21">
        <f t="shared" si="9"/>
        <v>271.35000000000002</v>
      </c>
      <c r="CG6" s="21">
        <f t="shared" si="9"/>
        <v>228.99</v>
      </c>
      <c r="CH6" s="21">
        <f t="shared" si="9"/>
        <v>222.41</v>
      </c>
      <c r="CI6" s="21">
        <f t="shared" si="9"/>
        <v>228.21</v>
      </c>
      <c r="CJ6" s="21">
        <f t="shared" si="9"/>
        <v>246.9</v>
      </c>
      <c r="CK6" s="21">
        <f t="shared" si="9"/>
        <v>250.43</v>
      </c>
      <c r="CL6" s="20" t="str">
        <f>IF(CL7="","",IF(CL7="-","【-】","【"&amp;SUBSTITUTE(TEXT(CL7,"#,##0.00"),"-","△")&amp;"】"))</f>
        <v>【271.15】</v>
      </c>
      <c r="CM6" s="21">
        <f>IF(CM7="",NA(),CM7)</f>
        <v>54.78</v>
      </c>
      <c r="CN6" s="21">
        <f t="shared" ref="CN6:CV6" si="10">IF(CN7="",NA(),CN7)</f>
        <v>55.53</v>
      </c>
      <c r="CO6" s="21">
        <f t="shared" si="10"/>
        <v>54.7</v>
      </c>
      <c r="CP6" s="21">
        <f t="shared" si="10"/>
        <v>53.84</v>
      </c>
      <c r="CQ6" s="21">
        <f t="shared" si="10"/>
        <v>52.6</v>
      </c>
      <c r="CR6" s="21">
        <f t="shared" si="10"/>
        <v>54.06</v>
      </c>
      <c r="CS6" s="21">
        <f t="shared" si="10"/>
        <v>55.26</v>
      </c>
      <c r="CT6" s="21">
        <f t="shared" si="10"/>
        <v>54.54</v>
      </c>
      <c r="CU6" s="21">
        <f t="shared" si="10"/>
        <v>52.9</v>
      </c>
      <c r="CV6" s="21">
        <f t="shared" si="10"/>
        <v>52.63</v>
      </c>
      <c r="CW6" s="20" t="str">
        <f>IF(CW7="","",IF(CW7="-","【-】","【"&amp;SUBSTITUTE(TEXT(CW7,"#,##0.00"),"-","△")&amp;"】"))</f>
        <v>【49.87】</v>
      </c>
      <c r="CX6" s="21">
        <f>IF(CX7="",NA(),CX7)</f>
        <v>89.46</v>
      </c>
      <c r="CY6" s="21">
        <f t="shared" ref="CY6:DG6" si="11">IF(CY7="",NA(),CY7)</f>
        <v>89.77</v>
      </c>
      <c r="CZ6" s="21">
        <f t="shared" si="11"/>
        <v>90.64</v>
      </c>
      <c r="DA6" s="21">
        <f t="shared" si="11"/>
        <v>90.88</v>
      </c>
      <c r="DB6" s="21">
        <f t="shared" si="11"/>
        <v>90.81</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2">
      <c r="A7" s="14"/>
      <c r="B7" s="23">
        <v>2023</v>
      </c>
      <c r="C7" s="23">
        <v>162019</v>
      </c>
      <c r="D7" s="23">
        <v>47</v>
      </c>
      <c r="E7" s="23">
        <v>17</v>
      </c>
      <c r="F7" s="23">
        <v>5</v>
      </c>
      <c r="G7" s="23">
        <v>0</v>
      </c>
      <c r="H7" s="23" t="s">
        <v>98</v>
      </c>
      <c r="I7" s="23" t="s">
        <v>99</v>
      </c>
      <c r="J7" s="23" t="s">
        <v>100</v>
      </c>
      <c r="K7" s="23" t="s">
        <v>101</v>
      </c>
      <c r="L7" s="23" t="s">
        <v>102</v>
      </c>
      <c r="M7" s="23" t="s">
        <v>103</v>
      </c>
      <c r="N7" s="24" t="s">
        <v>104</v>
      </c>
      <c r="O7" s="24" t="s">
        <v>105</v>
      </c>
      <c r="P7" s="24">
        <v>4.09</v>
      </c>
      <c r="Q7" s="24">
        <v>100</v>
      </c>
      <c r="R7" s="24">
        <v>3080</v>
      </c>
      <c r="S7" s="24">
        <v>406483</v>
      </c>
      <c r="T7" s="24">
        <v>1241.7</v>
      </c>
      <c r="U7" s="24">
        <v>327.36</v>
      </c>
      <c r="V7" s="24">
        <v>16570</v>
      </c>
      <c r="W7" s="24">
        <v>7.69</v>
      </c>
      <c r="X7" s="24">
        <v>2154.75</v>
      </c>
      <c r="Y7" s="24">
        <v>93.25</v>
      </c>
      <c r="Z7" s="24">
        <v>95.72</v>
      </c>
      <c r="AA7" s="24">
        <v>93.51</v>
      </c>
      <c r="AB7" s="24">
        <v>93.21</v>
      </c>
      <c r="AC7" s="24">
        <v>93.66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654.71</v>
      </c>
      <c r="BL7" s="24">
        <v>783.8</v>
      </c>
      <c r="BM7" s="24">
        <v>778.81</v>
      </c>
      <c r="BN7" s="24">
        <v>718.49</v>
      </c>
      <c r="BO7" s="24">
        <v>743.31</v>
      </c>
      <c r="BP7" s="24">
        <v>785.1</v>
      </c>
      <c r="BQ7" s="24">
        <v>76.02</v>
      </c>
      <c r="BR7" s="24">
        <v>68.599999999999994</v>
      </c>
      <c r="BS7" s="24">
        <v>78.25</v>
      </c>
      <c r="BT7" s="24">
        <v>70.94</v>
      </c>
      <c r="BU7" s="24">
        <v>57.99</v>
      </c>
      <c r="BV7" s="24">
        <v>65.37</v>
      </c>
      <c r="BW7" s="24">
        <v>68.11</v>
      </c>
      <c r="BX7" s="24">
        <v>67.23</v>
      </c>
      <c r="BY7" s="24">
        <v>61.82</v>
      </c>
      <c r="BZ7" s="24">
        <v>61.15</v>
      </c>
      <c r="CA7" s="24">
        <v>56.93</v>
      </c>
      <c r="CB7" s="24">
        <v>246.74</v>
      </c>
      <c r="CC7" s="24">
        <v>275.13</v>
      </c>
      <c r="CD7" s="24">
        <v>242.66</v>
      </c>
      <c r="CE7" s="24">
        <v>268.20999999999998</v>
      </c>
      <c r="CF7" s="24">
        <v>271.35000000000002</v>
      </c>
      <c r="CG7" s="24">
        <v>228.99</v>
      </c>
      <c r="CH7" s="24">
        <v>222.41</v>
      </c>
      <c r="CI7" s="24">
        <v>228.21</v>
      </c>
      <c r="CJ7" s="24">
        <v>246.9</v>
      </c>
      <c r="CK7" s="24">
        <v>250.43</v>
      </c>
      <c r="CL7" s="24">
        <v>271.14999999999998</v>
      </c>
      <c r="CM7" s="24">
        <v>54.78</v>
      </c>
      <c r="CN7" s="24">
        <v>55.53</v>
      </c>
      <c r="CO7" s="24">
        <v>54.7</v>
      </c>
      <c r="CP7" s="24">
        <v>53.84</v>
      </c>
      <c r="CQ7" s="24">
        <v>52.6</v>
      </c>
      <c r="CR7" s="24">
        <v>54.06</v>
      </c>
      <c r="CS7" s="24">
        <v>55.26</v>
      </c>
      <c r="CT7" s="24">
        <v>54.54</v>
      </c>
      <c r="CU7" s="24">
        <v>52.9</v>
      </c>
      <c r="CV7" s="24">
        <v>52.63</v>
      </c>
      <c r="CW7" s="24">
        <v>49.87</v>
      </c>
      <c r="CX7" s="24">
        <v>89.46</v>
      </c>
      <c r="CY7" s="24">
        <v>89.77</v>
      </c>
      <c r="CZ7" s="24">
        <v>90.64</v>
      </c>
      <c r="DA7" s="24">
        <v>90.88</v>
      </c>
      <c r="DB7" s="24">
        <v>90.81</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熊　優奈</cp:lastModifiedBy>
  <dcterms:created xsi:type="dcterms:W3CDTF">2025-01-24T07:34:24Z</dcterms:created>
  <dcterms:modified xsi:type="dcterms:W3CDTF">2025-02-26T00:53:49Z</dcterms:modified>
  <cp:category/>
</cp:coreProperties>
</file>