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I:\★市町村支援課移行データ\財政係\03  決算統計（地方財政状況調査）\01普通会計\★R04決算統計（R05)\240305_令和4年度財政状況資料集の作成・公表について\03県HP掲載用\"/>
    </mc:Choice>
  </mc:AlternateContent>
  <xr:revisionPtr revIDLastSave="0" documentId="13_ncr:1_{E65104AC-BDB9-4FCA-8723-7EFED388823A}" xr6:coauthVersionLast="47" xr6:coauthVersionMax="47" xr10:uidLastSave="{00000000-0000-0000-0000-000000000000}"/>
  <bookViews>
    <workbookView xWindow="28692" yWindow="-108" windowWidth="29016" windowHeight="15696" tabRatio="802" xr2:uid="{00000000-000D-0000-FFFF-FFFF00000000}"/>
  </bookViews>
  <sheets>
    <sheet name="総括表" sheetId="10" r:id="rId1"/>
    <sheet name="普通会計の状況" sheetId="11" r:id="rId2"/>
    <sheet name="各会計、関係団体の財政状況及び健全化判断比率" sheetId="12" r:id="rId3"/>
    <sheet name="財政比較分析表" sheetId="20"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6" i="10" l="1"/>
  <c r="BG35" i="10"/>
  <c r="BG34"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U36" i="10"/>
  <c r="CO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AM34" i="10" l="1"/>
  <c r="AM35" i="10" s="1"/>
  <c r="BE34" i="10"/>
  <c r="BE35" i="10" s="1"/>
  <c r="BE36"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<sst xmlns="http://schemas.openxmlformats.org/spreadsheetml/2006/main" count="1069" uniqueCount="609">
  <si>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</si>
  <si>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</si>
  <si>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</si>
  <si>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</si>
  <si>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</si>
  <si>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</si>
  <si>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</si>
  <si>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</si>
  <si>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</si>
  <si>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</si>
  <si>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</si>
  <si>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</si>
  <si>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</si>
  <si>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</si>
  <si>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</si>
  <si>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</si>
  <si>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</si>
  <si>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</si>
  <si>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</si>
  <si>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</si>
  <si>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</si>
  <si>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</si>
  <si>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</si>
  <si>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</si>
  <si>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</si>
  <si>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</si>
  <si>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</si>
  <si>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</si>
  <si>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</si>
  <si>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</si>
  <si>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</si>
  <si>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</si>
  <si>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</si>
  <si>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</si>
  <si>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</si>
  <si>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</si>
  <si>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</si>
  <si>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</si>
  <si>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</si>
  <si>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</si>
  <si>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</si>
  <si>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</si>
  <si>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</si>
  <si>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</si>
  <si>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</si>
  <si>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</si>
  <si>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</si>
  <si>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</si>
  <si>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</si>
  <si>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</si>
  <si>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</si>
  <si>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</si>
  <si>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</si>
  <si>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</si>
  <si>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</si>
  <si>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</si>
  <si>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</si>
  <si>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</si>
  <si>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</si>
  <si>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</si>
  <si>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</si>
  <si>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</si>
  <si>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</si>
  <si>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</si>
  <si>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</si>
  <si>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</si>
  <si>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</si>
  <si>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</si>
  <si>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</si>
  <si>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</si>
  <si>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</si>
  <si>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</si>
  <si>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</si>
  <si>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</si>
  <si>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</si>
  <si>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</si>
  <si>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</si>
  <si>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</si>
  <si>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</si>
  <si>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</si>
  <si>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</si>
  <si>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</si>
  <si>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</si>
  <si>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</si>
  <si>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</si>
  <si>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</si>
  <si>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</si>
  <si>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Ⅳ－１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</si>
  <si>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</si>
  <si>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</si>
  <si>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</si>
  <si>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</si>
  <si>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</si>
  <si>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</si>
  <si>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</si>
  <si>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</si>
  <si>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</si>
  <si>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</si>
  <si>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</si>
  <si>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</si>
  <si>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上市町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</si>
  <si>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</si>
  <si>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</si>
  <si>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</si>
  <si>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</si>
  <si>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</si>
  <si>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</si>
  <si>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</si>
  <si>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</si>
  <si>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</si>
  <si>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</si>
  <si>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</si>
  <si>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</si>
  <si>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</si>
  <si>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</si>
  <si>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</si>
  <si>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</si>
  <si>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</si>
  <si>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</si>
  <si>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</si>
  <si>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</si>
  <si>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</si>
  <si>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</si>
  <si>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</si>
  <si>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</si>
  <si>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</si>
  <si>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</si>
  <si>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</si>
  <si>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</si>
  <si>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</si>
  <si>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</si>
  <si>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</si>
  <si>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</si>
  <si>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</si>
  <si>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</si>
  <si>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</si>
  <si>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</si>
  <si>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</si>
  <si>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</si>
  <si>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</si>
  <si>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</si>
  <si>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</si>
  <si>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</si>
  <si>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</si>
  <si>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</si>
  <si>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</si>
  <si>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</si>
  <si>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</si>
  <si>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</si>
  <si>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</si>
  <si>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</si>
  <si>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</si>
  <si>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</si>
  <si>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</si>
  <si>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</si>
  <si>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</si>
  <si>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</si>
  <si>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</si>
  <si>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</si>
  <si>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</si>
  <si>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</si>
  <si>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</si>
  <si>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</si>
  <si>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</si>
  <si>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</si>
  <si>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</si>
  <si>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</si>
  <si>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</si>
  <si>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</si>
  <si>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</si>
  <si>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</si>
  <si>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</si>
  <si>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</si>
  <si>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</si>
  <si>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</si>
  <si>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</si>
  <si>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</si>
  <si>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</si>
  <si>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</si>
  <si>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</si>
  <si>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</si>
  <si>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</si>
  <si>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</si>
  <si>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</si>
  <si>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</si>
  <si>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</si>
  <si>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</si>
  <si>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</si>
  <si>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</si>
  <si>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</si>
  <si>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</si>
  <si>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</si>
  <si>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</si>
  <si>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</si>
  <si>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</si>
  <si>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</si>
  <si>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</si>
  <si>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</si>
  <si>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</si>
  <si>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</si>
  <si>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</si>
  <si>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</si>
  <si>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</si>
  <si>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</si>
  <si>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</si>
  <si>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</si>
  <si>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</si>
  <si>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</si>
  <si>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</si>
  <si>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</si>
  <si>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</si>
  <si>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</si>
  <si>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</si>
  <si>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</si>
  <si>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</si>
  <si>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</si>
  <si>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</si>
  <si>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</si>
  <si>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</si>
  <si>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</si>
  <si>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</si>
  <si>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</si>
  <si>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富山県上市町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</si>
  <si>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</si>
  <si>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</si>
  <si>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</si>
  <si>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</si>
  <si>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</si>
  <si>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</si>
  <si>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</si>
  <si>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</si>
  <si>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</si>
  <si>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</si>
  <si>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</si>
  <si>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</si>
  <si>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</si>
  <si>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</si>
  <si>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</si>
  <si>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</si>
  <si>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</si>
  <si>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</si>
  <si>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</si>
  <si>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</si>
  <si>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</si>
  <si>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</si>
  <si>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</si>
  <si>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</si>
  <si>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</si>
  <si>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</si>
  <si>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</si>
  <si>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</si>
  <si>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</si>
  <si>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</si>
  <si>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</si>
  <si>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</si>
  <si>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</si>
  <si>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</si>
  <si>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</si>
  <si>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</si>
  <si>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</si>
  <si>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</si>
  <si>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</si>
  <si>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</si>
  <si>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</si>
  <si>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</si>
  <si>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</si>
  <si>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</si>
  <si>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</si>
  <si>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</si>
  <si>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</si>
  <si>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</si>
  <si>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</si>
  <si>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</si>
  <si>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</si>
  <si>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</si>
  <si>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</si>
  <si>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</si>
  <si>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</si>
  <si>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</si>
  <si>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</si>
  <si>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</si>
  <si>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</si>
  <si>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</si>
  <si>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</si>
  <si>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</si>
  <si>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</si>
  <si>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</si>
  <si>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</si>
  <si>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</si>
  <si>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</si>
  <si>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</si>
  <si>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</si>
  <si>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</si>
  <si>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</si>
  <si>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</si>
  <si>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</si>
  <si>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</si>
  <si>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</si>
  <si>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</si>
  <si>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</si>
  <si>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</si>
  <si>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</si>
  <si>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</si>
  <si>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</si>
  <si>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</si>
  <si>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</si>
  <si>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</si>
  <si>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</si>
  <si>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</si>
  <si>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</si>
  <si>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</si>
  <si>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</si>
  <si>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</si>
  <si>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</si>
  <si>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</si>
  <si>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</si>
  <si>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</si>
  <si>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</si>
  <si>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</si>
  <si>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</si>
  <si>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</si>
  <si>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</si>
  <si>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</si>
  <si>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</si>
  <si>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</si>
  <si>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</si>
  <si>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</si>
  <si>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</si>
  <si>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</si>
  <si>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</si>
  <si>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</si>
  <si>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</si>
  <si>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</si>
  <si>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</si>
  <si>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</si>
  <si>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</si>
  <si>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</si>
  <si>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</si>
  <si>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</si>
  <si>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</si>
  <si>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</si>
  <si>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</si>
  <si>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</si>
  <si>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</si>
  <si>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</si>
  <si>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</si>
  <si>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</si>
  <si>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</si>
  <si>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</si>
  <si>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</si>
  <si>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</si>
  <si>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</si>
  <si>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</si>
  <si>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</si>
  <si>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</si>
  <si>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</si>
  <si>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</si>
  <si>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</si>
  <si>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</si>
  <si>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</si>
  <si>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</si>
  <si>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</si>
  <si>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</si>
  <si>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</si>
  <si>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</si>
  <si>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</si>
  <si>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</si>
  <si>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</si>
  <si>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</si>
  <si>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</si>
  <si>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</si>
  <si>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</si>
  <si>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</si>
  <si>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</si>
  <si>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</si>
  <si>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富山県上市町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</si>
  <si>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</si>
  <si>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</si>
  <si>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</si>
  <si>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</si>
  <si>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</si>
  <si>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</si>
  <si>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</si>
  <si>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</si>
  <si>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</si>
  <si>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</si>
  <si>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</si>
  <si>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</si>
  <si>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</si>
  <si>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</si>
  <si>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</si>
  <si>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</si>
  <si>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</si>
  <si>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</si>
  <si>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</si>
  <si>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</si>
  <si>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</si>
  <si>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墓地公園事業特別会計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</si>
  <si>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</si>
  <si>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</si>
  <si>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</si>
  <si>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</si>
  <si>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</si>
  <si>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</si>
  <si>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</si>
  <si>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</si>
  <si>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</si>
  <si>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</si>
  <si>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</si>
  <si>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</si>
  <si>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</si>
  <si>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</si>
  <si>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</si>
  <si>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</si>
  <si>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</si>
  <si>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</si>
  <si>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病院事業会計</t>
    <phoneticPr fontId="5"/>
  </si>
  <si>
    <t>法適用企業</t>
    <phoneticPr fontId="5"/>
  </si>
  <si>
    <t>農業集落排水事業特別会計</t>
    <phoneticPr fontId="5"/>
  </si>
  <si>
    <t>法非適用企業</t>
    <phoneticPr fontId="5"/>
  </si>
  <si>
    <t>下水道事業特別会計</t>
    <phoneticPr fontId="5"/>
  </si>
  <si>
    <t>地域開発事業特別会計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</si>
  <si>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</si>
  <si>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</si>
  <si>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</si>
  <si>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</si>
  <si>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</si>
  <si>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</si>
  <si>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</si>
  <si>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</si>
  <si>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</si>
  <si>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</si>
  <si>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</si>
  <si>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</si>
  <si>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</si>
  <si>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</si>
  <si>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</si>
  <si>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</si>
  <si>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</si>
  <si>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</si>
  <si>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</si>
  <si>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</si>
  <si>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</si>
  <si>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</si>
  <si>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</si>
  <si>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</si>
  <si>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</si>
  <si>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</si>
  <si>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</si>
  <si>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</si>
  <si>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</si>
  <si>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</si>
  <si>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</si>
  <si>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</si>
  <si>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</si>
  <si>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</si>
  <si>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</si>
  <si>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</si>
  <si>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</si>
  <si>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</si>
  <si>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</si>
  <si>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</si>
  <si>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</si>
  <si>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</si>
  <si>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</si>
  <si>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</si>
  <si>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</si>
  <si>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</si>
  <si>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</si>
  <si>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</si>
  <si>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</si>
  <si>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</si>
  <si>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</si>
  <si>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</si>
  <si>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</si>
  <si>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</si>
  <si>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</si>
  <si>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</si>
  <si>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</si>
  <si>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</si>
  <si>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</si>
  <si>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</si>
  <si>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</si>
  <si>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</si>
  <si>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</si>
  <si>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</si>
  <si>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</si>
  <si>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</si>
  <si>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</si>
  <si>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</si>
  <si>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</si>
  <si>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</si>
  <si>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</si>
  <si>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</si>
  <si>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</si>
  <si>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</si>
  <si>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</si>
  <si>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</si>
  <si>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</si>
  <si>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</si>
  <si>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</si>
  <si>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</si>
  <si>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</si>
  <si>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</si>
  <si>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</si>
  <si>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</si>
  <si>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</si>
  <si>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</si>
  <si>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</si>
  <si>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</si>
  <si>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</si>
  <si>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</si>
  <si>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</si>
  <si>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</si>
  <si>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</si>
  <si>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</si>
  <si>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</si>
  <si>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</si>
  <si>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</si>
  <si>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</si>
  <si>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</si>
  <si>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</si>
  <si>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</si>
  <si>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</si>
  <si>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</si>
  <si>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</si>
  <si>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</si>
  <si>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</si>
  <si>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</si>
  <si>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</si>
  <si>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</si>
  <si>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</si>
  <si>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</si>
  <si>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</si>
  <si>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</si>
  <si>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</si>
  <si>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</si>
  <si>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</si>
  <si>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</si>
  <si>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</si>
  <si>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</si>
  <si>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</si>
  <si>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</si>
  <si>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</si>
  <si>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</si>
  <si>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</si>
  <si>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</si>
  <si>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</si>
  <si>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</si>
  <si>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</si>
  <si>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</si>
  <si>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</si>
  <si>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</si>
  <si>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</si>
  <si>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</si>
  <si>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</si>
  <si>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</si>
  <si>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</si>
  <si>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</si>
  <si>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</si>
  <si>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</si>
  <si>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</si>
  <si>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</si>
  <si>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</si>
  <si>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</si>
  <si>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</si>
  <si>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</si>
  <si>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</si>
  <si>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</si>
  <si>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</si>
  <si>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</si>
  <si>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</si>
  <si>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0.73</t>
  </si>
  <si>
    <t>病院事業会計</t>
  </si>
  <si>
    <t>水道事業会計</t>
  </si>
  <si>
    <t>一般会計</t>
  </si>
  <si>
    <t>国民健康保険事業特別会計</t>
  </si>
  <si>
    <t>農業集落排水事業特別会計</t>
  </si>
  <si>
    <t>下水道事業特別会計</t>
  </si>
  <si>
    <t>墓地公園事業特別会計</t>
  </si>
  <si>
    <t>後期高齢者医療事業特別会計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</si>
  <si>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</si>
  <si>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</si>
  <si>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</si>
  <si>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</si>
  <si>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</si>
  <si>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</si>
  <si>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</si>
  <si>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</si>
  <si>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株式会社上市まちづくり公社</t>
    <rPh sb="0" eb="4">
      <t>カブシキカイシャ</t>
    </rPh>
    <rPh sb="4" eb="6">
      <t>カミイチ</t>
    </rPh>
    <rPh sb="11" eb="13">
      <t>コウシャ</t>
    </rPh>
    <phoneticPr fontId="2"/>
  </si>
  <si>
    <t>-</t>
    <phoneticPr fontId="2"/>
  </si>
  <si>
    <t>富山県市町村会館管理組合（一般会計）</t>
  </si>
  <si>
    <t>富山市町村総合事務組合（一般会計）</t>
  </si>
  <si>
    <t>滑川中新川地区広域情報事務組合（一般会計）</t>
  </si>
  <si>
    <t>富山県後期高齢者医療広域連合（一般会計）</t>
  </si>
  <si>
    <t>富山県後期高齢者医療広域連合（後期高齢者医療事業特別会計）</t>
  </si>
  <si>
    <t>中新川広域行政事務組合（一般会計）</t>
  </si>
  <si>
    <t>中新川広域行政事務組合（介護保険事業特別会計）</t>
    <rPh sb="18" eb="20">
      <t>トクベツ</t>
    </rPh>
    <phoneticPr fontId="24"/>
  </si>
  <si>
    <t>中新川広域行政事務組合（訪問看護事業特別会計）</t>
    <rPh sb="12" eb="14">
      <t>ホウモン</t>
    </rPh>
    <rPh sb="14" eb="16">
      <t>カンゴ</t>
    </rPh>
    <rPh sb="16" eb="18">
      <t>ジギョウ</t>
    </rPh>
    <rPh sb="18" eb="20">
      <t>トクベツ</t>
    </rPh>
    <phoneticPr fontId="24"/>
  </si>
  <si>
    <t>中新川広域行政事務組合（下水道事業会計）</t>
    <rPh sb="15" eb="17">
      <t>ジギョウ</t>
    </rPh>
    <rPh sb="17" eb="19">
      <t>カイケイ</t>
    </rPh>
    <phoneticPr fontId="24"/>
  </si>
  <si>
    <t>富山地区広域圏事務組合（一般会計）</t>
  </si>
  <si>
    <t>富山県東部消防組合（一般会計）</t>
    <rPh sb="2" eb="3">
      <t>ケン</t>
    </rPh>
    <rPh sb="3" eb="5">
      <t>トウブ</t>
    </rPh>
    <rPh sb="5" eb="7">
      <t>ショウボウ</t>
    </rPh>
    <rPh sb="7" eb="9">
      <t>クミアイ</t>
    </rPh>
    <phoneticPr fontId="30"/>
  </si>
  <si>
    <t>-</t>
    <phoneticPr fontId="2"/>
  </si>
  <si>
    <t>学校教育施設整備基金</t>
    <phoneticPr fontId="5"/>
  </si>
  <si>
    <t>社会福祉事業基金</t>
    <phoneticPr fontId="2"/>
  </si>
  <si>
    <t>定住促進住宅基金</t>
    <phoneticPr fontId="2"/>
  </si>
  <si>
    <t>生涯学習推進基金</t>
    <phoneticPr fontId="2"/>
  </si>
  <si>
    <t>がんばるかみいち総合病院応援基金</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</si>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</sst>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53869</c:v>
                </c:pt>
                <c:pt idx="1">
                  <c:v>59119</c:v>
                </c:pt>
                <c:pt idx="2">
                  <c:v>84459</c:v>
                </c:pt>
                <c:pt idx="3">
                  <c:v>74568</c:v>
                </c:pt>
                <c:pt idx="4">
                  <c:v>73693</c:v>
                </c:pt>
              </c:numCache>
            </c:numRef>
          </c:val>
          <c:smooth val="0"/>
          <c:extLst>
            <c:ext xmlns:c16="http://schemas.microsoft.com/office/drawing/2014/chart" uri="{C3380CC4-5D6E-409C-BE32-E72D297353CC}">
              <c16:uniqueId val="{00000000-1382-4B67-8B50-A45C5636E07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47308</c:v>
                </c:pt>
                <c:pt idx="1">
                  <c:v>44631</c:v>
                </c:pt>
                <c:pt idx="2">
                  <c:v>62543</c:v>
                </c:pt>
                <c:pt idx="3">
                  <c:v>45776</c:v>
                </c:pt>
                <c:pt idx="4">
                  <c:v>56442</c:v>
                </c:pt>
              </c:numCache>
            </c:numRef>
          </c:val>
          <c:smooth val="0"/>
          <c:extLst>
            <c:ext xmlns:c16="http://schemas.microsoft.com/office/drawing/2014/chart" uri="{C3380CC4-5D6E-409C-BE32-E72D297353CC}">
              <c16:uniqueId val="{00000001-1382-4B67-8B50-A45C5636E07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4.0999999999999996</c:v>
                </c:pt>
                <c:pt idx="1">
                  <c:v>4.1500000000000004</c:v>
                </c:pt>
                <c:pt idx="2">
                  <c:v>4.8899999999999997</c:v>
                </c:pt>
                <c:pt idx="3">
                  <c:v>4.9800000000000004</c:v>
                </c:pt>
                <c:pt idx="4">
                  <c:v>4.41</c:v>
                </c:pt>
              </c:numCache>
            </c:numRef>
          </c:val>
          <c:extLst>
            <c:ext xmlns:c16="http://schemas.microsoft.com/office/drawing/2014/chart" uri="{C3380CC4-5D6E-409C-BE32-E72D297353CC}">
              <c16:uniqueId val="{00000000-F7B7-4AA0-8169-4EA10497706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20.66</c:v>
                </c:pt>
                <c:pt idx="1">
                  <c:v>20.56</c:v>
                </c:pt>
                <c:pt idx="2">
                  <c:v>19.97</c:v>
                </c:pt>
                <c:pt idx="3">
                  <c:v>19.28</c:v>
                </c:pt>
                <c:pt idx="4">
                  <c:v>20.059999999999999</c:v>
                </c:pt>
              </c:numCache>
            </c:numRef>
          </c:val>
          <c:extLst>
            <c:ext xmlns:c16="http://schemas.microsoft.com/office/drawing/2014/chart" uri="{C3380CC4-5D6E-409C-BE32-E72D297353CC}">
              <c16:uniqueId val="{00000001-F7B7-4AA0-8169-4EA10497706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0.47</c:v>
                </c:pt>
                <c:pt idx="1">
                  <c:v>0.08</c:v>
                </c:pt>
                <c:pt idx="2">
                  <c:v>0.88</c:v>
                </c:pt>
                <c:pt idx="3">
                  <c:v>0.26</c:v>
                </c:pt>
                <c:pt idx="4">
                  <c:v>-0.73</c:v>
                </c:pt>
              </c:numCache>
            </c:numRef>
          </c:val>
          <c:smooth val="0"/>
          <c:extLst>
            <c:ext xmlns:c16="http://schemas.microsoft.com/office/drawing/2014/chart" uri="{C3380CC4-5D6E-409C-BE32-E72D297353CC}">
              <c16:uniqueId val="{00000002-F7B7-4AA0-8169-4EA10497706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0.08</c:v>
                </c:pt>
                <c:pt idx="2">
                  <c:v>#N/A</c:v>
                </c:pt>
                <c:pt idx="3">
                  <c:v>0.08</c:v>
                </c:pt>
                <c:pt idx="4">
                  <c:v>#N/A</c:v>
                </c:pt>
                <c:pt idx="5">
                  <c:v>0.04</c:v>
                </c:pt>
                <c:pt idx="6">
                  <c:v>#N/A</c:v>
                </c:pt>
                <c:pt idx="7">
                  <c:v>0.04</c:v>
                </c:pt>
                <c:pt idx="8">
                  <c:v>#N/A</c:v>
                </c:pt>
                <c:pt idx="9">
                  <c:v>0.04</c:v>
                </c:pt>
              </c:numCache>
            </c:numRef>
          </c:val>
          <c:extLst>
            <c:ext xmlns:c16="http://schemas.microsoft.com/office/drawing/2014/chart" uri="{C3380CC4-5D6E-409C-BE32-E72D297353CC}">
              <c16:uniqueId val="{00000000-0353-4E1D-AD2E-4D031E72D8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353-4E1D-AD2E-4D031E72D837}"/>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0.06</c:v>
                </c:pt>
                <c:pt idx="2">
                  <c:v>#N/A</c:v>
                </c:pt>
                <c:pt idx="3">
                  <c:v>7.0000000000000007E-2</c:v>
                </c:pt>
                <c:pt idx="4">
                  <c:v>#N/A</c:v>
                </c:pt>
                <c:pt idx="5">
                  <c:v>0.06</c:v>
                </c:pt>
                <c:pt idx="6">
                  <c:v>#N/A</c:v>
                </c:pt>
                <c:pt idx="7">
                  <c:v>7.0000000000000007E-2</c:v>
                </c:pt>
                <c:pt idx="8">
                  <c:v>#N/A</c:v>
                </c:pt>
                <c:pt idx="9">
                  <c:v>7.0000000000000007E-2</c:v>
                </c:pt>
              </c:numCache>
            </c:numRef>
          </c:val>
          <c:extLst>
            <c:ext xmlns:c16="http://schemas.microsoft.com/office/drawing/2014/chart" uri="{C3380CC4-5D6E-409C-BE32-E72D297353CC}">
              <c16:uniqueId val="{00000002-0353-4E1D-AD2E-4D031E72D837}"/>
            </c:ext>
          </c:extLst>
        </c:ser>
        <c:ser>
          <c:idx val="3"/>
          <c:order val="3"/>
          <c:tx>
            <c:strRef>
              <c:f>データシート!$A$30</c:f>
              <c:strCache>
                <c:ptCount val="1"/>
                <c:pt idx="0">
                  <c:v>墓地公園事業特別会計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0.04</c:v>
                </c:pt>
                <c:pt idx="4">
                  <c:v>#N/A</c:v>
                </c:pt>
                <c:pt idx="5">
                  <c:v>0.03</c:v>
                </c:pt>
                <c:pt idx="6">
                  <c:v>#N/A</c:v>
                </c:pt>
                <c:pt idx="7">
                  <c:v>0.04</c:v>
                </c:pt>
                <c:pt idx="8">
                  <c:v>#N/A</c:v>
                </c:pt>
                <c:pt idx="9">
                  <c:v>0.08</c:v>
                </c:pt>
              </c:numCache>
            </c:numRef>
          </c:val>
          <c:extLst>
            <c:ext xmlns:c16="http://schemas.microsoft.com/office/drawing/2014/chart" uri="{C3380CC4-5D6E-409C-BE32-E72D297353CC}">
              <c16:uniqueId val="{00000003-0353-4E1D-AD2E-4D031E72D837}"/>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0.14000000000000001</c:v>
                </c:pt>
                <c:pt idx="2">
                  <c:v>#N/A</c:v>
                </c:pt>
                <c:pt idx="3">
                  <c:v>0.24</c:v>
                </c:pt>
                <c:pt idx="4">
                  <c:v>#N/A</c:v>
                </c:pt>
                <c:pt idx="5">
                  <c:v>0.19</c:v>
                </c:pt>
                <c:pt idx="6">
                  <c:v>#N/A</c:v>
                </c:pt>
                <c:pt idx="7">
                  <c:v>0.19</c:v>
                </c:pt>
                <c:pt idx="8">
                  <c:v>#N/A</c:v>
                </c:pt>
                <c:pt idx="9">
                  <c:v>0.1</c:v>
                </c:pt>
              </c:numCache>
            </c:numRef>
          </c:val>
          <c:extLst>
            <c:ext xmlns:c16="http://schemas.microsoft.com/office/drawing/2014/chart" uri="{C3380CC4-5D6E-409C-BE32-E72D297353CC}">
              <c16:uniqueId val="{00000004-0353-4E1D-AD2E-4D031E72D837}"/>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0.09</c:v>
                </c:pt>
                <c:pt idx="2">
                  <c:v>#N/A</c:v>
                </c:pt>
                <c:pt idx="3">
                  <c:v>0.11</c:v>
                </c:pt>
                <c:pt idx="4">
                  <c:v>#N/A</c:v>
                </c:pt>
                <c:pt idx="5">
                  <c:v>7.0000000000000007E-2</c:v>
                </c:pt>
                <c:pt idx="6">
                  <c:v>#N/A</c:v>
                </c:pt>
                <c:pt idx="7">
                  <c:v>0.09</c:v>
                </c:pt>
                <c:pt idx="8">
                  <c:v>#N/A</c:v>
                </c:pt>
                <c:pt idx="9">
                  <c:v>0.11</c:v>
                </c:pt>
              </c:numCache>
            </c:numRef>
          </c:val>
          <c:extLst>
            <c:ext xmlns:c16="http://schemas.microsoft.com/office/drawing/2014/chart" uri="{C3380CC4-5D6E-409C-BE32-E72D297353CC}">
              <c16:uniqueId val="{00000005-0353-4E1D-AD2E-4D031E72D837}"/>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c:v>
                </c:pt>
                <c:pt idx="2">
                  <c:v>#N/A</c:v>
                </c:pt>
                <c:pt idx="3">
                  <c:v>0.46</c:v>
                </c:pt>
                <c:pt idx="4">
                  <c:v>#N/A</c:v>
                </c:pt>
                <c:pt idx="5">
                  <c:v>0.75</c:v>
                </c:pt>
                <c:pt idx="6">
                  <c:v>#N/A</c:v>
                </c:pt>
                <c:pt idx="7">
                  <c:v>0.69</c:v>
                </c:pt>
                <c:pt idx="8">
                  <c:v>#N/A</c:v>
                </c:pt>
                <c:pt idx="9">
                  <c:v>0.74</c:v>
                </c:pt>
              </c:numCache>
            </c:numRef>
          </c:val>
          <c:extLst>
            <c:ext xmlns:c16="http://schemas.microsoft.com/office/drawing/2014/chart" uri="{C3380CC4-5D6E-409C-BE32-E72D297353CC}">
              <c16:uniqueId val="{00000006-0353-4E1D-AD2E-4D031E72D83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4.03</c:v>
                </c:pt>
                <c:pt idx="2">
                  <c:v>#N/A</c:v>
                </c:pt>
                <c:pt idx="3">
                  <c:v>4.05</c:v>
                </c:pt>
                <c:pt idx="4">
                  <c:v>#N/A</c:v>
                </c:pt>
                <c:pt idx="5">
                  <c:v>4.8</c:v>
                </c:pt>
                <c:pt idx="6">
                  <c:v>#N/A</c:v>
                </c:pt>
                <c:pt idx="7">
                  <c:v>4.8899999999999997</c:v>
                </c:pt>
                <c:pt idx="8">
                  <c:v>#N/A</c:v>
                </c:pt>
                <c:pt idx="9">
                  <c:v>4.28</c:v>
                </c:pt>
              </c:numCache>
            </c:numRef>
          </c:val>
          <c:extLst>
            <c:ext xmlns:c16="http://schemas.microsoft.com/office/drawing/2014/chart" uri="{C3380CC4-5D6E-409C-BE32-E72D297353CC}">
              <c16:uniqueId val="{00000007-0353-4E1D-AD2E-4D031E72D83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12.54</c:v>
                </c:pt>
                <c:pt idx="2">
                  <c:v>#N/A</c:v>
                </c:pt>
                <c:pt idx="3">
                  <c:v>11.64</c:v>
                </c:pt>
                <c:pt idx="4">
                  <c:v>#N/A</c:v>
                </c:pt>
                <c:pt idx="5">
                  <c:v>10.7</c:v>
                </c:pt>
                <c:pt idx="6">
                  <c:v>#N/A</c:v>
                </c:pt>
                <c:pt idx="7">
                  <c:v>9.2899999999999991</c:v>
                </c:pt>
                <c:pt idx="8">
                  <c:v>#N/A</c:v>
                </c:pt>
                <c:pt idx="9">
                  <c:v>8.89</c:v>
                </c:pt>
              </c:numCache>
            </c:numRef>
          </c:val>
          <c:extLst>
            <c:ext xmlns:c16="http://schemas.microsoft.com/office/drawing/2014/chart" uri="{C3380CC4-5D6E-409C-BE32-E72D297353CC}">
              <c16:uniqueId val="{00000008-0353-4E1D-AD2E-4D031E72D837}"/>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6.3</c:v>
                </c:pt>
                <c:pt idx="2">
                  <c:v>#N/A</c:v>
                </c:pt>
                <c:pt idx="3">
                  <c:v>4.7300000000000004</c:v>
                </c:pt>
                <c:pt idx="4">
                  <c:v>#N/A</c:v>
                </c:pt>
                <c:pt idx="5">
                  <c:v>8.6999999999999993</c:v>
                </c:pt>
                <c:pt idx="6">
                  <c:v>#N/A</c:v>
                </c:pt>
                <c:pt idx="7">
                  <c:v>15.39</c:v>
                </c:pt>
                <c:pt idx="8">
                  <c:v>#N/A</c:v>
                </c:pt>
                <c:pt idx="9">
                  <c:v>19.559999999999999</c:v>
                </c:pt>
              </c:numCache>
            </c:numRef>
          </c:val>
          <c:extLst>
            <c:ext xmlns:c16="http://schemas.microsoft.com/office/drawing/2014/chart" uri="{C3380CC4-5D6E-409C-BE32-E72D297353CC}">
              <c16:uniqueId val="{00000009-0353-4E1D-AD2E-4D031E72D83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1250</c:v>
                </c:pt>
                <c:pt idx="5">
                  <c:v>1249</c:v>
                </c:pt>
                <c:pt idx="8">
                  <c:v>1217</c:v>
                </c:pt>
                <c:pt idx="11">
                  <c:v>1194</c:v>
                </c:pt>
                <c:pt idx="14">
                  <c:v>1135</c:v>
                </c:pt>
              </c:numCache>
            </c:numRef>
          </c:val>
          <c:extLst>
            <c:ext xmlns:c16="http://schemas.microsoft.com/office/drawing/2014/chart" uri="{C3380CC4-5D6E-409C-BE32-E72D297353CC}">
              <c16:uniqueId val="{00000000-A0D5-433F-B593-709E9F35143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0D5-433F-B593-709E9F35143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25</c:v>
                </c:pt>
                <c:pt idx="3">
                  <c:v>13</c:v>
                </c:pt>
                <c:pt idx="6">
                  <c:v>11</c:v>
                </c:pt>
                <c:pt idx="9">
                  <c:v>8</c:v>
                </c:pt>
                <c:pt idx="12">
                  <c:v>4</c:v>
                </c:pt>
              </c:numCache>
            </c:numRef>
          </c:val>
          <c:extLst>
            <c:ext xmlns:c16="http://schemas.microsoft.com/office/drawing/2014/chart" uri="{C3380CC4-5D6E-409C-BE32-E72D297353CC}">
              <c16:uniqueId val="{00000002-A0D5-433F-B593-709E9F35143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541</c:v>
                </c:pt>
                <c:pt idx="3">
                  <c:v>533</c:v>
                </c:pt>
                <c:pt idx="6">
                  <c:v>543</c:v>
                </c:pt>
                <c:pt idx="9">
                  <c:v>528</c:v>
                </c:pt>
                <c:pt idx="12">
                  <c:v>505</c:v>
                </c:pt>
              </c:numCache>
            </c:numRef>
          </c:val>
          <c:extLst>
            <c:ext xmlns:c16="http://schemas.microsoft.com/office/drawing/2014/chart" uri="{C3380CC4-5D6E-409C-BE32-E72D297353CC}">
              <c16:uniqueId val="{00000003-A0D5-433F-B593-709E9F35143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498</c:v>
                </c:pt>
                <c:pt idx="3">
                  <c:v>496</c:v>
                </c:pt>
                <c:pt idx="6">
                  <c:v>473</c:v>
                </c:pt>
                <c:pt idx="9">
                  <c:v>455</c:v>
                </c:pt>
                <c:pt idx="12">
                  <c:v>451</c:v>
                </c:pt>
              </c:numCache>
            </c:numRef>
          </c:val>
          <c:extLst>
            <c:ext xmlns:c16="http://schemas.microsoft.com/office/drawing/2014/chart" uri="{C3380CC4-5D6E-409C-BE32-E72D297353CC}">
              <c16:uniqueId val="{00000004-A0D5-433F-B593-709E9F35143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D5-433F-B593-709E9F35143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0D5-433F-B593-709E9F35143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980</c:v>
                </c:pt>
                <c:pt idx="3">
                  <c:v>975</c:v>
                </c:pt>
                <c:pt idx="6">
                  <c:v>991</c:v>
                </c:pt>
                <c:pt idx="9">
                  <c:v>1008</c:v>
                </c:pt>
                <c:pt idx="12">
                  <c:v>974</c:v>
                </c:pt>
              </c:numCache>
            </c:numRef>
          </c:val>
          <c:extLst>
            <c:ext xmlns:c16="http://schemas.microsoft.com/office/drawing/2014/chart" uri="{C3380CC4-5D6E-409C-BE32-E72D297353CC}">
              <c16:uniqueId val="{00000007-A0D5-433F-B593-709E9F35143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794</c:v>
                </c:pt>
                <c:pt idx="2">
                  <c:v>#N/A</c:v>
                </c:pt>
                <c:pt idx="3">
                  <c:v>#N/A</c:v>
                </c:pt>
                <c:pt idx="4">
                  <c:v>768</c:v>
                </c:pt>
                <c:pt idx="5">
                  <c:v>#N/A</c:v>
                </c:pt>
                <c:pt idx="6">
                  <c:v>#N/A</c:v>
                </c:pt>
                <c:pt idx="7">
                  <c:v>801</c:v>
                </c:pt>
                <c:pt idx="8">
                  <c:v>#N/A</c:v>
                </c:pt>
                <c:pt idx="9">
                  <c:v>#N/A</c:v>
                </c:pt>
                <c:pt idx="10">
                  <c:v>805</c:v>
                </c:pt>
                <c:pt idx="11">
                  <c:v>#N/A</c:v>
                </c:pt>
                <c:pt idx="12">
                  <c:v>#N/A</c:v>
                </c:pt>
                <c:pt idx="13">
                  <c:v>799</c:v>
                </c:pt>
                <c:pt idx="14">
                  <c:v>#N/A</c:v>
                </c:pt>
              </c:numCache>
            </c:numRef>
          </c:val>
          <c:smooth val="0"/>
          <c:extLst>
            <c:ext xmlns:c16="http://schemas.microsoft.com/office/drawing/2014/chart" uri="{C3380CC4-5D6E-409C-BE32-E72D297353CC}">
              <c16:uniqueId val="{00000008-A0D5-433F-B593-709E9F35143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12465</c:v>
                </c:pt>
                <c:pt idx="5">
                  <c:v>11993</c:v>
                </c:pt>
                <c:pt idx="8">
                  <c:v>11519</c:v>
                </c:pt>
                <c:pt idx="11">
                  <c:v>11006</c:v>
                </c:pt>
                <c:pt idx="14">
                  <c:v>10573</c:v>
                </c:pt>
              </c:numCache>
            </c:numRef>
          </c:val>
          <c:extLst>
            <c:ext xmlns:c16="http://schemas.microsoft.com/office/drawing/2014/chart" uri="{C3380CC4-5D6E-409C-BE32-E72D297353CC}">
              <c16:uniqueId val="{00000000-AAAE-4441-B2E2-DEB1C66D328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889</c:v>
                </c:pt>
                <c:pt idx="5">
                  <c:v>777</c:v>
                </c:pt>
                <c:pt idx="8">
                  <c:v>672</c:v>
                </c:pt>
                <c:pt idx="11">
                  <c:v>589</c:v>
                </c:pt>
                <c:pt idx="14">
                  <c:v>542</c:v>
                </c:pt>
              </c:numCache>
            </c:numRef>
          </c:val>
          <c:extLst>
            <c:ext xmlns:c16="http://schemas.microsoft.com/office/drawing/2014/chart" uri="{C3380CC4-5D6E-409C-BE32-E72D297353CC}">
              <c16:uniqueId val="{00000001-AAAE-4441-B2E2-DEB1C66D328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3100</c:v>
                </c:pt>
                <c:pt idx="5">
                  <c:v>3081</c:v>
                </c:pt>
                <c:pt idx="8">
                  <c:v>3112</c:v>
                </c:pt>
                <c:pt idx="11">
                  <c:v>3698</c:v>
                </c:pt>
                <c:pt idx="14">
                  <c:v>3963</c:v>
                </c:pt>
              </c:numCache>
            </c:numRef>
          </c:val>
          <c:extLst>
            <c:ext xmlns:c16="http://schemas.microsoft.com/office/drawing/2014/chart" uri="{C3380CC4-5D6E-409C-BE32-E72D297353CC}">
              <c16:uniqueId val="{00000002-AAAE-4441-B2E2-DEB1C66D328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AE-4441-B2E2-DEB1C66D328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AAE-4441-B2E2-DEB1C66D328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AE-4441-B2E2-DEB1C66D328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880</c:v>
                </c:pt>
                <c:pt idx="3">
                  <c:v>842</c:v>
                </c:pt>
                <c:pt idx="6">
                  <c:v>858</c:v>
                </c:pt>
                <c:pt idx="9">
                  <c:v>863</c:v>
                </c:pt>
                <c:pt idx="12">
                  <c:v>855</c:v>
                </c:pt>
              </c:numCache>
            </c:numRef>
          </c:val>
          <c:extLst>
            <c:ext xmlns:c16="http://schemas.microsoft.com/office/drawing/2014/chart" uri="{C3380CC4-5D6E-409C-BE32-E72D297353CC}">
              <c16:uniqueId val="{00000006-AAAE-4441-B2E2-DEB1C66D328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7474</c:v>
                </c:pt>
                <c:pt idx="3">
                  <c:v>7057</c:v>
                </c:pt>
                <c:pt idx="6">
                  <c:v>6641</c:v>
                </c:pt>
                <c:pt idx="9">
                  <c:v>6229</c:v>
                </c:pt>
                <c:pt idx="12">
                  <c:v>5740</c:v>
                </c:pt>
              </c:numCache>
            </c:numRef>
          </c:val>
          <c:extLst>
            <c:ext xmlns:c16="http://schemas.microsoft.com/office/drawing/2014/chart" uri="{C3380CC4-5D6E-409C-BE32-E72D297353CC}">
              <c16:uniqueId val="{00000007-AAAE-4441-B2E2-DEB1C66D328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4975</c:v>
                </c:pt>
                <c:pt idx="3">
                  <c:v>4700</c:v>
                </c:pt>
                <c:pt idx="6">
                  <c:v>4325</c:v>
                </c:pt>
                <c:pt idx="9">
                  <c:v>4041</c:v>
                </c:pt>
                <c:pt idx="12">
                  <c:v>3750</c:v>
                </c:pt>
              </c:numCache>
            </c:numRef>
          </c:val>
          <c:extLst>
            <c:ext xmlns:c16="http://schemas.microsoft.com/office/drawing/2014/chart" uri="{C3380CC4-5D6E-409C-BE32-E72D297353CC}">
              <c16:uniqueId val="{00000008-AAAE-4441-B2E2-DEB1C66D328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45</c:v>
                </c:pt>
                <c:pt idx="3">
                  <c:v>33</c:v>
                </c:pt>
                <c:pt idx="6">
                  <c:v>21</c:v>
                </c:pt>
                <c:pt idx="9">
                  <c:v>14</c:v>
                </c:pt>
                <c:pt idx="12">
                  <c:v>10</c:v>
                </c:pt>
              </c:numCache>
            </c:numRef>
          </c:val>
          <c:extLst>
            <c:ext xmlns:c16="http://schemas.microsoft.com/office/drawing/2014/chart" uri="{C3380CC4-5D6E-409C-BE32-E72D297353CC}">
              <c16:uniqueId val="{00000009-AAAE-4441-B2E2-DEB1C66D328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8627</c:v>
                </c:pt>
                <c:pt idx="3">
                  <c:v>8330</c:v>
                </c:pt>
                <c:pt idx="6">
                  <c:v>8371</c:v>
                </c:pt>
                <c:pt idx="9">
                  <c:v>8018</c:v>
                </c:pt>
                <c:pt idx="12">
                  <c:v>7714</c:v>
                </c:pt>
              </c:numCache>
            </c:numRef>
          </c:val>
          <c:extLst>
            <c:ext xmlns:c16="http://schemas.microsoft.com/office/drawing/2014/chart" uri="{C3380CC4-5D6E-409C-BE32-E72D297353CC}">
              <c16:uniqueId val="{0000000A-AAAE-4441-B2E2-DEB1C66D328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5546</c:v>
                </c:pt>
                <c:pt idx="2">
                  <c:v>#N/A</c:v>
                </c:pt>
                <c:pt idx="3">
                  <c:v>#N/A</c:v>
                </c:pt>
                <c:pt idx="4">
                  <c:v>5110</c:v>
                </c:pt>
                <c:pt idx="5">
                  <c:v>#N/A</c:v>
                </c:pt>
                <c:pt idx="6">
                  <c:v>#N/A</c:v>
                </c:pt>
                <c:pt idx="7">
                  <c:v>4914</c:v>
                </c:pt>
                <c:pt idx="8">
                  <c:v>#N/A</c:v>
                </c:pt>
                <c:pt idx="9">
                  <c:v>#N/A</c:v>
                </c:pt>
                <c:pt idx="10">
                  <c:v>3872</c:v>
                </c:pt>
                <c:pt idx="11">
                  <c:v>#N/A</c:v>
                </c:pt>
                <c:pt idx="12">
                  <c:v>#N/A</c:v>
                </c:pt>
                <c:pt idx="13">
                  <c:v>2992</c:v>
                </c:pt>
                <c:pt idx="14">
                  <c:v>#N/A</c:v>
                </c:pt>
              </c:numCache>
            </c:numRef>
          </c:val>
          <c:smooth val="0"/>
          <c:extLst>
            <c:ext xmlns:c16="http://schemas.microsoft.com/office/drawing/2014/chart" uri="{C3380CC4-5D6E-409C-BE32-E72D297353CC}">
              <c16:uniqueId val="{0000000B-AAAE-4441-B2E2-DEB1C66D328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1280</c:v>
                </c:pt>
                <c:pt idx="1">
                  <c:v>1280</c:v>
                </c:pt>
                <c:pt idx="2">
                  <c:v>1282</c:v>
                </c:pt>
              </c:numCache>
            </c:numRef>
          </c:val>
          <c:extLst>
            <c:ext xmlns:c16="http://schemas.microsoft.com/office/drawing/2014/chart" uri="{C3380CC4-5D6E-409C-BE32-E72D297353CC}">
              <c16:uniqueId val="{00000000-333B-4F94-926E-15AC097D8D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711</c:v>
                </c:pt>
                <c:pt idx="1">
                  <c:v>806</c:v>
                </c:pt>
                <c:pt idx="2">
                  <c:v>806</c:v>
                </c:pt>
              </c:numCache>
            </c:numRef>
          </c:val>
          <c:extLst>
            <c:ext xmlns:c16="http://schemas.microsoft.com/office/drawing/2014/chart" uri="{C3380CC4-5D6E-409C-BE32-E72D297353CC}">
              <c16:uniqueId val="{00000001-333B-4F94-926E-15AC097D8D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690</c:v>
                </c:pt>
                <c:pt idx="1">
                  <c:v>1191</c:v>
                </c:pt>
                <c:pt idx="2">
                  <c:v>1474</c:v>
                </c:pt>
              </c:numCache>
            </c:numRef>
          </c:val>
          <c:extLst>
            <c:ext xmlns:c16="http://schemas.microsoft.com/office/drawing/2014/chart" uri="{C3380CC4-5D6E-409C-BE32-E72D297353CC}">
              <c16:uniqueId val="{00000002-333B-4F94-926E-15AC097D8D6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富山県上市町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実質公債費比率（分子）は、平成</a:t>
          </a:r>
          <a:r>
            <a:rPr kumimoji="1" lang="en-US" altLang="ja-JP" sz="1100" b="0" i="0" baseline="0">
              <a:solidFill>
                <a:sysClr val="windowText" lastClr="000000"/>
              </a:solidFill>
              <a:effectLst/>
              <a:latin typeface="+mn-lt"/>
              <a:ea typeface="+mn-ea"/>
              <a:cs typeface="+mn-cs"/>
            </a:rPr>
            <a:t>22</a:t>
          </a:r>
          <a:r>
            <a:rPr kumimoji="1" lang="ja-JP" altLang="ja-JP" sz="1100" b="0" i="0" baseline="0">
              <a:solidFill>
                <a:sysClr val="windowText" lastClr="000000"/>
              </a:solidFill>
              <a:effectLst/>
              <a:latin typeface="+mn-lt"/>
              <a:ea typeface="+mn-ea"/>
              <a:cs typeface="+mn-cs"/>
            </a:rPr>
            <a:t>年度以前は</a:t>
          </a:r>
          <a:r>
            <a:rPr kumimoji="1" lang="en-US" altLang="ja-JP" sz="1100" b="0" i="0" baseline="0">
              <a:solidFill>
                <a:sysClr val="windowText" lastClr="000000"/>
              </a:solidFill>
              <a:effectLst/>
              <a:latin typeface="+mn-lt"/>
              <a:ea typeface="+mn-ea"/>
              <a:cs typeface="+mn-cs"/>
            </a:rPr>
            <a:t>10</a:t>
          </a:r>
          <a:r>
            <a:rPr kumimoji="1" lang="ja-JP" altLang="ja-JP" sz="1100" b="0" i="0" baseline="0">
              <a:solidFill>
                <a:sysClr val="windowText" lastClr="000000"/>
              </a:solidFill>
              <a:effectLst/>
              <a:latin typeface="+mn-lt"/>
              <a:ea typeface="+mn-ea"/>
              <a:cs typeface="+mn-cs"/>
            </a:rPr>
            <a:t>億円台で推移していたが、平成</a:t>
          </a:r>
          <a:r>
            <a:rPr kumimoji="1" lang="en-US" altLang="ja-JP" sz="1100" b="0" i="0" baseline="0">
              <a:solidFill>
                <a:sysClr val="windowText" lastClr="000000"/>
              </a:solidFill>
              <a:effectLst/>
              <a:latin typeface="+mn-lt"/>
              <a:ea typeface="+mn-ea"/>
              <a:cs typeface="+mn-cs"/>
            </a:rPr>
            <a:t>23</a:t>
          </a:r>
          <a:r>
            <a:rPr kumimoji="1" lang="ja-JP" altLang="ja-JP" sz="1100" b="0" i="0" baseline="0">
              <a:solidFill>
                <a:sysClr val="windowText" lastClr="000000"/>
              </a:solidFill>
              <a:effectLst/>
              <a:latin typeface="+mn-lt"/>
              <a:ea typeface="+mn-ea"/>
              <a:cs typeface="+mn-cs"/>
            </a:rPr>
            <a:t>年度には９億円台まで減少し、平成</a:t>
          </a:r>
          <a:r>
            <a:rPr kumimoji="1" lang="en-US" altLang="ja-JP" sz="1100" b="0" i="0" baseline="0">
              <a:solidFill>
                <a:sysClr val="windowText" lastClr="000000"/>
              </a:solidFill>
              <a:effectLst/>
              <a:latin typeface="+mn-lt"/>
              <a:ea typeface="+mn-ea"/>
              <a:cs typeface="+mn-cs"/>
            </a:rPr>
            <a:t>25</a:t>
          </a:r>
          <a:r>
            <a:rPr kumimoji="1" lang="ja-JP" altLang="ja-JP" sz="1100" b="0" i="0" baseline="0">
              <a:solidFill>
                <a:sysClr val="windowText" lastClr="000000"/>
              </a:solidFill>
              <a:effectLst/>
              <a:latin typeface="+mn-lt"/>
              <a:ea typeface="+mn-ea"/>
              <a:cs typeface="+mn-cs"/>
            </a:rPr>
            <a:t>年度以降は７～８億円台で推移している。令和</a:t>
          </a:r>
          <a:r>
            <a:rPr kumimoji="1" lang="ja-JP" altLang="en-US" sz="1100" b="0" i="0" baseline="0">
              <a:solidFill>
                <a:sysClr val="windowText" lastClr="000000"/>
              </a:solidFill>
              <a:effectLst/>
              <a:latin typeface="+mn-lt"/>
              <a:ea typeface="+mn-ea"/>
              <a:cs typeface="+mn-cs"/>
            </a:rPr>
            <a:t>４</a:t>
          </a:r>
          <a:r>
            <a:rPr kumimoji="1" lang="ja-JP" altLang="ja-JP" sz="1100" b="0" i="0" baseline="0">
              <a:solidFill>
                <a:sysClr val="windowText" lastClr="000000"/>
              </a:solidFill>
              <a:effectLst/>
              <a:latin typeface="+mn-lt"/>
              <a:ea typeface="+mn-ea"/>
              <a:cs typeface="+mn-cs"/>
            </a:rPr>
            <a:t>年度は令和</a:t>
          </a:r>
          <a:r>
            <a:rPr kumimoji="1" lang="ja-JP" altLang="en-US" sz="1100" b="0" i="0" baseline="0">
              <a:solidFill>
                <a:sysClr val="windowText" lastClr="000000"/>
              </a:solidFill>
              <a:effectLst/>
              <a:latin typeface="+mn-lt"/>
              <a:ea typeface="+mn-ea"/>
              <a:cs typeface="+mn-cs"/>
            </a:rPr>
            <a:t>３</a:t>
          </a:r>
          <a:r>
            <a:rPr kumimoji="1" lang="ja-JP" altLang="ja-JP" sz="1100" b="0" i="0" baseline="0">
              <a:solidFill>
                <a:sysClr val="windowText" lastClr="000000"/>
              </a:solidFill>
              <a:effectLst/>
              <a:latin typeface="+mn-lt"/>
              <a:ea typeface="+mn-ea"/>
              <a:cs typeface="+mn-cs"/>
            </a:rPr>
            <a:t>年度より</a:t>
          </a:r>
          <a:r>
            <a:rPr kumimoji="1" lang="ja-JP" altLang="en-US" sz="1100" b="0" i="0" baseline="0">
              <a:solidFill>
                <a:sysClr val="windowText" lastClr="000000"/>
              </a:solidFill>
              <a:effectLst/>
              <a:latin typeface="+mn-lt"/>
              <a:ea typeface="+mn-ea"/>
              <a:cs typeface="+mn-cs"/>
            </a:rPr>
            <a:t>６</a:t>
          </a:r>
          <a:r>
            <a:rPr kumimoji="1" lang="ja-JP" altLang="ja-JP" sz="1100" b="0" i="0" baseline="0">
              <a:solidFill>
                <a:sysClr val="windowText" lastClr="000000"/>
              </a:solidFill>
              <a:effectLst/>
              <a:latin typeface="+mn-lt"/>
              <a:ea typeface="+mn-ea"/>
              <a:cs typeface="+mn-cs"/>
            </a:rPr>
            <a:t>百万円</a:t>
          </a:r>
          <a:r>
            <a:rPr kumimoji="1" lang="ja-JP" altLang="en-US" sz="1100" b="0" i="0" baseline="0">
              <a:solidFill>
                <a:sysClr val="windowText" lastClr="000000"/>
              </a:solidFill>
              <a:effectLst/>
              <a:latin typeface="+mn-lt"/>
              <a:ea typeface="+mn-ea"/>
              <a:cs typeface="+mn-cs"/>
            </a:rPr>
            <a:t>減少</a:t>
          </a:r>
          <a:r>
            <a:rPr kumimoji="1" lang="ja-JP" altLang="ja-JP" sz="1100" b="0" i="0" baseline="0">
              <a:solidFill>
                <a:sysClr val="windowText" lastClr="000000"/>
              </a:solidFill>
              <a:effectLst/>
              <a:latin typeface="+mn-lt"/>
              <a:ea typeface="+mn-ea"/>
              <a:cs typeface="+mn-cs"/>
            </a:rPr>
            <a:t>した。これは、</a:t>
          </a:r>
          <a:r>
            <a:rPr kumimoji="1" lang="ja-JP" altLang="en-US" sz="1100" b="0" i="0" baseline="0">
              <a:solidFill>
                <a:sysClr val="windowText" lastClr="000000"/>
              </a:solidFill>
              <a:effectLst/>
              <a:latin typeface="+mn-lt"/>
              <a:ea typeface="+mn-ea"/>
              <a:cs typeface="+mn-cs"/>
            </a:rPr>
            <a:t>一部の</a:t>
          </a:r>
          <a:r>
            <a:rPr kumimoji="1" lang="ja-JP" altLang="ja-JP" sz="1100" b="0" i="0" baseline="0">
              <a:solidFill>
                <a:sysClr val="windowText" lastClr="000000"/>
              </a:solidFill>
              <a:effectLst/>
              <a:latin typeface="+mn-lt"/>
              <a:ea typeface="+mn-ea"/>
              <a:cs typeface="+mn-cs"/>
            </a:rPr>
            <a:t>公営住宅建設事業債や地方道路等整備事業債</a:t>
          </a:r>
          <a:r>
            <a:rPr kumimoji="1" lang="ja-JP" altLang="en-US" sz="1100" b="0" i="0" baseline="0">
              <a:solidFill>
                <a:sysClr val="windowText" lastClr="000000"/>
              </a:solidFill>
              <a:effectLst/>
              <a:latin typeface="+mn-lt"/>
              <a:ea typeface="+mn-ea"/>
              <a:cs typeface="+mn-cs"/>
            </a:rPr>
            <a:t>等</a:t>
          </a:r>
          <a:r>
            <a:rPr kumimoji="1" lang="ja-JP" altLang="ja-JP" sz="1100" b="0" i="0" baseline="0">
              <a:solidFill>
                <a:sysClr val="windowText" lastClr="000000"/>
              </a:solidFill>
              <a:effectLst/>
              <a:latin typeface="+mn-lt"/>
              <a:ea typeface="+mn-ea"/>
              <a:cs typeface="+mn-cs"/>
            </a:rPr>
            <a:t>の償還終了によ</a:t>
          </a:r>
          <a:r>
            <a:rPr kumimoji="1" lang="ja-JP" altLang="en-US" sz="1100" b="0" i="0" baseline="0">
              <a:solidFill>
                <a:sysClr val="windowText" lastClr="000000"/>
              </a:solidFill>
              <a:effectLst/>
              <a:latin typeface="+mn-lt"/>
              <a:ea typeface="+mn-ea"/>
              <a:cs typeface="+mn-cs"/>
            </a:rPr>
            <a:t>る</a:t>
          </a:r>
          <a:r>
            <a:rPr kumimoji="1" lang="ja-JP" altLang="ja-JP" sz="1100" b="0" i="0" baseline="0">
              <a:solidFill>
                <a:sysClr val="windowText" lastClr="000000"/>
              </a:solidFill>
              <a:effectLst/>
              <a:latin typeface="+mn-lt"/>
              <a:ea typeface="+mn-ea"/>
              <a:cs typeface="+mn-cs"/>
            </a:rPr>
            <a:t>普通会計の元利償還金の減や、</a:t>
          </a:r>
          <a:r>
            <a:rPr kumimoji="1" lang="ja-JP" altLang="en-US" sz="1100" b="0" i="0" baseline="0">
              <a:solidFill>
                <a:sysClr val="windowText" lastClr="000000"/>
              </a:solidFill>
              <a:effectLst/>
              <a:latin typeface="+mn-lt"/>
              <a:ea typeface="+mn-ea"/>
              <a:cs typeface="+mn-cs"/>
            </a:rPr>
            <a:t>一部の</a:t>
          </a:r>
          <a:r>
            <a:rPr kumimoji="1" lang="ja-JP" altLang="ja-JP" sz="1100" b="0" i="0" baseline="0">
              <a:solidFill>
                <a:sysClr val="windowText" lastClr="000000"/>
              </a:solidFill>
              <a:effectLst/>
              <a:latin typeface="+mn-lt"/>
              <a:ea typeface="+mn-ea"/>
              <a:cs typeface="+mn-cs"/>
            </a:rPr>
            <a:t>病院事業債の償還終了により公営企業会計への繰出しに伴う準元利償還金は減</a:t>
          </a:r>
          <a:r>
            <a:rPr kumimoji="1" lang="ja-JP" altLang="en-US" sz="1100" b="0" i="0" baseline="0">
              <a:solidFill>
                <a:sysClr val="windowText" lastClr="000000"/>
              </a:solidFill>
              <a:effectLst/>
              <a:latin typeface="+mn-lt"/>
              <a:ea typeface="+mn-ea"/>
              <a:cs typeface="+mn-cs"/>
            </a:rPr>
            <a:t>となったことによるものである。</a:t>
          </a:r>
          <a:r>
            <a:rPr kumimoji="1" lang="ja-JP" altLang="ja-JP" sz="1100" b="0" i="0" baseline="0">
              <a:solidFill>
                <a:sysClr val="windowText" lastClr="000000"/>
              </a:solidFill>
              <a:effectLst/>
              <a:latin typeface="+mn-lt"/>
              <a:ea typeface="+mn-ea"/>
              <a:cs typeface="+mn-cs"/>
            </a:rPr>
            <a:t>今後も</a:t>
          </a:r>
          <a:r>
            <a:rPr kumimoji="1" lang="ja-JP" altLang="en-US" sz="1100" b="0" i="0" baseline="0">
              <a:solidFill>
                <a:sysClr val="windowText" lastClr="000000"/>
              </a:solidFill>
              <a:effectLst/>
              <a:latin typeface="+mn-lt"/>
              <a:ea typeface="+mn-ea"/>
              <a:cs typeface="+mn-cs"/>
            </a:rPr>
            <a:t>新規</a:t>
          </a:r>
          <a:r>
            <a:rPr kumimoji="1" lang="ja-JP" altLang="ja-JP" sz="1100" b="0" i="0" baseline="0">
              <a:solidFill>
                <a:sysClr val="windowText" lastClr="000000"/>
              </a:solidFill>
              <a:effectLst/>
              <a:latin typeface="+mn-lt"/>
              <a:ea typeface="+mn-ea"/>
              <a:cs typeface="+mn-cs"/>
            </a:rPr>
            <a:t>起債</a:t>
          </a:r>
          <a:r>
            <a:rPr kumimoji="1" lang="ja-JP" altLang="en-US" sz="1100" b="0" i="0" baseline="0">
              <a:solidFill>
                <a:sysClr val="windowText" lastClr="000000"/>
              </a:solidFill>
              <a:effectLst/>
              <a:latin typeface="+mn-lt"/>
              <a:ea typeface="+mn-ea"/>
              <a:cs typeface="+mn-cs"/>
            </a:rPr>
            <a:t>発行</a:t>
          </a:r>
          <a:r>
            <a:rPr kumimoji="1" lang="ja-JP" altLang="ja-JP" sz="1100" b="0" i="0" baseline="0">
              <a:solidFill>
                <a:sysClr val="windowText" lastClr="000000"/>
              </a:solidFill>
              <a:effectLst/>
              <a:latin typeface="+mn-lt"/>
              <a:ea typeface="+mn-ea"/>
              <a:cs typeface="+mn-cs"/>
            </a:rPr>
            <a:t>の抑制を図るなど</a:t>
          </a:r>
          <a:r>
            <a:rPr kumimoji="1" lang="ja-JP" altLang="en-US"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着実</a:t>
          </a:r>
          <a:r>
            <a:rPr kumimoji="1" lang="ja-JP" altLang="en-US" sz="1100" b="0" i="0" baseline="0">
              <a:solidFill>
                <a:sysClr val="windowText" lastClr="000000"/>
              </a:solidFill>
              <a:effectLst/>
              <a:latin typeface="+mn-lt"/>
              <a:ea typeface="+mn-ea"/>
              <a:cs typeface="+mn-cs"/>
            </a:rPr>
            <a:t>に</a:t>
          </a:r>
          <a:r>
            <a:rPr kumimoji="1" lang="ja-JP" altLang="ja-JP" sz="1100" b="0" i="0" baseline="0">
              <a:solidFill>
                <a:sysClr val="windowText" lastClr="000000"/>
              </a:solidFill>
              <a:effectLst/>
              <a:latin typeface="+mn-lt"/>
              <a:ea typeface="+mn-ea"/>
              <a:cs typeface="+mn-cs"/>
            </a:rPr>
            <a:t>比率の減少に努め</a:t>
          </a:r>
          <a:r>
            <a:rPr kumimoji="1" lang="ja-JP" altLang="en-US" sz="1100" b="0" i="0" baseline="0">
              <a:solidFill>
                <a:sysClr val="windowText" lastClr="000000"/>
              </a:solidFill>
              <a:effectLst/>
              <a:latin typeface="+mn-lt"/>
              <a:ea typeface="+mn-ea"/>
              <a:cs typeface="+mn-cs"/>
            </a:rPr>
            <a:t>ていく</a:t>
          </a:r>
          <a:r>
            <a:rPr kumimoji="1" lang="ja-JP" altLang="ja-JP" sz="1100" b="0" i="0" baseline="0">
              <a:solidFill>
                <a:sysClr val="windowText" lastClr="000000"/>
              </a:solidFill>
              <a:effectLst/>
              <a:latin typeface="+mn-lt"/>
              <a:ea typeface="+mn-ea"/>
              <a:cs typeface="+mn-cs"/>
            </a:rPr>
            <a:t>。</a:t>
          </a:r>
          <a:endParaRPr kumimoji="1" lang="en-US" altLang="ja-JP" sz="1100" b="0" i="0" baseline="0">
            <a:solidFill>
              <a:sysClr val="windowText" lastClr="000000"/>
            </a:solidFill>
            <a:effectLst/>
            <a:latin typeface="+mn-lt"/>
            <a:ea typeface="+mn-ea"/>
            <a:cs typeface="+mn-cs"/>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富山県上市町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将来負担</a:t>
          </a:r>
          <a:r>
            <a:rPr kumimoji="1" lang="ja-JP" altLang="en-US" sz="1100" b="0" i="0" baseline="0">
              <a:solidFill>
                <a:schemeClr val="dk1"/>
              </a:solidFill>
              <a:effectLst/>
              <a:latin typeface="+mn-lt"/>
              <a:ea typeface="+mn-ea"/>
              <a:cs typeface="+mn-cs"/>
            </a:rPr>
            <a:t>比率（分子）</a:t>
          </a:r>
          <a:r>
            <a:rPr kumimoji="1" lang="ja-JP" altLang="ja-JP" sz="1100" b="0" i="0" baseline="0">
              <a:solidFill>
                <a:schemeClr val="dk1"/>
              </a:solidFill>
              <a:effectLst/>
              <a:latin typeface="+mn-lt"/>
              <a:ea typeface="+mn-ea"/>
              <a:cs typeface="+mn-cs"/>
            </a:rPr>
            <a:t>は、平成</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年度以降徐々に減少し、平成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年度に</a:t>
          </a:r>
          <a:r>
            <a:rPr kumimoji="1" lang="en-US" altLang="ja-JP" sz="1100" b="0" i="0" baseline="0">
              <a:solidFill>
                <a:schemeClr val="dk1"/>
              </a:solidFill>
              <a:effectLst/>
              <a:latin typeface="+mn-lt"/>
              <a:ea typeface="+mn-ea"/>
              <a:cs typeface="+mn-cs"/>
            </a:rPr>
            <a:t>100</a:t>
          </a:r>
          <a:r>
            <a:rPr kumimoji="1" lang="ja-JP" altLang="ja-JP" sz="1100" b="0" i="0" baseline="0">
              <a:solidFill>
                <a:schemeClr val="dk1"/>
              </a:solidFill>
              <a:effectLst/>
              <a:latin typeface="+mn-lt"/>
              <a:ea typeface="+mn-ea"/>
              <a:cs typeface="+mn-cs"/>
            </a:rPr>
            <a:t>億円を下回った。元金償還に伴う一部の地方債残高の減、一部事務組合等負担見込額の減等により、</a:t>
          </a:r>
          <a:r>
            <a:rPr kumimoji="1" lang="ja-JP" altLang="en-US" sz="1100" b="0" i="0" baseline="0">
              <a:solidFill>
                <a:schemeClr val="dk1"/>
              </a:solidFill>
              <a:effectLst/>
              <a:latin typeface="+mn-lt"/>
              <a:ea typeface="+mn-ea"/>
              <a:cs typeface="+mn-cs"/>
            </a:rPr>
            <a:t>値</a:t>
          </a:r>
          <a:r>
            <a:rPr kumimoji="1" lang="ja-JP" altLang="ja-JP" sz="1100" b="0" i="0" baseline="0">
              <a:solidFill>
                <a:schemeClr val="dk1"/>
              </a:solidFill>
              <a:effectLst/>
              <a:latin typeface="+mn-lt"/>
              <a:ea typeface="+mn-ea"/>
              <a:cs typeface="+mn-cs"/>
            </a:rPr>
            <a:t>は年々減少傾向にあり、令和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年度は昨年度から</a:t>
          </a:r>
          <a:r>
            <a:rPr kumimoji="1" lang="en-US" altLang="ja-JP" sz="1100" b="0" i="0" baseline="0">
              <a:solidFill>
                <a:schemeClr val="dk1"/>
              </a:solidFill>
              <a:effectLst/>
              <a:latin typeface="+mn-lt"/>
              <a:ea typeface="+mn-ea"/>
              <a:cs typeface="+mn-cs"/>
            </a:rPr>
            <a:t>880</a:t>
          </a:r>
          <a:r>
            <a:rPr kumimoji="1" lang="ja-JP" altLang="ja-JP" sz="1100" b="0" i="0" baseline="0">
              <a:solidFill>
                <a:schemeClr val="dk1"/>
              </a:solidFill>
              <a:effectLst/>
              <a:latin typeface="+mn-lt"/>
              <a:ea typeface="+mn-ea"/>
              <a:cs typeface="+mn-cs"/>
            </a:rPr>
            <a:t>百万円の減となっている。しかし、病院事業及び下水道事業において依然として多額の起債残高を有していることなどから、今後も行財政改革を進め、起債の発行の抑制を図り、起債残高の縮減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富山県上市町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学校教育施設整備基金を</a:t>
          </a:r>
          <a:r>
            <a:rPr kumimoji="1" lang="en-US" altLang="ja-JP" sz="1100" b="0" i="0" baseline="0">
              <a:solidFill>
                <a:schemeClr val="dk1"/>
              </a:solidFill>
              <a:effectLst/>
              <a:latin typeface="+mn-lt"/>
              <a:ea typeface="+mn-ea"/>
              <a:cs typeface="+mn-cs"/>
            </a:rPr>
            <a:t>280</a:t>
          </a:r>
          <a:r>
            <a:rPr kumimoji="1" lang="ja-JP" altLang="ja-JP" sz="1100" b="0" i="0" baseline="0">
              <a:solidFill>
                <a:schemeClr val="dk1"/>
              </a:solidFill>
              <a:effectLst/>
              <a:latin typeface="+mn-lt"/>
              <a:ea typeface="+mn-ea"/>
              <a:cs typeface="+mn-cs"/>
            </a:rPr>
            <a:t>百万円</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積み立てたことなどにより、基金全体で</a:t>
          </a:r>
          <a:r>
            <a:rPr kumimoji="1" lang="en-US" altLang="ja-JP" sz="1100" b="0" i="0" baseline="0">
              <a:solidFill>
                <a:schemeClr val="dk1"/>
              </a:solidFill>
              <a:effectLst/>
              <a:latin typeface="+mn-lt"/>
              <a:ea typeface="+mn-ea"/>
              <a:cs typeface="+mn-cs"/>
            </a:rPr>
            <a:t>285</a:t>
          </a:r>
          <a:r>
            <a:rPr kumimoji="1" lang="ja-JP" altLang="ja-JP" sz="1100" b="0" i="0" baseline="0">
              <a:solidFill>
                <a:schemeClr val="dk1"/>
              </a:solidFill>
              <a:effectLst/>
              <a:latin typeface="+mn-lt"/>
              <a:ea typeface="+mn-ea"/>
              <a:cs typeface="+mn-cs"/>
            </a:rPr>
            <a:t>百万円の増となった。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br>
            <a:rPr kumimoji="1" lang="en-US" altLang="ja-JP" sz="1100" b="0" i="0" baseline="0">
              <a:solidFill>
                <a:schemeClr val="dk1"/>
              </a:solidFill>
              <a:effectLst/>
              <a:latin typeface="+mn-lt"/>
              <a:ea typeface="+mn-ea"/>
              <a:cs typeface="+mn-cs"/>
            </a:rPr>
          </a:br>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財政調整基金及び減債基金については、不時の支出等に備え、現有残高を目処に一定の額を確保するよう努める。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特定目的基金については、各々の目的に則りその活用に努めるとともに、役目を終えたもの等必要性に乏しい基金についてはその廃止を検討する。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上市町学校教育施設整備基金：</a:t>
          </a:r>
          <a:r>
            <a:rPr lang="ja-JP" altLang="ja-JP" sz="1100">
              <a:solidFill>
                <a:schemeClr val="dk1"/>
              </a:solidFill>
              <a:effectLst/>
              <a:latin typeface="+mn-lt"/>
              <a:ea typeface="+mn-ea"/>
              <a:cs typeface="+mn-cs"/>
            </a:rPr>
            <a:t>学校教育施設の整備に関する事業に要する経費の財源に充てるもの</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上市町社会福祉事業基金：社会福祉向上のために必要な事業の財源に充てるもの。</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上市町定住促進住宅基金：定住促進住宅の建設、修繕等の財源に充てるもの。</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上市町生涯学習推進基金：生涯学習の推進のために必要な事業の財源に充てるもの。</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がんばるかみいち総合病院応援基金：</a:t>
          </a:r>
          <a:r>
            <a:rPr lang="ja-JP" altLang="ja-JP" sz="1100">
              <a:solidFill>
                <a:schemeClr val="dk1"/>
              </a:solidFill>
              <a:effectLst/>
              <a:latin typeface="+mn-lt"/>
              <a:ea typeface="+mn-ea"/>
              <a:cs typeface="+mn-cs"/>
            </a:rPr>
            <a:t>かみいち総合病院を町全体で応援していく取組の財源に充てるもの。</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上市町学校教育施設整備基金：</a:t>
          </a:r>
          <a:r>
            <a:rPr kumimoji="1" lang="en-US" altLang="ja-JP" sz="1100" b="0" i="0" baseline="0">
              <a:solidFill>
                <a:schemeClr val="dk1"/>
              </a:solidFill>
              <a:effectLst/>
              <a:latin typeface="+mn-lt"/>
              <a:ea typeface="+mn-ea"/>
              <a:cs typeface="+mn-cs"/>
            </a:rPr>
            <a:t>280</a:t>
          </a:r>
          <a:r>
            <a:rPr kumimoji="1" lang="ja-JP" altLang="ja-JP" sz="1100" b="0" i="0" baseline="0">
              <a:solidFill>
                <a:schemeClr val="dk1"/>
              </a:solidFill>
              <a:effectLst/>
              <a:latin typeface="+mn-lt"/>
              <a:ea typeface="+mn-ea"/>
              <a:cs typeface="+mn-cs"/>
            </a:rPr>
            <a:t>百万円</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積み立てたことによる増。</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がんばるかみいち総合病院応援基金：</a:t>
          </a:r>
          <a:r>
            <a:rPr kumimoji="1" lang="ja-JP" altLang="ja-JP" sz="1100" b="0" i="0" baseline="0">
              <a:solidFill>
                <a:schemeClr val="dk1"/>
              </a:solidFill>
              <a:effectLst/>
              <a:latin typeface="+mn-lt"/>
              <a:ea typeface="+mn-ea"/>
              <a:cs typeface="+mn-cs"/>
            </a:rPr>
            <a:t>指定寄附受入分を積み立てたことによる増。</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r>
            <a:rPr kumimoji="1" lang="en-US"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上市町学校教育施設整備基金：将来的な学校建設等の財源として確保する。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上市町社会福祉事業基金：果実運用を行う基本残高分を確保のうえ、それを超える分については基金の目的に則り活用を図る。</a:t>
          </a:r>
          <a:endParaRPr lang="ja-JP" altLang="ja-JP" sz="1400">
            <a:effectLst/>
          </a:endParaRPr>
        </a:p>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上市町定住促進住宅基金：定住促進住宅の管理に係る収支差額分を積み立て、将来的な大規模修繕等の財源として確保する。</a:t>
          </a:r>
          <a:endParaRPr lang="ja-JP" altLang="ja-JP" sz="1400">
            <a:effectLst/>
          </a:endParaRPr>
        </a:p>
        <a:p>
          <a:pPr eaLnBrk="1" fontAlgn="auto" latinLnBrk="0" hangingPunct="1"/>
          <a:r>
            <a:rPr kumimoji="1"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がんばるかみいち総合病院応援基金：かみいち総合病院を町全体で応援していく取組に活用していく。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預金利子分</a:t>
          </a:r>
          <a:r>
            <a:rPr kumimoji="1" lang="ja-JP" altLang="en-US" sz="1100" b="0" i="0" baseline="0">
              <a:solidFill>
                <a:schemeClr val="dk1"/>
              </a:solidFill>
              <a:effectLst/>
              <a:latin typeface="+mn-lt"/>
              <a:ea typeface="+mn-ea"/>
              <a:cs typeface="+mn-cs"/>
            </a:rPr>
            <a:t>と寄附に係るものを</a:t>
          </a:r>
          <a:r>
            <a:rPr kumimoji="1" lang="ja-JP" altLang="ja-JP" sz="1100" b="0" i="0" baseline="0">
              <a:solidFill>
                <a:schemeClr val="dk1"/>
              </a:solidFill>
              <a:effectLst/>
              <a:latin typeface="+mn-lt"/>
              <a:ea typeface="+mn-ea"/>
              <a:cs typeface="+mn-cs"/>
            </a:rPr>
            <a:t>積み立て</a:t>
          </a:r>
          <a:r>
            <a:rPr kumimoji="1" lang="ja-JP" altLang="en-US" sz="1100" b="0" i="0" baseline="0">
              <a:solidFill>
                <a:schemeClr val="dk1"/>
              </a:solidFill>
              <a:effectLst/>
              <a:latin typeface="+mn-lt"/>
              <a:ea typeface="+mn-ea"/>
              <a:cs typeface="+mn-cs"/>
            </a:rPr>
            <a:t>た</a:t>
          </a:r>
          <a:r>
            <a:rPr kumimoji="1" lang="ja-JP" altLang="ja-JP" sz="1100" b="0" i="0" baseline="0">
              <a:solidFill>
                <a:schemeClr val="dk1"/>
              </a:solidFill>
              <a:effectLst/>
              <a:latin typeface="+mn-lt"/>
              <a:ea typeface="+mn-ea"/>
              <a:cs typeface="+mn-cs"/>
            </a:rPr>
            <a:t>のみで、昨年度</a:t>
          </a:r>
          <a:r>
            <a:rPr kumimoji="1" lang="ja-JP" altLang="en-US" sz="1100" b="0" i="0" baseline="0">
              <a:solidFill>
                <a:schemeClr val="dk1"/>
              </a:solidFill>
              <a:effectLst/>
              <a:latin typeface="+mn-lt"/>
              <a:ea typeface="+mn-ea"/>
              <a:cs typeface="+mn-cs"/>
            </a:rPr>
            <a:t>から２百万円増となった</a:t>
          </a:r>
          <a:r>
            <a:rPr kumimoji="1" lang="ja-JP" altLang="ja-JP" sz="1100" b="0" i="0" baseline="0">
              <a:solidFill>
                <a:schemeClr val="dk1"/>
              </a:solidFill>
              <a:effectLst/>
              <a:latin typeface="+mn-lt"/>
              <a:ea typeface="+mn-ea"/>
              <a:cs typeface="+mn-cs"/>
            </a:rPr>
            <a:t>。取り崩しは行っていない。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景気後退による町税の大幅な減収や、大規模災害の発生など不測の事態に備えるため、財政調整基金が毎年度</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億円程度（標準財政規模の</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％）の残高を引き続き確保していく。</a:t>
          </a:r>
          <a:r>
            <a:rPr kumimoji="1" lang="ja-JP" altLang="en-US" sz="1100" b="0" i="0" baseline="0">
              <a:solidFill>
                <a:schemeClr val="dk1"/>
              </a:solidFill>
              <a:effectLst/>
              <a:latin typeface="+mn-lt"/>
              <a:ea typeface="+mn-ea"/>
              <a:cs typeface="+mn-cs"/>
            </a:rPr>
            <a:t>また、</a:t>
          </a:r>
          <a:r>
            <a:rPr kumimoji="1" lang="ja-JP" altLang="ja-JP" sz="1100" b="0" i="0" baseline="0">
              <a:solidFill>
                <a:schemeClr val="dk1"/>
              </a:solidFill>
              <a:effectLst/>
              <a:latin typeface="+mn-lt"/>
              <a:ea typeface="+mn-ea"/>
              <a:cs typeface="+mn-cs"/>
            </a:rPr>
            <a:t>災害発生時、豪雪時等への備え、財源不足への対応等のため、現在の残高を維持するよう努める。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預金利子分</a:t>
          </a:r>
          <a:r>
            <a:rPr kumimoji="1" lang="ja-JP" altLang="en-US" sz="1100" b="0" i="0" baseline="0">
              <a:solidFill>
                <a:schemeClr val="dk1"/>
              </a:solidFill>
              <a:effectLst/>
              <a:latin typeface="+mn-lt"/>
              <a:ea typeface="+mn-ea"/>
              <a:cs typeface="+mn-cs"/>
            </a:rPr>
            <a:t>を</a:t>
          </a:r>
          <a:r>
            <a:rPr kumimoji="1" lang="ja-JP" altLang="ja-JP" sz="1100" b="0" i="0" baseline="0">
              <a:solidFill>
                <a:schemeClr val="dk1"/>
              </a:solidFill>
              <a:effectLst/>
              <a:latin typeface="+mn-lt"/>
              <a:ea typeface="+mn-ea"/>
              <a:cs typeface="+mn-cs"/>
            </a:rPr>
            <a:t>積み立てた</a:t>
          </a:r>
          <a:r>
            <a:rPr kumimoji="1" lang="ja-JP" altLang="en-US" sz="1100" b="0" i="0" baseline="0">
              <a:solidFill>
                <a:schemeClr val="dk1"/>
              </a:solidFill>
              <a:effectLst/>
              <a:latin typeface="+mn-lt"/>
              <a:ea typeface="+mn-ea"/>
              <a:cs typeface="+mn-cs"/>
            </a:rPr>
            <a:t>のみ、昨年度と同額</a:t>
          </a:r>
          <a:r>
            <a:rPr kumimoji="1" lang="ja-JP" altLang="ja-JP" sz="1100" b="0" i="0" baseline="0">
              <a:solidFill>
                <a:schemeClr val="dk1"/>
              </a:solidFill>
              <a:effectLst/>
              <a:latin typeface="+mn-lt"/>
              <a:ea typeface="+mn-ea"/>
              <a:cs typeface="+mn-cs"/>
            </a:rPr>
            <a:t>。取り崩しは行っていない。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今後の金利変動等の公債費の償還リスクに備えるため、減債基金が毎年度</a:t>
          </a:r>
          <a:r>
            <a:rPr kumimoji="1" lang="en-US" altLang="ja-JP" sz="1100" b="0" i="0" baseline="0">
              <a:solidFill>
                <a:schemeClr val="dk1"/>
              </a:solidFill>
              <a:effectLst/>
              <a:latin typeface="+mn-lt"/>
              <a:ea typeface="+mn-ea"/>
              <a:cs typeface="+mn-cs"/>
            </a:rPr>
            <a:t>8</a:t>
          </a:r>
          <a:r>
            <a:rPr kumimoji="1" lang="ja-JP" altLang="ja-JP" sz="1100" b="0" i="0" baseline="0">
              <a:solidFill>
                <a:schemeClr val="dk1"/>
              </a:solidFill>
              <a:effectLst/>
              <a:latin typeface="+mn-lt"/>
              <a:ea typeface="+mn-ea"/>
              <a:cs typeface="+mn-cs"/>
            </a:rPr>
            <a:t>億円程度（地方債残高の</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％）の残高を維持できるよう努めていく。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74094843-21F0-49E0-990E-09CBB4BACCEA}"/>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9F8EC82-D42B-4C5A-9EED-1B4EE7D3C352}"/>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510A8E0F-E0BF-41A9-9C88-46FD6370B7CF}"/>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E36BF918-F8DB-4AD9-B20F-347B58558609}"/>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富山県上市町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7695910-E09D-4F68-942A-F71CF541A64A}"/>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7A7B879-0353-4615-97E0-EFA2A8C9CDFB}"/>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7567C1FB-4863-4A87-939F-EAE8308C7A37}"/>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BC857BEE-21A0-4E24-B84B-486D9F443555}"/>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DE980376-74B3-49C2-8E6D-E332B2BF0357}"/>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0A7B7E3-EFCA-403B-9C07-584396165418}"/>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19,228
18,985
236.71
11,179,042
10,870,037
282,121
6,391,677
7,701,072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6D1060B4-08F9-452F-9A6D-E6EA6AD7D2E7}"/>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5134C30A-739F-4576-AE45-8F1FFC7BE1EC}"/>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768AFC23-8ACB-43AF-B7B3-6CE6539A4104}"/>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5C940D0-F2AE-44E1-9302-83DC9F77337B}"/>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B869609-9C0C-4C2A-B00D-BEE62C2B1B34}"/>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EF4674B-FF84-4B09-B854-589761393325}"/>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A1DC7981-EA16-4FA5-A78F-BE6D61DAB8B3}"/>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EAE19CC4-ECB0-4226-9216-F67D737B707A}"/>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3A24E46-1830-4FB5-9C73-3CCF2EFD3EF8}"/>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FF88BC1D-4069-447C-8B17-E99EDD012D8D}"/>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4FDC8CC4-9952-465C-9FF9-547F516588D2}"/>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ACA17B5C-B8D9-4630-A95D-9C27A85BB1E2}"/>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FE1C58C5-E3D4-4EA0-BFAA-DE5F78175C27}"/>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D193771-439B-4326-8C42-0C81993867BE}"/>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1561DF97-3511-4FD8-9FD6-DC71E301C0D1}"/>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A2375F48-A9FD-417C-9E43-82E8F6B5D206}"/>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78AC3393-3580-49B4-9B3C-88B90C1E987B}"/>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3F76D5AC-666F-4BF5-9006-9FAE6A3F243B}"/>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AB7C60F9-DE1D-4453-AB24-9046DA2CBB26}"/>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8DBAA506-399C-4419-B868-92E6FDE6CCAB}"/>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8D75CFAC-EB8F-4CCE-8E59-D1F336668E4E}"/>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ABDC438-E375-4C00-8D11-2DA23191B49F}"/>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7B7725AA-6F30-47EA-B27F-6D65E821E9BD}"/>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6696A585-FDF5-4496-8A06-49CA622E1AE4}"/>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D9B4293-36DA-480E-AA76-FC1DE7F4E6F6}"/>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3B0C6012-0698-4C2F-8064-167C4E946515}"/>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1CE55F8E-BBCE-4715-A57D-E46AD8B79C8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1F8A880-FE3F-4F88-8EB1-F8EF0197225A}"/>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ABEEBE3F-EEBB-48ED-94AF-2BE848A2DFD4}"/>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F7F5CA4A-17C9-44A3-9350-CD3317398985}"/>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B28C1577-B646-447E-A984-4DE44FC206BB}"/>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E054F8B3-4905-44EE-B459-696F2E652823}"/>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F0641DA-4447-497D-BE44-8126AE31264A}"/>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B1D3BC5-1169-4BE5-A249-1E132E7B29C1}"/>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98D276F-FB10-4D19-841F-3D77686B182A}"/>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DF33EB1A-282F-4815-8B76-FA0E938EE75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7564CF62-15B3-4684-B480-BEC576FC69A2}"/>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昨年度から</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ポイント低下し、依然として類似団体平均を若干下回る財政状況が続いている。単年度の財政力指数について</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0.428</a:t>
          </a:r>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0.447</a:t>
          </a:r>
          <a:r>
            <a:rPr kumimoji="1" lang="ja-JP" altLang="en-US" sz="1100" b="0" i="0" baseline="0">
              <a:solidFill>
                <a:schemeClr val="dk1"/>
              </a:solidFill>
              <a:effectLst/>
              <a:latin typeface="+mn-lt"/>
              <a:ea typeface="+mn-ea"/>
              <a:cs typeface="+mn-cs"/>
            </a:rPr>
            <a:t>である</a:t>
          </a:r>
          <a:r>
            <a:rPr kumimoji="1" lang="ja-JP" altLang="ja-JP" sz="1100" b="0" i="0" baseline="0">
              <a:solidFill>
                <a:schemeClr val="dk1"/>
              </a:solidFill>
              <a:effectLst/>
              <a:latin typeface="+mn-lt"/>
              <a:ea typeface="+mn-ea"/>
              <a:cs typeface="+mn-cs"/>
            </a:rPr>
            <a:t>。引き続き、町税収入などの自主財源の確保に努め、一般財源の安定確保に努めていく。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32B545D-9FE5-4995-AC2D-3B760D1004B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D558D041-DF07-4797-A10E-8DDEEB2D914D}"/>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7E4EC30D-F720-4298-A129-F9394DE2313F}"/>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6BEEEC9A-F5A7-44B7-8263-568BA2839B22}"/>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8C59B0D0-94B1-4AA6-AEC5-8A299E8B1D54}"/>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3F86F847-F7ED-400B-8406-B72C86B5BBED}"/>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10866048-FDE5-46B2-9FF2-487C80899463}"/>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5B3DB031-9FFB-4005-9A60-232C373C5ED7}"/>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E050E73E-CDEF-4CB3-A1B8-A24A2E8603B9}"/>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58ACC8CE-259B-4846-AEEB-46B87FB099C2}"/>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10C4B550-494A-4113-9B8D-66AAFDCDF3ED}"/>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E6C06D22-9AC3-4B12-AE09-DC99A8A8370C}"/>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F059CDA0-1CDF-4925-ABF4-49F93E161C05}"/>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24553</xdr:rowOff>
    </xdr:from>
    <xdr:to>
      <xdr:col>23</xdr:col>
      <xdr:colOff>133350</xdr:colOff>
      <xdr:row>45</xdr:row>
      <xdr:rowOff>106256</xdr:rowOff>
    </xdr:to>
    <xdr:cxnSp macro="">
      <xdr:nvCxnSpPr>
        <xdr:cNvPr id="62" name="直線コネクタ 61">
          <a:extLst>
            <a:ext uri="{FF2B5EF4-FFF2-40B4-BE49-F238E27FC236}">
              <a16:creationId xmlns:a16="http://schemas.microsoft.com/office/drawing/2014/main" id="{C713A353-F6F4-485B-957A-315F88B64B31}"/>
            </a:ext>
          </a:extLst>
        </xdr:cNvPr>
        <xdr:cNvCxnSpPr/>
      </xdr:nvCxnSpPr>
      <xdr:spPr>
        <a:xfrm flipV="1">
          <a:off x="4953000" y="6196753"/>
          <a:ext cx="0" cy="16247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a:extLst>
            <a:ext uri="{FF2B5EF4-FFF2-40B4-BE49-F238E27FC236}">
              <a16:creationId xmlns:a16="http://schemas.microsoft.com/office/drawing/2014/main" id="{9D863695-4DDD-4FD5-9FCF-BEBE715A6A57}"/>
            </a:ext>
          </a:extLst>
        </xdr:cNvPr>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a:extLst>
            <a:ext uri="{FF2B5EF4-FFF2-40B4-BE49-F238E27FC236}">
              <a16:creationId xmlns:a16="http://schemas.microsoft.com/office/drawing/2014/main" id="{4A33A800-4981-49E8-9F68-8F5C76628DAD}"/>
            </a:ext>
          </a:extLst>
        </xdr:cNvPr>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110930</xdr:rowOff>
    </xdr:from>
    <xdr:ext cx="762000" cy="259045"/>
    <xdr:sp macro="" textlink="">
      <xdr:nvSpPr>
        <xdr:cNvPr id="65" name="財政力最大値テキスト">
          <a:extLst>
            <a:ext uri="{FF2B5EF4-FFF2-40B4-BE49-F238E27FC236}">
              <a16:creationId xmlns:a16="http://schemas.microsoft.com/office/drawing/2014/main" id="{E242B58E-CDCC-48B4-AA31-6751ACAD4DFB}"/>
            </a:ext>
          </a:extLst>
        </xdr:cNvPr>
        <xdr:cNvSpPr txBox="1"/>
      </xdr:nvSpPr>
      <xdr:spPr>
        <a:xfrm>
          <a:off x="5041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24553</xdr:rowOff>
    </xdr:from>
    <xdr:to>
      <xdr:col>24</xdr:col>
      <xdr:colOff>12700</xdr:colOff>
      <xdr:row>36</xdr:row>
      <xdr:rowOff>24553</xdr:rowOff>
    </xdr:to>
    <xdr:cxnSp macro="">
      <xdr:nvCxnSpPr>
        <xdr:cNvPr id="66" name="直線コネクタ 65">
          <a:extLst>
            <a:ext uri="{FF2B5EF4-FFF2-40B4-BE49-F238E27FC236}">
              <a16:creationId xmlns:a16="http://schemas.microsoft.com/office/drawing/2014/main" id="{AD51C8CC-2972-4E41-872A-A1E8C231B479}"/>
            </a:ext>
          </a:extLst>
        </xdr:cNvPr>
        <xdr:cNvCxnSpPr/>
      </xdr:nvCxnSpPr>
      <xdr:spPr>
        <a:xfrm>
          <a:off x="4864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79163</xdr:rowOff>
    </xdr:from>
    <xdr:to>
      <xdr:col>23</xdr:col>
      <xdr:colOff>133350</xdr:colOff>
      <xdr:row>43</xdr:row>
      <xdr:rowOff>95250</xdr:rowOff>
    </xdr:to>
    <xdr:cxnSp macro="">
      <xdr:nvCxnSpPr>
        <xdr:cNvPr id="67" name="直線コネクタ 66">
          <a:extLst>
            <a:ext uri="{FF2B5EF4-FFF2-40B4-BE49-F238E27FC236}">
              <a16:creationId xmlns:a16="http://schemas.microsoft.com/office/drawing/2014/main" id="{C5DCFF15-63C0-4AAC-BBCD-06ECA59C7C19}"/>
            </a:ext>
          </a:extLst>
        </xdr:cNvPr>
        <xdr:cNvCxnSpPr/>
      </xdr:nvCxnSpPr>
      <xdr:spPr>
        <a:xfrm>
          <a:off x="4114800" y="74515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8" name="財政力平均値テキスト">
          <a:extLst>
            <a:ext uri="{FF2B5EF4-FFF2-40B4-BE49-F238E27FC236}">
              <a16:creationId xmlns:a16="http://schemas.microsoft.com/office/drawing/2014/main" id="{9FC6030A-2A69-40A9-9329-922D4BAC7DF6}"/>
            </a:ext>
          </a:extLst>
        </xdr:cNvPr>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69" name="フローチャート: 判断 68">
          <a:extLst>
            <a:ext uri="{FF2B5EF4-FFF2-40B4-BE49-F238E27FC236}">
              <a16:creationId xmlns:a16="http://schemas.microsoft.com/office/drawing/2014/main" id="{EAC38579-654C-43BE-9405-6DC1D9187737}"/>
            </a:ext>
          </a:extLst>
        </xdr:cNvPr>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63077</xdr:rowOff>
    </xdr:from>
    <xdr:to>
      <xdr:col>19</xdr:col>
      <xdr:colOff>133350</xdr:colOff>
      <xdr:row>43</xdr:row>
      <xdr:rowOff>79163</xdr:rowOff>
    </xdr:to>
    <xdr:cxnSp macro="">
      <xdr:nvCxnSpPr>
        <xdr:cNvPr id="70" name="直線コネクタ 69">
          <a:extLst>
            <a:ext uri="{FF2B5EF4-FFF2-40B4-BE49-F238E27FC236}">
              <a16:creationId xmlns:a16="http://schemas.microsoft.com/office/drawing/2014/main" id="{2CFC4C4D-F9E1-4DF6-A542-9246CB4B55FD}"/>
            </a:ext>
          </a:extLst>
        </xdr:cNvPr>
        <xdr:cNvCxnSpPr/>
      </xdr:nvCxnSpPr>
      <xdr:spPr>
        <a:xfrm>
          <a:off x="3225800" y="74354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a:extLst>
            <a:ext uri="{FF2B5EF4-FFF2-40B4-BE49-F238E27FC236}">
              <a16:creationId xmlns:a16="http://schemas.microsoft.com/office/drawing/2014/main" id="{FAD33F2F-1511-47C9-B1D5-460855C7CF7A}"/>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2" name="テキスト ボックス 71">
          <a:extLst>
            <a:ext uri="{FF2B5EF4-FFF2-40B4-BE49-F238E27FC236}">
              <a16:creationId xmlns:a16="http://schemas.microsoft.com/office/drawing/2014/main" id="{2303D68D-4D81-46A0-9C34-98EB56546CA7}"/>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63077</xdr:rowOff>
    </xdr:from>
    <xdr:to>
      <xdr:col>15</xdr:col>
      <xdr:colOff>82550</xdr:colOff>
      <xdr:row>43</xdr:row>
      <xdr:rowOff>63077</xdr:rowOff>
    </xdr:to>
    <xdr:cxnSp macro="">
      <xdr:nvCxnSpPr>
        <xdr:cNvPr id="73" name="直線コネクタ 72">
          <a:extLst>
            <a:ext uri="{FF2B5EF4-FFF2-40B4-BE49-F238E27FC236}">
              <a16:creationId xmlns:a16="http://schemas.microsoft.com/office/drawing/2014/main" id="{F61ABFED-1980-4F48-9B03-F25C25F5ABA6}"/>
            </a:ext>
          </a:extLst>
        </xdr:cNvPr>
        <xdr:cNvCxnSpPr/>
      </xdr:nvCxnSpPr>
      <xdr:spPr>
        <a:xfrm>
          <a:off x="2336800" y="74354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4" name="フローチャート: 判断 73">
          <a:extLst>
            <a:ext uri="{FF2B5EF4-FFF2-40B4-BE49-F238E27FC236}">
              <a16:creationId xmlns:a16="http://schemas.microsoft.com/office/drawing/2014/main" id="{FF80C7F4-6CF8-4DCB-8269-022B68ADC53C}"/>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5" name="テキスト ボックス 74">
          <a:extLst>
            <a:ext uri="{FF2B5EF4-FFF2-40B4-BE49-F238E27FC236}">
              <a16:creationId xmlns:a16="http://schemas.microsoft.com/office/drawing/2014/main" id="{91DBFB32-FD2C-4AC6-8870-EC3E6662BE0D}"/>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63077</xdr:rowOff>
    </xdr:from>
    <xdr:to>
      <xdr:col>11</xdr:col>
      <xdr:colOff>31750</xdr:colOff>
      <xdr:row>43</xdr:row>
      <xdr:rowOff>79163</xdr:rowOff>
    </xdr:to>
    <xdr:cxnSp macro="">
      <xdr:nvCxnSpPr>
        <xdr:cNvPr id="76" name="直線コネクタ 75">
          <a:extLst>
            <a:ext uri="{FF2B5EF4-FFF2-40B4-BE49-F238E27FC236}">
              <a16:creationId xmlns:a16="http://schemas.microsoft.com/office/drawing/2014/main" id="{2C176F15-B544-430B-B08E-43CDE1059B0A}"/>
            </a:ext>
          </a:extLst>
        </xdr:cNvPr>
        <xdr:cNvCxnSpPr/>
      </xdr:nvCxnSpPr>
      <xdr:spPr>
        <a:xfrm flipV="1">
          <a:off x="1447800" y="74354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140546</xdr:rowOff>
    </xdr:from>
    <xdr:to>
      <xdr:col>11</xdr:col>
      <xdr:colOff>82550</xdr:colOff>
      <xdr:row>41</xdr:row>
      <xdr:rowOff>70696</xdr:rowOff>
    </xdr:to>
    <xdr:sp macro="" textlink="">
      <xdr:nvSpPr>
        <xdr:cNvPr id="77" name="フローチャート: 判断 76">
          <a:extLst>
            <a:ext uri="{FF2B5EF4-FFF2-40B4-BE49-F238E27FC236}">
              <a16:creationId xmlns:a16="http://schemas.microsoft.com/office/drawing/2014/main" id="{67ADD5CE-33A1-4657-A481-AFD3767AB076}"/>
            </a:ext>
          </a:extLst>
        </xdr:cNvPr>
        <xdr:cNvSpPr/>
      </xdr:nvSpPr>
      <xdr:spPr>
        <a:xfrm>
          <a:off x="2286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80873</xdr:rowOff>
    </xdr:from>
    <xdr:ext cx="762000" cy="259045"/>
    <xdr:sp macro="" textlink="">
      <xdr:nvSpPr>
        <xdr:cNvPr id="78" name="テキスト ボックス 77">
          <a:extLst>
            <a:ext uri="{FF2B5EF4-FFF2-40B4-BE49-F238E27FC236}">
              <a16:creationId xmlns:a16="http://schemas.microsoft.com/office/drawing/2014/main" id="{D131AD67-6141-4FAE-B27B-DF8DD6818675}"/>
            </a:ext>
          </a:extLst>
        </xdr:cNvPr>
        <xdr:cNvSpPr txBox="1"/>
      </xdr:nvSpPr>
      <xdr:spPr>
        <a:xfrm>
          <a:off x="1955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79" name="フローチャート: 判断 78">
          <a:extLst>
            <a:ext uri="{FF2B5EF4-FFF2-40B4-BE49-F238E27FC236}">
              <a16:creationId xmlns:a16="http://schemas.microsoft.com/office/drawing/2014/main" id="{3B18E4F3-3649-4FDE-A717-A63F3E99C9FA}"/>
            </a:ext>
          </a:extLst>
        </xdr:cNvPr>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80" name="テキスト ボックス 79">
          <a:extLst>
            <a:ext uri="{FF2B5EF4-FFF2-40B4-BE49-F238E27FC236}">
              <a16:creationId xmlns:a16="http://schemas.microsoft.com/office/drawing/2014/main" id="{A3B21BB1-DC72-4902-BA35-BCA103E3A765}"/>
            </a:ext>
          </a:extLst>
        </xdr:cNvPr>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78AD0AA3-5A20-478A-A4C8-098565295206}"/>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2401DF5F-760A-4EE4-9884-DE778FB556CA}"/>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56D2BD12-0792-4197-A68C-0A8EDB2A7D6B}"/>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2968F7F1-A391-413A-BEE3-423CE39AD923}"/>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CBACF41D-DFEF-4CFC-873F-0D66D306AFFA}"/>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6" name="楕円 85">
          <a:extLst>
            <a:ext uri="{FF2B5EF4-FFF2-40B4-BE49-F238E27FC236}">
              <a16:creationId xmlns:a16="http://schemas.microsoft.com/office/drawing/2014/main" id="{CF6EC752-33C6-4FE2-98A3-5852BE4E871F}"/>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7" name="財政力該当値テキスト">
          <a:extLst>
            <a:ext uri="{FF2B5EF4-FFF2-40B4-BE49-F238E27FC236}">
              <a16:creationId xmlns:a16="http://schemas.microsoft.com/office/drawing/2014/main" id="{149C3CEE-E91D-4B9A-AEC1-3902488D2032}"/>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28363</xdr:rowOff>
    </xdr:from>
    <xdr:to>
      <xdr:col>19</xdr:col>
      <xdr:colOff>184150</xdr:colOff>
      <xdr:row>43</xdr:row>
      <xdr:rowOff>129963</xdr:rowOff>
    </xdr:to>
    <xdr:sp macro="" textlink="">
      <xdr:nvSpPr>
        <xdr:cNvPr id="88" name="楕円 87">
          <a:extLst>
            <a:ext uri="{FF2B5EF4-FFF2-40B4-BE49-F238E27FC236}">
              <a16:creationId xmlns:a16="http://schemas.microsoft.com/office/drawing/2014/main" id="{92911560-9927-46FA-92C5-78E3BC4E25D5}"/>
            </a:ext>
          </a:extLst>
        </xdr:cNvPr>
        <xdr:cNvSpPr/>
      </xdr:nvSpPr>
      <xdr:spPr>
        <a:xfrm>
          <a:off x="4064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114740</xdr:rowOff>
    </xdr:from>
    <xdr:ext cx="736600" cy="259045"/>
    <xdr:sp macro="" textlink="">
      <xdr:nvSpPr>
        <xdr:cNvPr id="89" name="テキスト ボックス 88">
          <a:extLst>
            <a:ext uri="{FF2B5EF4-FFF2-40B4-BE49-F238E27FC236}">
              <a16:creationId xmlns:a16="http://schemas.microsoft.com/office/drawing/2014/main" id="{DEDBB1C6-86EF-417E-B375-34561A2D4118}"/>
            </a:ext>
          </a:extLst>
        </xdr:cNvPr>
        <xdr:cNvSpPr txBox="1"/>
      </xdr:nvSpPr>
      <xdr:spPr>
        <a:xfrm>
          <a:off x="3733800" y="748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12277</xdr:rowOff>
    </xdr:from>
    <xdr:to>
      <xdr:col>15</xdr:col>
      <xdr:colOff>133350</xdr:colOff>
      <xdr:row>43</xdr:row>
      <xdr:rowOff>113877</xdr:rowOff>
    </xdr:to>
    <xdr:sp macro="" textlink="">
      <xdr:nvSpPr>
        <xdr:cNvPr id="90" name="楕円 89">
          <a:extLst>
            <a:ext uri="{FF2B5EF4-FFF2-40B4-BE49-F238E27FC236}">
              <a16:creationId xmlns:a16="http://schemas.microsoft.com/office/drawing/2014/main" id="{6789C4A3-8FED-41BB-B89B-57E9D357F117}"/>
            </a:ext>
          </a:extLst>
        </xdr:cNvPr>
        <xdr:cNvSpPr/>
      </xdr:nvSpPr>
      <xdr:spPr>
        <a:xfrm>
          <a:off x="3175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98654</xdr:rowOff>
    </xdr:from>
    <xdr:ext cx="762000" cy="259045"/>
    <xdr:sp macro="" textlink="">
      <xdr:nvSpPr>
        <xdr:cNvPr id="91" name="テキスト ボックス 90">
          <a:extLst>
            <a:ext uri="{FF2B5EF4-FFF2-40B4-BE49-F238E27FC236}">
              <a16:creationId xmlns:a16="http://schemas.microsoft.com/office/drawing/2014/main" id="{462681FA-FCC2-487F-8401-4B95CEE4EAD3}"/>
            </a:ext>
          </a:extLst>
        </xdr:cNvPr>
        <xdr:cNvSpPr txBox="1"/>
      </xdr:nvSpPr>
      <xdr:spPr>
        <a:xfrm>
          <a:off x="2844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12277</xdr:rowOff>
    </xdr:from>
    <xdr:to>
      <xdr:col>11</xdr:col>
      <xdr:colOff>82550</xdr:colOff>
      <xdr:row>43</xdr:row>
      <xdr:rowOff>113877</xdr:rowOff>
    </xdr:to>
    <xdr:sp macro="" textlink="">
      <xdr:nvSpPr>
        <xdr:cNvPr id="92" name="楕円 91">
          <a:extLst>
            <a:ext uri="{FF2B5EF4-FFF2-40B4-BE49-F238E27FC236}">
              <a16:creationId xmlns:a16="http://schemas.microsoft.com/office/drawing/2014/main" id="{AFDA02DE-CC1B-4EE8-A923-AA16A2F37CB4}"/>
            </a:ext>
          </a:extLst>
        </xdr:cNvPr>
        <xdr:cNvSpPr/>
      </xdr:nvSpPr>
      <xdr:spPr>
        <a:xfrm>
          <a:off x="2286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98654</xdr:rowOff>
    </xdr:from>
    <xdr:ext cx="762000" cy="259045"/>
    <xdr:sp macro="" textlink="">
      <xdr:nvSpPr>
        <xdr:cNvPr id="93" name="テキスト ボックス 92">
          <a:extLst>
            <a:ext uri="{FF2B5EF4-FFF2-40B4-BE49-F238E27FC236}">
              <a16:creationId xmlns:a16="http://schemas.microsoft.com/office/drawing/2014/main" id="{0001AF49-D86F-409E-9950-CE9D738730D7}"/>
            </a:ext>
          </a:extLst>
        </xdr:cNvPr>
        <xdr:cNvSpPr txBox="1"/>
      </xdr:nvSpPr>
      <xdr:spPr>
        <a:xfrm>
          <a:off x="1955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28363</xdr:rowOff>
    </xdr:from>
    <xdr:to>
      <xdr:col>7</xdr:col>
      <xdr:colOff>31750</xdr:colOff>
      <xdr:row>43</xdr:row>
      <xdr:rowOff>129963</xdr:rowOff>
    </xdr:to>
    <xdr:sp macro="" textlink="">
      <xdr:nvSpPr>
        <xdr:cNvPr id="94" name="楕円 93">
          <a:extLst>
            <a:ext uri="{FF2B5EF4-FFF2-40B4-BE49-F238E27FC236}">
              <a16:creationId xmlns:a16="http://schemas.microsoft.com/office/drawing/2014/main" id="{1B077EDD-BEE7-4AFA-ADCE-CAEDA21DDC9C}"/>
            </a:ext>
          </a:extLst>
        </xdr:cNvPr>
        <xdr:cNvSpPr/>
      </xdr:nvSpPr>
      <xdr:spPr>
        <a:xfrm>
          <a:off x="1397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114740</xdr:rowOff>
    </xdr:from>
    <xdr:ext cx="762000" cy="259045"/>
    <xdr:sp macro="" textlink="">
      <xdr:nvSpPr>
        <xdr:cNvPr id="95" name="テキスト ボックス 94">
          <a:extLst>
            <a:ext uri="{FF2B5EF4-FFF2-40B4-BE49-F238E27FC236}">
              <a16:creationId xmlns:a16="http://schemas.microsoft.com/office/drawing/2014/main" id="{05448A05-249E-47CA-AA49-1C06C9294C7A}"/>
            </a:ext>
          </a:extLst>
        </xdr:cNvPr>
        <xdr:cNvSpPr txBox="1"/>
      </xdr:nvSpPr>
      <xdr:spPr>
        <a:xfrm>
          <a:off x="1066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B8EC7BC0-6AE3-4CF8-9EA4-730F2B57E44E}"/>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44049985-10C9-4643-9491-AF52AD637B19}"/>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6B6A2F0C-8C1D-459E-B418-2BA18EDD002F}"/>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8509B100-C692-4555-A080-C193B4334A78}"/>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8407C514-0E57-477D-BBAB-09985A6860E2}"/>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5903331D-B250-46C4-AE6C-0D20D54DE81A}"/>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B081C1F-920B-4ADA-AB7B-6DA9AD5AACFE}"/>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B5A99F47-95B7-408D-B863-E9045AA25FD3}"/>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A71C8B00-B7B6-4C90-8762-6849BADB7CDA}"/>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7670C2E7-50A8-436C-989F-4885C6BD7189}"/>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6E9EFE2A-5727-4103-8364-EA98C45D6B47}"/>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EF66E5F-FC49-40B4-BD53-1A98F16BF4B6}"/>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5778F439-C7C4-42BD-95BC-CDC470556F7E}"/>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050" b="0" i="0" baseline="0">
              <a:solidFill>
                <a:schemeClr val="dk1"/>
              </a:solidFill>
              <a:effectLst/>
              <a:latin typeface="+mn-lt"/>
              <a:ea typeface="+mn-ea"/>
              <a:cs typeface="+mn-cs"/>
            </a:rPr>
            <a:t>経常収支比率は、臨時財政対策債の減に伴い分母が減となったため、</a:t>
          </a:r>
          <a:r>
            <a:rPr kumimoji="1" lang="en-US" altLang="ja-JP" sz="1050" b="0" i="0" baseline="0">
              <a:solidFill>
                <a:schemeClr val="dk1"/>
              </a:solidFill>
              <a:effectLst/>
              <a:latin typeface="+mn-lt"/>
              <a:ea typeface="+mn-ea"/>
              <a:cs typeface="+mn-cs"/>
            </a:rPr>
            <a:t>4.4</a:t>
          </a:r>
          <a:r>
            <a:rPr kumimoji="1" lang="ja-JP" altLang="ja-JP" sz="1050" b="0" i="0" baseline="0">
              <a:solidFill>
                <a:schemeClr val="dk1"/>
              </a:solidFill>
              <a:effectLst/>
              <a:latin typeface="+mn-lt"/>
              <a:ea typeface="+mn-ea"/>
              <a:cs typeface="+mn-cs"/>
            </a:rPr>
            <a:t>ポイント上昇し</a:t>
          </a:r>
          <a:r>
            <a:rPr kumimoji="1" lang="en-US" altLang="ja-JP" sz="1050" b="0" i="0" baseline="0">
              <a:solidFill>
                <a:schemeClr val="dk1"/>
              </a:solidFill>
              <a:effectLst/>
              <a:latin typeface="+mn-lt"/>
              <a:ea typeface="+mn-ea"/>
              <a:cs typeface="+mn-cs"/>
            </a:rPr>
            <a:t>89.0</a:t>
          </a:r>
          <a:r>
            <a:rPr kumimoji="1" lang="ja-JP" altLang="ja-JP" sz="1050" b="0" i="0" baseline="0">
              <a:solidFill>
                <a:schemeClr val="dk1"/>
              </a:solidFill>
              <a:effectLst/>
              <a:latin typeface="+mn-lt"/>
              <a:ea typeface="+mn-ea"/>
              <a:cs typeface="+mn-cs"/>
            </a:rPr>
            <a:t>％となり、類似団体平均との比較では若干ではあるが高くなっている。分子の歳出については病院事業費補助金や中新川</a:t>
          </a:r>
          <a:r>
            <a:rPr kumimoji="1" lang="ja-JP" altLang="en-US" sz="1050" b="0" i="0" baseline="0">
              <a:solidFill>
                <a:schemeClr val="dk1"/>
              </a:solidFill>
              <a:effectLst/>
              <a:latin typeface="+mn-lt"/>
              <a:ea typeface="+mn-ea"/>
              <a:cs typeface="+mn-cs"/>
            </a:rPr>
            <a:t>広域行政事務組合</a:t>
          </a:r>
          <a:r>
            <a:rPr kumimoji="1" lang="ja-JP" altLang="ja-JP" sz="1050" b="0" i="0" baseline="0">
              <a:solidFill>
                <a:schemeClr val="dk1"/>
              </a:solidFill>
              <a:effectLst/>
              <a:latin typeface="+mn-lt"/>
              <a:ea typeface="+mn-ea"/>
              <a:cs typeface="+mn-cs"/>
            </a:rPr>
            <a:t>下水道</a:t>
          </a:r>
          <a:r>
            <a:rPr kumimoji="1" lang="ja-JP" altLang="en-US" sz="1050" b="0" i="0" baseline="0">
              <a:solidFill>
                <a:schemeClr val="dk1"/>
              </a:solidFill>
              <a:effectLst/>
              <a:latin typeface="+mn-lt"/>
              <a:ea typeface="+mn-ea"/>
              <a:cs typeface="+mn-cs"/>
            </a:rPr>
            <a:t>事業への</a:t>
          </a:r>
          <a:r>
            <a:rPr kumimoji="1" lang="ja-JP" altLang="ja-JP" sz="1050" b="0" i="0" baseline="0">
              <a:solidFill>
                <a:schemeClr val="dk1"/>
              </a:solidFill>
              <a:effectLst/>
              <a:latin typeface="+mn-lt"/>
              <a:ea typeface="+mn-ea"/>
              <a:cs typeface="+mn-cs"/>
            </a:rPr>
            <a:t>負担金などの補助費が例年大き</a:t>
          </a:r>
          <a:r>
            <a:rPr kumimoji="1" lang="ja-JP" altLang="en-US" sz="1050" b="0" i="0" baseline="0">
              <a:solidFill>
                <a:schemeClr val="dk1"/>
              </a:solidFill>
              <a:effectLst/>
              <a:latin typeface="+mn-lt"/>
              <a:ea typeface="+mn-ea"/>
              <a:cs typeface="+mn-cs"/>
            </a:rPr>
            <a:t>い傾向がある。</a:t>
          </a:r>
          <a:r>
            <a:rPr kumimoji="1" lang="ja-JP" altLang="ja-JP" sz="1050" b="0" i="0" baseline="0">
              <a:solidFill>
                <a:schemeClr val="dk1"/>
              </a:solidFill>
              <a:effectLst/>
              <a:latin typeface="+mn-lt"/>
              <a:ea typeface="+mn-ea"/>
              <a:cs typeface="+mn-cs"/>
            </a:rPr>
            <a:t>人件費や扶助費については前年より増となり、分子の経常</a:t>
          </a:r>
          <a:r>
            <a:rPr kumimoji="1" lang="ja-JP" altLang="en-US" sz="1050" b="0" i="0" baseline="0">
              <a:solidFill>
                <a:schemeClr val="dk1"/>
              </a:solidFill>
              <a:effectLst/>
              <a:latin typeface="+mn-lt"/>
              <a:ea typeface="+mn-ea"/>
              <a:cs typeface="+mn-cs"/>
            </a:rPr>
            <a:t>的</a:t>
          </a:r>
          <a:r>
            <a:rPr kumimoji="1" lang="ja-JP" altLang="ja-JP" sz="1050" b="0" i="0" baseline="0">
              <a:solidFill>
                <a:schemeClr val="dk1"/>
              </a:solidFill>
              <a:effectLst/>
              <a:latin typeface="+mn-lt"/>
              <a:ea typeface="+mn-ea"/>
              <a:cs typeface="+mn-cs"/>
            </a:rPr>
            <a:t>経費</a:t>
          </a:r>
          <a:r>
            <a:rPr kumimoji="1" lang="ja-JP" altLang="en-US" sz="1050" b="0" i="0" baseline="0">
              <a:solidFill>
                <a:schemeClr val="dk1"/>
              </a:solidFill>
              <a:effectLst/>
              <a:latin typeface="+mn-lt"/>
              <a:ea typeface="+mn-ea"/>
              <a:cs typeface="+mn-cs"/>
            </a:rPr>
            <a:t>に</a:t>
          </a:r>
          <a:r>
            <a:rPr kumimoji="1" lang="ja-JP" altLang="ja-JP" sz="1050" b="0" i="0" baseline="0">
              <a:solidFill>
                <a:schemeClr val="dk1"/>
              </a:solidFill>
              <a:effectLst/>
              <a:latin typeface="+mn-lt"/>
              <a:ea typeface="+mn-ea"/>
              <a:cs typeface="+mn-cs"/>
            </a:rPr>
            <a:t>充当</a:t>
          </a:r>
          <a:r>
            <a:rPr kumimoji="1" lang="ja-JP" altLang="en-US" sz="1050" b="0" i="0" baseline="0">
              <a:solidFill>
                <a:schemeClr val="dk1"/>
              </a:solidFill>
              <a:effectLst/>
              <a:latin typeface="+mn-lt"/>
              <a:ea typeface="+mn-ea"/>
              <a:cs typeface="+mn-cs"/>
            </a:rPr>
            <a:t>した</a:t>
          </a:r>
          <a:r>
            <a:rPr kumimoji="1" lang="ja-JP" altLang="ja-JP" sz="1050" b="0" i="0" baseline="0">
              <a:solidFill>
                <a:schemeClr val="dk1"/>
              </a:solidFill>
              <a:effectLst/>
              <a:latin typeface="+mn-lt"/>
              <a:ea typeface="+mn-ea"/>
              <a:cs typeface="+mn-cs"/>
            </a:rPr>
            <a:t>一般財源等も全体で</a:t>
          </a:r>
          <a:r>
            <a:rPr kumimoji="1" lang="ja-JP" altLang="en-US" sz="1050" b="0" i="0" baseline="0">
              <a:solidFill>
                <a:schemeClr val="dk1"/>
              </a:solidFill>
              <a:effectLst/>
              <a:latin typeface="+mn-lt"/>
              <a:ea typeface="+mn-ea"/>
              <a:cs typeface="+mn-cs"/>
            </a:rPr>
            <a:t>微増</a:t>
          </a:r>
          <a:r>
            <a:rPr kumimoji="1" lang="ja-JP" altLang="ja-JP" sz="1050" b="0" i="0" baseline="0">
              <a:solidFill>
                <a:schemeClr val="dk1"/>
              </a:solidFill>
              <a:effectLst/>
              <a:latin typeface="+mn-lt"/>
              <a:ea typeface="+mn-ea"/>
              <a:cs typeface="+mn-cs"/>
            </a:rPr>
            <a:t>となった。今後も状況を注視しつつ、歳入の確保に努めるとともに、定員管理適正化計画による人事管理や継続的な事務事業の見直し、病院事業の経営改善等を図り、経常経費の抑制に努めていく。</a:t>
          </a:r>
          <a:endParaRPr lang="ja-JP" altLang="ja-JP" sz="10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80C7B52D-0A13-4844-8E69-8F8D79EAB3BD}"/>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DD1E6549-0F58-43AB-AF4A-B4DE17B80B5F}"/>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209C1832-9659-446D-B380-BE16DCF5F561}"/>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F081C1F2-264D-484D-B794-32EDF6802C5D}"/>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C8670753-8DC7-45A3-A5BD-F4E028C58779}"/>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2DEF35D-500F-4484-9614-940B43BAE7EF}"/>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2D434F05-5B96-4A9C-A479-F9909E3E4A8F}"/>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9A72D328-B208-4D1A-ABA8-D877E2C43578}"/>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EB36FB7-8F86-4F63-A49E-48DC98F3F05B}"/>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35ADDF11-8095-4289-AFA8-8A682609ED2B}"/>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179B9BF6-E918-42E6-A04A-F1622F806CD1}"/>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6D7BAB4-44E6-4FFD-9406-9239910D4815}"/>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50294879-A021-43A6-9B95-1F2D7642AF8D}"/>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382F24DF-32F9-4A37-B0B4-B0F66C1589E5}"/>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61ADB019-E629-477F-8658-3BEA52945F91}"/>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D54D7DC7-AC27-4527-8BA7-C0AA800E7D8B}"/>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31750</xdr:rowOff>
    </xdr:to>
    <xdr:cxnSp macro="">
      <xdr:nvCxnSpPr>
        <xdr:cNvPr id="125" name="直線コネクタ 124">
          <a:extLst>
            <a:ext uri="{FF2B5EF4-FFF2-40B4-BE49-F238E27FC236}">
              <a16:creationId xmlns:a16="http://schemas.microsoft.com/office/drawing/2014/main" id="{8D3FB1BD-0C6A-47C8-883F-5666F047EA0B}"/>
            </a:ext>
          </a:extLst>
        </xdr:cNvPr>
        <xdr:cNvCxnSpPr/>
      </xdr:nvCxnSpPr>
      <xdr:spPr>
        <a:xfrm flipV="1">
          <a:off x="4953000" y="9942406"/>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26" name="財政構造の弾力性最小値テキスト">
          <a:extLst>
            <a:ext uri="{FF2B5EF4-FFF2-40B4-BE49-F238E27FC236}">
              <a16:creationId xmlns:a16="http://schemas.microsoft.com/office/drawing/2014/main" id="{B410E4DF-D750-4515-BFF2-A0454ECA9EA5}"/>
            </a:ext>
          </a:extLst>
        </xdr:cNvPr>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27" name="直線コネクタ 126">
          <a:extLst>
            <a:ext uri="{FF2B5EF4-FFF2-40B4-BE49-F238E27FC236}">
              <a16:creationId xmlns:a16="http://schemas.microsoft.com/office/drawing/2014/main" id="{145D1BD3-EDB2-400E-AF5D-EC7A3B34F43D}"/>
            </a:ext>
          </a:extLst>
        </xdr:cNvPr>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8" name="財政構造の弾力性最大値テキスト">
          <a:extLst>
            <a:ext uri="{FF2B5EF4-FFF2-40B4-BE49-F238E27FC236}">
              <a16:creationId xmlns:a16="http://schemas.microsoft.com/office/drawing/2014/main" id="{73B802DB-CF8A-445A-9843-04F6E7325B11}"/>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29" name="直線コネクタ 128">
          <a:extLst>
            <a:ext uri="{FF2B5EF4-FFF2-40B4-BE49-F238E27FC236}">
              <a16:creationId xmlns:a16="http://schemas.microsoft.com/office/drawing/2014/main" id="{B516572E-8D45-418A-9434-F648F4826783}"/>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132927</xdr:rowOff>
    </xdr:from>
    <xdr:to>
      <xdr:col>23</xdr:col>
      <xdr:colOff>133350</xdr:colOff>
      <xdr:row>64</xdr:row>
      <xdr:rowOff>143933</xdr:rowOff>
    </xdr:to>
    <xdr:cxnSp macro="">
      <xdr:nvCxnSpPr>
        <xdr:cNvPr id="130" name="直線コネクタ 129">
          <a:extLst>
            <a:ext uri="{FF2B5EF4-FFF2-40B4-BE49-F238E27FC236}">
              <a16:creationId xmlns:a16="http://schemas.microsoft.com/office/drawing/2014/main" id="{E919E55A-4ED2-4610-85B3-8BC86B508103}"/>
            </a:ext>
          </a:extLst>
        </xdr:cNvPr>
        <xdr:cNvCxnSpPr/>
      </xdr:nvCxnSpPr>
      <xdr:spPr>
        <a:xfrm>
          <a:off x="4114800" y="10762827"/>
          <a:ext cx="838200" cy="35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120244</xdr:rowOff>
    </xdr:from>
    <xdr:ext cx="762000" cy="259045"/>
    <xdr:sp macro="" textlink="">
      <xdr:nvSpPr>
        <xdr:cNvPr id="131" name="財政構造の弾力性平均値テキスト">
          <a:extLst>
            <a:ext uri="{FF2B5EF4-FFF2-40B4-BE49-F238E27FC236}">
              <a16:creationId xmlns:a16="http://schemas.microsoft.com/office/drawing/2014/main" id="{26978ADA-EB2D-40B1-918A-CD72718CAC1F}"/>
            </a:ext>
          </a:extLst>
        </xdr:cNvPr>
        <xdr:cNvSpPr txBox="1"/>
      </xdr:nvSpPr>
      <xdr:spPr>
        <a:xfrm>
          <a:off x="5041900" y="1075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2" name="フローチャート: 判断 131">
          <a:extLst>
            <a:ext uri="{FF2B5EF4-FFF2-40B4-BE49-F238E27FC236}">
              <a16:creationId xmlns:a16="http://schemas.microsoft.com/office/drawing/2014/main" id="{9EE22264-E029-473A-9B94-31DAB613536E}"/>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132927</xdr:rowOff>
    </xdr:from>
    <xdr:to>
      <xdr:col>19</xdr:col>
      <xdr:colOff>133350</xdr:colOff>
      <xdr:row>64</xdr:row>
      <xdr:rowOff>160020</xdr:rowOff>
    </xdr:to>
    <xdr:cxnSp macro="">
      <xdr:nvCxnSpPr>
        <xdr:cNvPr id="133" name="直線コネクタ 132">
          <a:extLst>
            <a:ext uri="{FF2B5EF4-FFF2-40B4-BE49-F238E27FC236}">
              <a16:creationId xmlns:a16="http://schemas.microsoft.com/office/drawing/2014/main" id="{2A9ABEFB-D2A7-4CAF-8F86-C880EBD50296}"/>
            </a:ext>
          </a:extLst>
        </xdr:cNvPr>
        <xdr:cNvCxnSpPr/>
      </xdr:nvCxnSpPr>
      <xdr:spPr>
        <a:xfrm flipV="1">
          <a:off x="3225800" y="10762827"/>
          <a:ext cx="8890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4" name="フローチャート: 判断 133">
          <a:extLst>
            <a:ext uri="{FF2B5EF4-FFF2-40B4-BE49-F238E27FC236}">
              <a16:creationId xmlns:a16="http://schemas.microsoft.com/office/drawing/2014/main" id="{52E03128-172E-4DD3-B6D0-42B25865B15B}"/>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5" name="テキスト ボックス 134">
          <a:extLst>
            <a:ext uri="{FF2B5EF4-FFF2-40B4-BE49-F238E27FC236}">
              <a16:creationId xmlns:a16="http://schemas.microsoft.com/office/drawing/2014/main" id="{7C23DC15-108A-4942-812C-18BA4EEF27B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95673</xdr:rowOff>
    </xdr:from>
    <xdr:to>
      <xdr:col>15</xdr:col>
      <xdr:colOff>82550</xdr:colOff>
      <xdr:row>64</xdr:row>
      <xdr:rowOff>160020</xdr:rowOff>
    </xdr:to>
    <xdr:cxnSp macro="">
      <xdr:nvCxnSpPr>
        <xdr:cNvPr id="136" name="直線コネクタ 135">
          <a:extLst>
            <a:ext uri="{FF2B5EF4-FFF2-40B4-BE49-F238E27FC236}">
              <a16:creationId xmlns:a16="http://schemas.microsoft.com/office/drawing/2014/main" id="{F753D97C-A709-4719-BC47-A34BDD21DF33}"/>
            </a:ext>
          </a:extLst>
        </xdr:cNvPr>
        <xdr:cNvCxnSpPr/>
      </xdr:nvCxnSpPr>
      <xdr:spPr>
        <a:xfrm>
          <a:off x="2336800" y="110684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a:extLst>
            <a:ext uri="{FF2B5EF4-FFF2-40B4-BE49-F238E27FC236}">
              <a16:creationId xmlns:a16="http://schemas.microsoft.com/office/drawing/2014/main" id="{23A9ABF7-9987-427C-97E8-6811F760C00C}"/>
            </a:ext>
          </a:extLst>
        </xdr:cNvPr>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44044</xdr:rowOff>
    </xdr:from>
    <xdr:ext cx="762000" cy="259045"/>
    <xdr:sp macro="" textlink="">
      <xdr:nvSpPr>
        <xdr:cNvPr id="138" name="テキスト ボックス 137">
          <a:extLst>
            <a:ext uri="{FF2B5EF4-FFF2-40B4-BE49-F238E27FC236}">
              <a16:creationId xmlns:a16="http://schemas.microsoft.com/office/drawing/2014/main" id="{AB6404C5-F29A-4BC3-BF2A-393E2E3BF883}"/>
            </a:ext>
          </a:extLst>
        </xdr:cNvPr>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12277</xdr:rowOff>
    </xdr:from>
    <xdr:to>
      <xdr:col>11</xdr:col>
      <xdr:colOff>31750</xdr:colOff>
      <xdr:row>64</xdr:row>
      <xdr:rowOff>95673</xdr:rowOff>
    </xdr:to>
    <xdr:cxnSp macro="">
      <xdr:nvCxnSpPr>
        <xdr:cNvPr id="139" name="直線コネクタ 138">
          <a:extLst>
            <a:ext uri="{FF2B5EF4-FFF2-40B4-BE49-F238E27FC236}">
              <a16:creationId xmlns:a16="http://schemas.microsoft.com/office/drawing/2014/main" id="{35BE4DC9-DBCB-4A05-A5E5-73F39BEB0FE5}"/>
            </a:ext>
          </a:extLst>
        </xdr:cNvPr>
        <xdr:cNvCxnSpPr/>
      </xdr:nvCxnSpPr>
      <xdr:spPr>
        <a:xfrm>
          <a:off x="1447800" y="10642177"/>
          <a:ext cx="889000" cy="42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44873</xdr:rowOff>
    </xdr:from>
    <xdr:to>
      <xdr:col>11</xdr:col>
      <xdr:colOff>82550</xdr:colOff>
      <xdr:row>64</xdr:row>
      <xdr:rowOff>146473</xdr:rowOff>
    </xdr:to>
    <xdr:sp macro="" textlink="">
      <xdr:nvSpPr>
        <xdr:cNvPr id="140" name="フローチャート: 判断 139">
          <a:extLst>
            <a:ext uri="{FF2B5EF4-FFF2-40B4-BE49-F238E27FC236}">
              <a16:creationId xmlns:a16="http://schemas.microsoft.com/office/drawing/2014/main" id="{072F508F-7F00-4AD0-B19B-2CB55B30AFE7}"/>
            </a:ext>
          </a:extLst>
        </xdr:cNvPr>
        <xdr:cNvSpPr/>
      </xdr:nvSpPr>
      <xdr:spPr>
        <a:xfrm>
          <a:off x="2286000" y="1101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156650</xdr:rowOff>
    </xdr:from>
    <xdr:ext cx="762000" cy="259045"/>
    <xdr:sp macro="" textlink="">
      <xdr:nvSpPr>
        <xdr:cNvPr id="141" name="テキスト ボックス 140">
          <a:extLst>
            <a:ext uri="{FF2B5EF4-FFF2-40B4-BE49-F238E27FC236}">
              <a16:creationId xmlns:a16="http://schemas.microsoft.com/office/drawing/2014/main" id="{52F96315-0D87-4B25-8970-91301B15A96C}"/>
            </a:ext>
          </a:extLst>
        </xdr:cNvPr>
        <xdr:cNvSpPr txBox="1"/>
      </xdr:nvSpPr>
      <xdr:spPr>
        <a:xfrm>
          <a:off x="1955800" y="1078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4656</xdr:rowOff>
    </xdr:from>
    <xdr:to>
      <xdr:col>7</xdr:col>
      <xdr:colOff>31750</xdr:colOff>
      <xdr:row>64</xdr:row>
      <xdr:rowOff>106256</xdr:rowOff>
    </xdr:to>
    <xdr:sp macro="" textlink="">
      <xdr:nvSpPr>
        <xdr:cNvPr id="142" name="フローチャート: 判断 141">
          <a:extLst>
            <a:ext uri="{FF2B5EF4-FFF2-40B4-BE49-F238E27FC236}">
              <a16:creationId xmlns:a16="http://schemas.microsoft.com/office/drawing/2014/main" id="{C6C5C4E4-0CE4-4B51-969E-47D9788CC96C}"/>
            </a:ext>
          </a:extLst>
        </xdr:cNvPr>
        <xdr:cNvSpPr/>
      </xdr:nvSpPr>
      <xdr:spPr>
        <a:xfrm>
          <a:off x="1397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91033</xdr:rowOff>
    </xdr:from>
    <xdr:ext cx="762000" cy="259045"/>
    <xdr:sp macro="" textlink="">
      <xdr:nvSpPr>
        <xdr:cNvPr id="143" name="テキスト ボックス 142">
          <a:extLst>
            <a:ext uri="{FF2B5EF4-FFF2-40B4-BE49-F238E27FC236}">
              <a16:creationId xmlns:a16="http://schemas.microsoft.com/office/drawing/2014/main" id="{57AC9E68-2BFB-4BC5-9C46-2B76DF721B78}"/>
            </a:ext>
          </a:extLst>
        </xdr:cNvPr>
        <xdr:cNvSpPr txBox="1"/>
      </xdr:nvSpPr>
      <xdr:spPr>
        <a:xfrm>
          <a:off x="1066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4AF7C-6E4C-4707-8C89-4D92CC0BA8DC}"/>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5E8AFD02-56C1-471C-9DEA-8C75953C1766}"/>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1746F8C-CD77-431A-BA9D-DF5BCE4FAB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71DF7A37-612D-4162-ABDD-1CCD2AF2A5FD}"/>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FC090C35-C7B3-4D90-8442-713F9ECDCDB2}"/>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93133</xdr:rowOff>
    </xdr:from>
    <xdr:to>
      <xdr:col>23</xdr:col>
      <xdr:colOff>184150</xdr:colOff>
      <xdr:row>65</xdr:row>
      <xdr:rowOff>23283</xdr:rowOff>
    </xdr:to>
    <xdr:sp macro="" textlink="">
      <xdr:nvSpPr>
        <xdr:cNvPr id="149" name="楕円 148">
          <a:extLst>
            <a:ext uri="{FF2B5EF4-FFF2-40B4-BE49-F238E27FC236}">
              <a16:creationId xmlns:a16="http://schemas.microsoft.com/office/drawing/2014/main" id="{DBBBD583-583E-4783-9F24-BE6A4F337E59}"/>
            </a:ext>
          </a:extLst>
        </xdr:cNvPr>
        <xdr:cNvSpPr/>
      </xdr:nvSpPr>
      <xdr:spPr>
        <a:xfrm>
          <a:off x="4902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65210</xdr:rowOff>
    </xdr:from>
    <xdr:ext cx="762000" cy="259045"/>
    <xdr:sp macro="" textlink="">
      <xdr:nvSpPr>
        <xdr:cNvPr id="150" name="財政構造の弾力性該当値テキスト">
          <a:extLst>
            <a:ext uri="{FF2B5EF4-FFF2-40B4-BE49-F238E27FC236}">
              <a16:creationId xmlns:a16="http://schemas.microsoft.com/office/drawing/2014/main" id="{14199CB3-BB98-4DE2-85C3-1B600703958F}"/>
            </a:ext>
          </a:extLst>
        </xdr:cNvPr>
        <xdr:cNvSpPr txBox="1"/>
      </xdr:nvSpPr>
      <xdr:spPr>
        <a:xfrm>
          <a:off x="504190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82127</xdr:rowOff>
    </xdr:from>
    <xdr:to>
      <xdr:col>19</xdr:col>
      <xdr:colOff>184150</xdr:colOff>
      <xdr:row>63</xdr:row>
      <xdr:rowOff>12277</xdr:rowOff>
    </xdr:to>
    <xdr:sp macro="" textlink="">
      <xdr:nvSpPr>
        <xdr:cNvPr id="151" name="楕円 150">
          <a:extLst>
            <a:ext uri="{FF2B5EF4-FFF2-40B4-BE49-F238E27FC236}">
              <a16:creationId xmlns:a16="http://schemas.microsoft.com/office/drawing/2014/main" id="{6D845388-B293-4921-A796-CE0A4DB69800}"/>
            </a:ext>
          </a:extLst>
        </xdr:cNvPr>
        <xdr:cNvSpPr/>
      </xdr:nvSpPr>
      <xdr:spPr>
        <a:xfrm>
          <a:off x="4064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168504</xdr:rowOff>
    </xdr:from>
    <xdr:ext cx="736600" cy="259045"/>
    <xdr:sp macro="" textlink="">
      <xdr:nvSpPr>
        <xdr:cNvPr id="152" name="テキスト ボックス 151">
          <a:extLst>
            <a:ext uri="{FF2B5EF4-FFF2-40B4-BE49-F238E27FC236}">
              <a16:creationId xmlns:a16="http://schemas.microsoft.com/office/drawing/2014/main" id="{B7DE479D-F386-4FBC-8BC0-7510DBB4E518}"/>
            </a:ext>
          </a:extLst>
        </xdr:cNvPr>
        <xdr:cNvSpPr txBox="1"/>
      </xdr:nvSpPr>
      <xdr:spPr>
        <a:xfrm>
          <a:off x="3733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109220</xdr:rowOff>
    </xdr:from>
    <xdr:to>
      <xdr:col>15</xdr:col>
      <xdr:colOff>133350</xdr:colOff>
      <xdr:row>65</xdr:row>
      <xdr:rowOff>39370</xdr:rowOff>
    </xdr:to>
    <xdr:sp macro="" textlink="">
      <xdr:nvSpPr>
        <xdr:cNvPr id="153" name="楕円 152">
          <a:extLst>
            <a:ext uri="{FF2B5EF4-FFF2-40B4-BE49-F238E27FC236}">
              <a16:creationId xmlns:a16="http://schemas.microsoft.com/office/drawing/2014/main" id="{EEAC7463-B8CA-42E2-B377-BA89FB5F8C7E}"/>
            </a:ext>
          </a:extLst>
        </xdr:cNvPr>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54" name="テキスト ボックス 153">
          <a:extLst>
            <a:ext uri="{FF2B5EF4-FFF2-40B4-BE49-F238E27FC236}">
              <a16:creationId xmlns:a16="http://schemas.microsoft.com/office/drawing/2014/main" id="{D80175C2-FC19-432D-AE9A-E05225ED0C7D}"/>
            </a:ext>
          </a:extLst>
        </xdr:cNvPr>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44873</xdr:rowOff>
    </xdr:from>
    <xdr:to>
      <xdr:col>11</xdr:col>
      <xdr:colOff>82550</xdr:colOff>
      <xdr:row>64</xdr:row>
      <xdr:rowOff>146473</xdr:rowOff>
    </xdr:to>
    <xdr:sp macro="" textlink="">
      <xdr:nvSpPr>
        <xdr:cNvPr id="155" name="楕円 154">
          <a:extLst>
            <a:ext uri="{FF2B5EF4-FFF2-40B4-BE49-F238E27FC236}">
              <a16:creationId xmlns:a16="http://schemas.microsoft.com/office/drawing/2014/main" id="{60CC34B4-9ECB-4B59-819B-65BABC8E345C}"/>
            </a:ext>
          </a:extLst>
        </xdr:cNvPr>
        <xdr:cNvSpPr/>
      </xdr:nvSpPr>
      <xdr:spPr>
        <a:xfrm>
          <a:off x="2286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131250</xdr:rowOff>
    </xdr:from>
    <xdr:ext cx="762000" cy="259045"/>
    <xdr:sp macro="" textlink="">
      <xdr:nvSpPr>
        <xdr:cNvPr id="156" name="テキスト ボックス 155">
          <a:extLst>
            <a:ext uri="{FF2B5EF4-FFF2-40B4-BE49-F238E27FC236}">
              <a16:creationId xmlns:a16="http://schemas.microsoft.com/office/drawing/2014/main" id="{229F4FA9-A903-46F5-A943-8A8951C76292}"/>
            </a:ext>
          </a:extLst>
        </xdr:cNvPr>
        <xdr:cNvSpPr txBox="1"/>
      </xdr:nvSpPr>
      <xdr:spPr>
        <a:xfrm>
          <a:off x="1955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57" name="楕円 156">
          <a:extLst>
            <a:ext uri="{FF2B5EF4-FFF2-40B4-BE49-F238E27FC236}">
              <a16:creationId xmlns:a16="http://schemas.microsoft.com/office/drawing/2014/main" id="{4DEFB517-EA6A-4AC4-BB25-CC43B957A748}"/>
            </a:ext>
          </a:extLst>
        </xdr:cNvPr>
        <xdr:cNvSpPr/>
      </xdr:nvSpPr>
      <xdr:spPr>
        <a:xfrm>
          <a:off x="1397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73254</xdr:rowOff>
    </xdr:from>
    <xdr:ext cx="762000" cy="259045"/>
    <xdr:sp macro="" textlink="">
      <xdr:nvSpPr>
        <xdr:cNvPr id="158" name="テキスト ボックス 157">
          <a:extLst>
            <a:ext uri="{FF2B5EF4-FFF2-40B4-BE49-F238E27FC236}">
              <a16:creationId xmlns:a16="http://schemas.microsoft.com/office/drawing/2014/main" id="{B1D1CA5E-1972-4612-95E9-120696BCDD42}"/>
            </a:ext>
          </a:extLst>
        </xdr:cNvPr>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5B5B15F9-2B53-4381-B9AD-30FCBCE26793}"/>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C2FA5B4B-E94C-4AFE-AE37-4FF643DA9A8F}"/>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E5AD290D-7876-42EB-AD8B-9EE6229E1D1B}"/>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1FB72E42-689C-4F02-A4C3-2C235C555D42}"/>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5AF95FDA-33F0-4DAB-A3DC-F42F194EBED7}"/>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758E5002-EBD2-4A1A-8FAB-AD526C7B4741}"/>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E9FF3745-7375-4F0D-ACB8-B5E3D81622C9}"/>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753F2110-E5D1-4B9E-9E76-88D079D4CBEB}"/>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43B9A115-91A0-4975-BF0A-EC130338A44C}"/>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8A6DE79-0B2F-4553-BD9D-0C0AADE2B613}"/>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7113FD28-CCC1-4FFD-AEA7-86A4E62F2A2A}"/>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ADFF69E2-8A9E-4F53-BAC2-5B14255E6982}"/>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DD1411F4-7613-4247-8491-1AA55E3B0048}"/>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人件費については、任期の定めのない常勤職員の基本給、退職手当負担金及びパートタイム会計年度任用職員報酬の増等により、人件費全体としても増となった。物件費も学校給食費の一部において補助費から物件費へ変更したこと</a:t>
          </a:r>
          <a:r>
            <a:rPr kumimoji="1" lang="ja-JP" altLang="en-US" sz="1100" b="0" i="0" baseline="0">
              <a:solidFill>
                <a:schemeClr val="dk1"/>
              </a:solidFill>
              <a:effectLst/>
              <a:latin typeface="+mn-lt"/>
              <a:ea typeface="+mn-ea"/>
              <a:cs typeface="+mn-cs"/>
            </a:rPr>
            <a:t>など</a:t>
          </a:r>
          <a:r>
            <a:rPr kumimoji="1" lang="ja-JP" altLang="ja-JP" sz="1100" b="0" i="0" baseline="0">
              <a:solidFill>
                <a:schemeClr val="dk1"/>
              </a:solidFill>
              <a:effectLst/>
              <a:latin typeface="+mn-lt"/>
              <a:ea typeface="+mn-ea"/>
              <a:cs typeface="+mn-cs"/>
            </a:rPr>
            <a:t>により増となった。類似団体平均との比較においては、大幅に下回っている。今後も、効率的な行財政運営</a:t>
          </a:r>
          <a:r>
            <a:rPr kumimoji="1" lang="ja-JP" altLang="en-US" sz="1100" b="0" i="0" baseline="0">
              <a:solidFill>
                <a:schemeClr val="dk1"/>
              </a:solidFill>
              <a:effectLst/>
              <a:latin typeface="+mn-lt"/>
              <a:ea typeface="+mn-ea"/>
              <a:cs typeface="+mn-cs"/>
            </a:rPr>
            <a:t>を行い、経費の削減に努めていく</a:t>
          </a:r>
          <a:r>
            <a:rPr kumimoji="1" lang="ja-JP" altLang="ja-JP" sz="1100" b="0" i="0" baseline="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C49083F3-E96E-4DA5-B54C-6C3F99006801}"/>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1B392455-BC03-4E73-B08E-00CB948FDEDF}"/>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E7F4E8DD-D1D0-420B-97F6-D286CCC262CF}"/>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BFDD204D-0958-40A8-B8C4-119836B859B4}"/>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CF6932F8-BB14-4D34-925D-3236BEE7A5E5}"/>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803321F7-4295-4D8D-AC27-DA1C957C3C3C}"/>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40B31C39-B6F7-43C2-BE24-0E962B1DD76E}"/>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D45EFA51-56D2-42B4-BD8B-36E5270E9735}"/>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733012DD-F14D-4694-87EE-4E1D62A39385}"/>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5BE43B0-161A-4D72-AEDF-79FC901257E6}"/>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E25B908F-4C7C-4C34-A2A7-56D64CDB33A5}"/>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1A4F63A5-B77F-44D3-8984-68DBADC70B9B}"/>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C8324CFF-22F7-4E81-9CF5-A7F7E6094EBB}"/>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5DC48CD8-A71E-4D6F-8F24-483781800564}"/>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95EC977C-9841-4D67-A35D-B8C01D630AFA}"/>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88A9927A-CD56-4FAE-9EA2-796ABC7163E2}"/>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154251</xdr:rowOff>
    </xdr:from>
    <xdr:to>
      <xdr:col>23</xdr:col>
      <xdr:colOff>133350</xdr:colOff>
      <xdr:row>89</xdr:row>
      <xdr:rowOff>72030</xdr:rowOff>
    </xdr:to>
    <xdr:cxnSp macro="">
      <xdr:nvCxnSpPr>
        <xdr:cNvPr id="188" name="直線コネクタ 187">
          <a:extLst>
            <a:ext uri="{FF2B5EF4-FFF2-40B4-BE49-F238E27FC236}">
              <a16:creationId xmlns:a16="http://schemas.microsoft.com/office/drawing/2014/main" id="{E8C115A6-EDBF-49D2-9FB0-611B3BB48672}"/>
            </a:ext>
          </a:extLst>
        </xdr:cNvPr>
        <xdr:cNvCxnSpPr/>
      </xdr:nvCxnSpPr>
      <xdr:spPr>
        <a:xfrm flipV="1">
          <a:off x="4953000" y="14041701"/>
          <a:ext cx="0" cy="128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44107</xdr:rowOff>
    </xdr:from>
    <xdr:ext cx="762000" cy="259045"/>
    <xdr:sp macro="" textlink="">
      <xdr:nvSpPr>
        <xdr:cNvPr id="189" name="人件費・物件費等の状況最小値テキスト">
          <a:extLst>
            <a:ext uri="{FF2B5EF4-FFF2-40B4-BE49-F238E27FC236}">
              <a16:creationId xmlns:a16="http://schemas.microsoft.com/office/drawing/2014/main" id="{26E26D21-2FB7-4892-BA38-F6DC142327FA}"/>
            </a:ext>
          </a:extLst>
        </xdr:cNvPr>
        <xdr:cNvSpPr txBox="1"/>
      </xdr:nvSpPr>
      <xdr:spPr>
        <a:xfrm>
          <a:off x="5041900" y="15303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72030</xdr:rowOff>
    </xdr:from>
    <xdr:to>
      <xdr:col>24</xdr:col>
      <xdr:colOff>12700</xdr:colOff>
      <xdr:row>89</xdr:row>
      <xdr:rowOff>72030</xdr:rowOff>
    </xdr:to>
    <xdr:cxnSp macro="">
      <xdr:nvCxnSpPr>
        <xdr:cNvPr id="190" name="直線コネクタ 189">
          <a:extLst>
            <a:ext uri="{FF2B5EF4-FFF2-40B4-BE49-F238E27FC236}">
              <a16:creationId xmlns:a16="http://schemas.microsoft.com/office/drawing/2014/main" id="{7924FEFA-D838-43E8-84E1-826794F3BD0D}"/>
            </a:ext>
          </a:extLst>
        </xdr:cNvPr>
        <xdr:cNvCxnSpPr/>
      </xdr:nvCxnSpPr>
      <xdr:spPr>
        <a:xfrm>
          <a:off x="4864100" y="1533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69178</xdr:rowOff>
    </xdr:from>
    <xdr:ext cx="762000" cy="259045"/>
    <xdr:sp macro="" textlink="">
      <xdr:nvSpPr>
        <xdr:cNvPr id="191" name="人件費・物件費等の状況最大値テキスト">
          <a:extLst>
            <a:ext uri="{FF2B5EF4-FFF2-40B4-BE49-F238E27FC236}">
              <a16:creationId xmlns:a16="http://schemas.microsoft.com/office/drawing/2014/main" id="{FCAFC9CE-7173-4DBD-B007-F68C2D04F109}"/>
            </a:ext>
          </a:extLst>
        </xdr:cNvPr>
        <xdr:cNvSpPr txBox="1"/>
      </xdr:nvSpPr>
      <xdr:spPr>
        <a:xfrm>
          <a:off x="5041900" y="137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154251</xdr:rowOff>
    </xdr:from>
    <xdr:to>
      <xdr:col>24</xdr:col>
      <xdr:colOff>12700</xdr:colOff>
      <xdr:row>81</xdr:row>
      <xdr:rowOff>154251</xdr:rowOff>
    </xdr:to>
    <xdr:cxnSp macro="">
      <xdr:nvCxnSpPr>
        <xdr:cNvPr id="192" name="直線コネクタ 191">
          <a:extLst>
            <a:ext uri="{FF2B5EF4-FFF2-40B4-BE49-F238E27FC236}">
              <a16:creationId xmlns:a16="http://schemas.microsoft.com/office/drawing/2014/main" id="{409DB5DE-2124-4DCD-A792-65942EF55C01}"/>
            </a:ext>
          </a:extLst>
        </xdr:cNvPr>
        <xdr:cNvCxnSpPr/>
      </xdr:nvCxnSpPr>
      <xdr:spPr>
        <a:xfrm>
          <a:off x="4864100" y="1404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42694</xdr:rowOff>
    </xdr:from>
    <xdr:to>
      <xdr:col>23</xdr:col>
      <xdr:colOff>133350</xdr:colOff>
      <xdr:row>83</xdr:row>
      <xdr:rowOff>118019</xdr:rowOff>
    </xdr:to>
    <xdr:cxnSp macro="">
      <xdr:nvCxnSpPr>
        <xdr:cNvPr id="193" name="直線コネクタ 192">
          <a:extLst>
            <a:ext uri="{FF2B5EF4-FFF2-40B4-BE49-F238E27FC236}">
              <a16:creationId xmlns:a16="http://schemas.microsoft.com/office/drawing/2014/main" id="{34E78999-D7E6-4C7C-8B6E-67B68BDE1959}"/>
            </a:ext>
          </a:extLst>
        </xdr:cNvPr>
        <xdr:cNvCxnSpPr/>
      </xdr:nvCxnSpPr>
      <xdr:spPr>
        <a:xfrm>
          <a:off x="4114800" y="14273044"/>
          <a:ext cx="838200" cy="7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131844</xdr:rowOff>
    </xdr:from>
    <xdr:ext cx="762000" cy="259045"/>
    <xdr:sp macro="" textlink="">
      <xdr:nvSpPr>
        <xdr:cNvPr id="194" name="人件費・物件費等の状況平均値テキスト">
          <a:extLst>
            <a:ext uri="{FF2B5EF4-FFF2-40B4-BE49-F238E27FC236}">
              <a16:creationId xmlns:a16="http://schemas.microsoft.com/office/drawing/2014/main" id="{BC5DD6D2-36C4-472D-A617-66963877920C}"/>
            </a:ext>
          </a:extLst>
        </xdr:cNvPr>
        <xdr:cNvSpPr txBox="1"/>
      </xdr:nvSpPr>
      <xdr:spPr>
        <a:xfrm>
          <a:off x="5041900" y="145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159767</xdr:rowOff>
    </xdr:from>
    <xdr:to>
      <xdr:col>23</xdr:col>
      <xdr:colOff>184150</xdr:colOff>
      <xdr:row>85</xdr:row>
      <xdr:rowOff>89917</xdr:rowOff>
    </xdr:to>
    <xdr:sp macro="" textlink="">
      <xdr:nvSpPr>
        <xdr:cNvPr id="195" name="フローチャート: 判断 194">
          <a:extLst>
            <a:ext uri="{FF2B5EF4-FFF2-40B4-BE49-F238E27FC236}">
              <a16:creationId xmlns:a16="http://schemas.microsoft.com/office/drawing/2014/main" id="{6AE073DC-52BC-4C19-920E-E70748B2CD80}"/>
            </a:ext>
          </a:extLst>
        </xdr:cNvPr>
        <xdr:cNvSpPr/>
      </xdr:nvSpPr>
      <xdr:spPr>
        <a:xfrm>
          <a:off x="4902200" y="145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162441</xdr:rowOff>
    </xdr:from>
    <xdr:to>
      <xdr:col>19</xdr:col>
      <xdr:colOff>133350</xdr:colOff>
      <xdr:row>83</xdr:row>
      <xdr:rowOff>42694</xdr:rowOff>
    </xdr:to>
    <xdr:cxnSp macro="">
      <xdr:nvCxnSpPr>
        <xdr:cNvPr id="196" name="直線コネクタ 195">
          <a:extLst>
            <a:ext uri="{FF2B5EF4-FFF2-40B4-BE49-F238E27FC236}">
              <a16:creationId xmlns:a16="http://schemas.microsoft.com/office/drawing/2014/main" id="{A2443843-DAC3-4FB4-91B8-03CAA6D7C204}"/>
            </a:ext>
          </a:extLst>
        </xdr:cNvPr>
        <xdr:cNvCxnSpPr/>
      </xdr:nvCxnSpPr>
      <xdr:spPr>
        <a:xfrm>
          <a:off x="3225800" y="14221341"/>
          <a:ext cx="889000" cy="5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106200</xdr:rowOff>
    </xdr:from>
    <xdr:to>
      <xdr:col>19</xdr:col>
      <xdr:colOff>184150</xdr:colOff>
      <xdr:row>85</xdr:row>
      <xdr:rowOff>36350</xdr:rowOff>
    </xdr:to>
    <xdr:sp macro="" textlink="">
      <xdr:nvSpPr>
        <xdr:cNvPr id="197" name="フローチャート: 判断 196">
          <a:extLst>
            <a:ext uri="{FF2B5EF4-FFF2-40B4-BE49-F238E27FC236}">
              <a16:creationId xmlns:a16="http://schemas.microsoft.com/office/drawing/2014/main" id="{08DC6757-5691-4B0B-A416-202078742B95}"/>
            </a:ext>
          </a:extLst>
        </xdr:cNvPr>
        <xdr:cNvSpPr/>
      </xdr:nvSpPr>
      <xdr:spPr>
        <a:xfrm>
          <a:off x="40640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21127</xdr:rowOff>
    </xdr:from>
    <xdr:ext cx="736600" cy="259045"/>
    <xdr:sp macro="" textlink="">
      <xdr:nvSpPr>
        <xdr:cNvPr id="198" name="テキスト ボックス 197">
          <a:extLst>
            <a:ext uri="{FF2B5EF4-FFF2-40B4-BE49-F238E27FC236}">
              <a16:creationId xmlns:a16="http://schemas.microsoft.com/office/drawing/2014/main" id="{431B6D76-4DDC-4351-873C-76BF3E15C308}"/>
            </a:ext>
          </a:extLst>
        </xdr:cNvPr>
        <xdr:cNvSpPr txBox="1"/>
      </xdr:nvSpPr>
      <xdr:spPr>
        <a:xfrm>
          <a:off x="3733800" y="1459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149304</xdr:rowOff>
    </xdr:from>
    <xdr:to>
      <xdr:col>15</xdr:col>
      <xdr:colOff>82550</xdr:colOff>
      <xdr:row>82</xdr:row>
      <xdr:rowOff>162441</xdr:rowOff>
    </xdr:to>
    <xdr:cxnSp macro="">
      <xdr:nvCxnSpPr>
        <xdr:cNvPr id="199" name="直線コネクタ 198">
          <a:extLst>
            <a:ext uri="{FF2B5EF4-FFF2-40B4-BE49-F238E27FC236}">
              <a16:creationId xmlns:a16="http://schemas.microsoft.com/office/drawing/2014/main" id="{98F2D864-66F3-4244-B753-846981F0329B}"/>
            </a:ext>
          </a:extLst>
        </xdr:cNvPr>
        <xdr:cNvCxnSpPr/>
      </xdr:nvCxnSpPr>
      <xdr:spPr>
        <a:xfrm>
          <a:off x="2336800" y="14036754"/>
          <a:ext cx="889000" cy="18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50000</xdr:rowOff>
    </xdr:from>
    <xdr:to>
      <xdr:col>15</xdr:col>
      <xdr:colOff>133350</xdr:colOff>
      <xdr:row>84</xdr:row>
      <xdr:rowOff>151600</xdr:rowOff>
    </xdr:to>
    <xdr:sp macro="" textlink="">
      <xdr:nvSpPr>
        <xdr:cNvPr id="200" name="フローチャート: 判断 199">
          <a:extLst>
            <a:ext uri="{FF2B5EF4-FFF2-40B4-BE49-F238E27FC236}">
              <a16:creationId xmlns:a16="http://schemas.microsoft.com/office/drawing/2014/main" id="{C987D750-0075-41BF-A8C7-84C2437A1F1C}"/>
            </a:ext>
          </a:extLst>
        </xdr:cNvPr>
        <xdr:cNvSpPr/>
      </xdr:nvSpPr>
      <xdr:spPr>
        <a:xfrm>
          <a:off x="3175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136377</xdr:rowOff>
    </xdr:from>
    <xdr:ext cx="762000" cy="259045"/>
    <xdr:sp macro="" textlink="">
      <xdr:nvSpPr>
        <xdr:cNvPr id="201" name="テキスト ボックス 200">
          <a:extLst>
            <a:ext uri="{FF2B5EF4-FFF2-40B4-BE49-F238E27FC236}">
              <a16:creationId xmlns:a16="http://schemas.microsoft.com/office/drawing/2014/main" id="{E7A196DF-CE3B-473D-B37F-19FD467A149F}"/>
            </a:ext>
          </a:extLst>
        </xdr:cNvPr>
        <xdr:cNvSpPr txBox="1"/>
      </xdr:nvSpPr>
      <xdr:spPr>
        <a:xfrm>
          <a:off x="2844800" y="1453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108927</xdr:rowOff>
    </xdr:from>
    <xdr:to>
      <xdr:col>11</xdr:col>
      <xdr:colOff>31750</xdr:colOff>
      <xdr:row>81</xdr:row>
      <xdr:rowOff>149304</xdr:rowOff>
    </xdr:to>
    <xdr:cxnSp macro="">
      <xdr:nvCxnSpPr>
        <xdr:cNvPr id="202" name="直線コネクタ 201">
          <a:extLst>
            <a:ext uri="{FF2B5EF4-FFF2-40B4-BE49-F238E27FC236}">
              <a16:creationId xmlns:a16="http://schemas.microsoft.com/office/drawing/2014/main" id="{0A8395E2-5EC9-4DEB-92CF-DACFDC8E0AC9}"/>
            </a:ext>
          </a:extLst>
        </xdr:cNvPr>
        <xdr:cNvCxnSpPr/>
      </xdr:nvCxnSpPr>
      <xdr:spPr>
        <a:xfrm>
          <a:off x="1447800" y="13996377"/>
          <a:ext cx="889000" cy="4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118845</xdr:rowOff>
    </xdr:from>
    <xdr:to>
      <xdr:col>11</xdr:col>
      <xdr:colOff>82550</xdr:colOff>
      <xdr:row>82</xdr:row>
      <xdr:rowOff>48995</xdr:rowOff>
    </xdr:to>
    <xdr:sp macro="" textlink="">
      <xdr:nvSpPr>
        <xdr:cNvPr id="203" name="フローチャート: 判断 202">
          <a:extLst>
            <a:ext uri="{FF2B5EF4-FFF2-40B4-BE49-F238E27FC236}">
              <a16:creationId xmlns:a16="http://schemas.microsoft.com/office/drawing/2014/main" id="{F1C3BB19-AF2B-4C15-A642-CA18C7CD2608}"/>
            </a:ext>
          </a:extLst>
        </xdr:cNvPr>
        <xdr:cNvSpPr/>
      </xdr:nvSpPr>
      <xdr:spPr>
        <a:xfrm>
          <a:off x="2286000" y="1400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33772</xdr:rowOff>
    </xdr:from>
    <xdr:ext cx="762000" cy="259045"/>
    <xdr:sp macro="" textlink="">
      <xdr:nvSpPr>
        <xdr:cNvPr id="204" name="テキスト ボックス 203">
          <a:extLst>
            <a:ext uri="{FF2B5EF4-FFF2-40B4-BE49-F238E27FC236}">
              <a16:creationId xmlns:a16="http://schemas.microsoft.com/office/drawing/2014/main" id="{F25DACCE-BAAF-46E6-9F01-604248D5DEDF}"/>
            </a:ext>
          </a:extLst>
        </xdr:cNvPr>
        <xdr:cNvSpPr txBox="1"/>
      </xdr:nvSpPr>
      <xdr:spPr>
        <a:xfrm>
          <a:off x="1955800" y="1409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114109</xdr:rowOff>
    </xdr:from>
    <xdr:to>
      <xdr:col>7</xdr:col>
      <xdr:colOff>31750</xdr:colOff>
      <xdr:row>82</xdr:row>
      <xdr:rowOff>44259</xdr:rowOff>
    </xdr:to>
    <xdr:sp macro="" textlink="">
      <xdr:nvSpPr>
        <xdr:cNvPr id="205" name="フローチャート: 判断 204">
          <a:extLst>
            <a:ext uri="{FF2B5EF4-FFF2-40B4-BE49-F238E27FC236}">
              <a16:creationId xmlns:a16="http://schemas.microsoft.com/office/drawing/2014/main" id="{D966DB5A-046B-46DF-9670-0886B6013831}"/>
            </a:ext>
          </a:extLst>
        </xdr:cNvPr>
        <xdr:cNvSpPr/>
      </xdr:nvSpPr>
      <xdr:spPr>
        <a:xfrm>
          <a:off x="1397000" y="1400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29036</xdr:rowOff>
    </xdr:from>
    <xdr:ext cx="762000" cy="259045"/>
    <xdr:sp macro="" textlink="">
      <xdr:nvSpPr>
        <xdr:cNvPr id="206" name="テキスト ボックス 205">
          <a:extLst>
            <a:ext uri="{FF2B5EF4-FFF2-40B4-BE49-F238E27FC236}">
              <a16:creationId xmlns:a16="http://schemas.microsoft.com/office/drawing/2014/main" id="{894F0C0D-6F6C-4CC2-8E9D-3CD3B1312C13}"/>
            </a:ext>
          </a:extLst>
        </xdr:cNvPr>
        <xdr:cNvSpPr txBox="1"/>
      </xdr:nvSpPr>
      <xdr:spPr>
        <a:xfrm>
          <a:off x="1066800" y="1408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CBDEBFD5-3E5C-49AF-A0DD-B41E278FFC54}"/>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3AB21696-6D3F-4E19-908C-B36ACA85523A}"/>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9C79EB2D-D343-45A5-9003-814A4756B6A1}"/>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636517C0-75B1-4A1D-A411-F18E0D9F2459}"/>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ED9BCA9B-167E-48FA-95EB-B564B1FF43E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67219</xdr:rowOff>
    </xdr:from>
    <xdr:to>
      <xdr:col>23</xdr:col>
      <xdr:colOff>184150</xdr:colOff>
      <xdr:row>83</xdr:row>
      <xdr:rowOff>168819</xdr:rowOff>
    </xdr:to>
    <xdr:sp macro="" textlink="">
      <xdr:nvSpPr>
        <xdr:cNvPr id="212" name="楕円 211">
          <a:extLst>
            <a:ext uri="{FF2B5EF4-FFF2-40B4-BE49-F238E27FC236}">
              <a16:creationId xmlns:a16="http://schemas.microsoft.com/office/drawing/2014/main" id="{74233EBD-81F1-4C60-9974-DB9031F18D09}"/>
            </a:ext>
          </a:extLst>
        </xdr:cNvPr>
        <xdr:cNvSpPr/>
      </xdr:nvSpPr>
      <xdr:spPr>
        <a:xfrm>
          <a:off x="4902200" y="1429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83746</xdr:rowOff>
    </xdr:from>
    <xdr:ext cx="762000" cy="259045"/>
    <xdr:sp macro="" textlink="">
      <xdr:nvSpPr>
        <xdr:cNvPr id="213" name="人件費・物件費等の状況該当値テキスト">
          <a:extLst>
            <a:ext uri="{FF2B5EF4-FFF2-40B4-BE49-F238E27FC236}">
              <a16:creationId xmlns:a16="http://schemas.microsoft.com/office/drawing/2014/main" id="{8E2F443D-224D-4257-A3E9-AA85DB6D2A3E}"/>
            </a:ext>
          </a:extLst>
        </xdr:cNvPr>
        <xdr:cNvSpPr txBox="1"/>
      </xdr:nvSpPr>
      <xdr:spPr>
        <a:xfrm>
          <a:off x="5041900" y="14142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163344</xdr:rowOff>
    </xdr:from>
    <xdr:to>
      <xdr:col>19</xdr:col>
      <xdr:colOff>184150</xdr:colOff>
      <xdr:row>83</xdr:row>
      <xdr:rowOff>93494</xdr:rowOff>
    </xdr:to>
    <xdr:sp macro="" textlink="">
      <xdr:nvSpPr>
        <xdr:cNvPr id="214" name="楕円 213">
          <a:extLst>
            <a:ext uri="{FF2B5EF4-FFF2-40B4-BE49-F238E27FC236}">
              <a16:creationId xmlns:a16="http://schemas.microsoft.com/office/drawing/2014/main" id="{4B5DDF1D-B9E4-4878-AE7B-A3E2037941EC}"/>
            </a:ext>
          </a:extLst>
        </xdr:cNvPr>
        <xdr:cNvSpPr/>
      </xdr:nvSpPr>
      <xdr:spPr>
        <a:xfrm>
          <a:off x="4064000" y="1422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103671</xdr:rowOff>
    </xdr:from>
    <xdr:ext cx="736600" cy="259045"/>
    <xdr:sp macro="" textlink="">
      <xdr:nvSpPr>
        <xdr:cNvPr id="215" name="テキスト ボックス 214">
          <a:extLst>
            <a:ext uri="{FF2B5EF4-FFF2-40B4-BE49-F238E27FC236}">
              <a16:creationId xmlns:a16="http://schemas.microsoft.com/office/drawing/2014/main" id="{9C3D32EF-CF4A-4623-A548-1A247560ECD4}"/>
            </a:ext>
          </a:extLst>
        </xdr:cNvPr>
        <xdr:cNvSpPr txBox="1"/>
      </xdr:nvSpPr>
      <xdr:spPr>
        <a:xfrm>
          <a:off x="3733800" y="1399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111641</xdr:rowOff>
    </xdr:from>
    <xdr:to>
      <xdr:col>15</xdr:col>
      <xdr:colOff>133350</xdr:colOff>
      <xdr:row>83</xdr:row>
      <xdr:rowOff>41791</xdr:rowOff>
    </xdr:to>
    <xdr:sp macro="" textlink="">
      <xdr:nvSpPr>
        <xdr:cNvPr id="216" name="楕円 215">
          <a:extLst>
            <a:ext uri="{FF2B5EF4-FFF2-40B4-BE49-F238E27FC236}">
              <a16:creationId xmlns:a16="http://schemas.microsoft.com/office/drawing/2014/main" id="{119B6F82-9F3A-4420-885B-ABA3C8B3160C}"/>
            </a:ext>
          </a:extLst>
        </xdr:cNvPr>
        <xdr:cNvSpPr/>
      </xdr:nvSpPr>
      <xdr:spPr>
        <a:xfrm>
          <a:off x="3175000" y="1417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51968</xdr:rowOff>
    </xdr:from>
    <xdr:ext cx="762000" cy="259045"/>
    <xdr:sp macro="" textlink="">
      <xdr:nvSpPr>
        <xdr:cNvPr id="217" name="テキスト ボックス 216">
          <a:extLst>
            <a:ext uri="{FF2B5EF4-FFF2-40B4-BE49-F238E27FC236}">
              <a16:creationId xmlns:a16="http://schemas.microsoft.com/office/drawing/2014/main" id="{27D1101D-3F77-4C69-8137-B362C2A3CB8B}"/>
            </a:ext>
          </a:extLst>
        </xdr:cNvPr>
        <xdr:cNvSpPr txBox="1"/>
      </xdr:nvSpPr>
      <xdr:spPr>
        <a:xfrm>
          <a:off x="2844800" y="13939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98504</xdr:rowOff>
    </xdr:from>
    <xdr:to>
      <xdr:col>11</xdr:col>
      <xdr:colOff>82550</xdr:colOff>
      <xdr:row>82</xdr:row>
      <xdr:rowOff>28654</xdr:rowOff>
    </xdr:to>
    <xdr:sp macro="" textlink="">
      <xdr:nvSpPr>
        <xdr:cNvPr id="218" name="楕円 217">
          <a:extLst>
            <a:ext uri="{FF2B5EF4-FFF2-40B4-BE49-F238E27FC236}">
              <a16:creationId xmlns:a16="http://schemas.microsoft.com/office/drawing/2014/main" id="{82882666-7349-4622-8929-88B4B9D3B433}"/>
            </a:ext>
          </a:extLst>
        </xdr:cNvPr>
        <xdr:cNvSpPr/>
      </xdr:nvSpPr>
      <xdr:spPr>
        <a:xfrm>
          <a:off x="2286000" y="1398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38831</xdr:rowOff>
    </xdr:from>
    <xdr:ext cx="762000" cy="259045"/>
    <xdr:sp macro="" textlink="">
      <xdr:nvSpPr>
        <xdr:cNvPr id="219" name="テキスト ボックス 218">
          <a:extLst>
            <a:ext uri="{FF2B5EF4-FFF2-40B4-BE49-F238E27FC236}">
              <a16:creationId xmlns:a16="http://schemas.microsoft.com/office/drawing/2014/main" id="{57DE3604-1F4E-42D6-BA89-C5C1DEF3D214}"/>
            </a:ext>
          </a:extLst>
        </xdr:cNvPr>
        <xdr:cNvSpPr txBox="1"/>
      </xdr:nvSpPr>
      <xdr:spPr>
        <a:xfrm>
          <a:off x="1955800" y="1375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58127</xdr:rowOff>
    </xdr:from>
    <xdr:to>
      <xdr:col>7</xdr:col>
      <xdr:colOff>31750</xdr:colOff>
      <xdr:row>81</xdr:row>
      <xdr:rowOff>159727</xdr:rowOff>
    </xdr:to>
    <xdr:sp macro="" textlink="">
      <xdr:nvSpPr>
        <xdr:cNvPr id="220" name="楕円 219">
          <a:extLst>
            <a:ext uri="{FF2B5EF4-FFF2-40B4-BE49-F238E27FC236}">
              <a16:creationId xmlns:a16="http://schemas.microsoft.com/office/drawing/2014/main" id="{0C2AFBE1-01ED-4DAC-8695-5C7162615DA4}"/>
            </a:ext>
          </a:extLst>
        </xdr:cNvPr>
        <xdr:cNvSpPr/>
      </xdr:nvSpPr>
      <xdr:spPr>
        <a:xfrm>
          <a:off x="1397000" y="1394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169904</xdr:rowOff>
    </xdr:from>
    <xdr:ext cx="762000" cy="259045"/>
    <xdr:sp macro="" textlink="">
      <xdr:nvSpPr>
        <xdr:cNvPr id="221" name="テキスト ボックス 220">
          <a:extLst>
            <a:ext uri="{FF2B5EF4-FFF2-40B4-BE49-F238E27FC236}">
              <a16:creationId xmlns:a16="http://schemas.microsoft.com/office/drawing/2014/main" id="{5D0599C1-BC82-4ECE-86D2-FFAD673AAE9E}"/>
            </a:ext>
          </a:extLst>
        </xdr:cNvPr>
        <xdr:cNvSpPr txBox="1"/>
      </xdr:nvSpPr>
      <xdr:spPr>
        <a:xfrm>
          <a:off x="1066800" y="13714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CE747B0E-F9FF-4174-BA97-2C7363ECAF9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58E5F0CB-6E36-4249-81B6-3CA9FA0BEFA6}"/>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B2C3191E-5FD5-42AC-BA95-2AE780792E53}"/>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C5B0388E-09DF-4E71-9063-106EEE86C022}"/>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854271B8-CF5B-42CB-AFE3-1FC8A08A227D}"/>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8F06561D-9C63-4D60-9AD1-93135405AB17}"/>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C400DCDD-653E-48BE-AE19-5809E96DBA13}"/>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46881C09-74CB-4A4F-B67B-3A9A7C12CCAA}"/>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308DBE2A-088A-4861-83F5-492B6C20F4AE}"/>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63546125-CF59-4FF9-87E8-09B5F60B8B18}"/>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BDA6A461-1F11-490F-B5B4-CA7A9BAD36EA}"/>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B50DB6E-C016-481E-ABDA-30170F55A8CC}"/>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11D36F8D-179E-41AB-92B2-5A1B69165423}"/>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定員管理適正化計画に基づく人事管理や給与の適正運用等により、類似団体平均</a:t>
          </a:r>
          <a:r>
            <a:rPr kumimoji="1" lang="ja-JP" altLang="en-US" sz="1100" b="0" i="0" baseline="0">
              <a:solidFill>
                <a:schemeClr val="dk1"/>
              </a:solidFill>
              <a:effectLst/>
              <a:latin typeface="+mn-lt"/>
              <a:ea typeface="+mn-ea"/>
              <a:cs typeface="+mn-cs"/>
            </a:rPr>
            <a:t>値をここ数年</a:t>
          </a:r>
          <a:r>
            <a:rPr kumimoji="1" lang="ja-JP" altLang="ja-JP" sz="1100" b="0" i="0" baseline="0">
              <a:solidFill>
                <a:schemeClr val="dk1"/>
              </a:solidFill>
              <a:effectLst/>
              <a:latin typeface="+mn-lt"/>
              <a:ea typeface="+mn-ea"/>
              <a:cs typeface="+mn-cs"/>
            </a:rPr>
            <a:t>下回っている。今後も、給与及び職員数の適正化に努めていく。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5B2E48D0-AAD0-4202-8411-67899408189C}"/>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3C0D8FA2-0045-41CC-9F1C-248E18ED11E8}"/>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52893BD-3290-4979-A55E-5CA923FFEF72}"/>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A629F15B-AA3C-4F0B-960A-0C6B990E21E5}"/>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F43F1164-F5F8-4876-ABC6-1494D9B9CB96}"/>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F84F6D62-0C54-4C65-B27C-2C808DD00B5A}"/>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2314FC44-48FB-4918-84D2-6CB1A34EE8B9}"/>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1E4C7EDC-0BB2-486E-A44F-67AD60FA17DC}"/>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E89EABFA-EEE2-45CD-8ED2-85AA5D62670C}"/>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CD7617B8-9A9A-4D98-BDDC-FC5C29E8BC8F}"/>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E8605600-162E-4933-A23C-FDF00BF6BEDC}"/>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56729F90-E01F-4253-9CA6-75EB70119FCC}"/>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C1CD2781-63D0-4C85-842C-30E84CE3A4E1}"/>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F2EEF6BE-7741-41DB-A334-8D48F91EE3A7}"/>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BEB24813-B0E9-48BD-8CB7-821D2600D5BA}"/>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BAF4166E-FCFA-4F0F-A9BC-BEFD003CB5E2}"/>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C74CC761-4685-43B1-B631-A8EF5B17A93E}"/>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907</xdr:rowOff>
    </xdr:to>
    <xdr:cxnSp macro="">
      <xdr:nvCxnSpPr>
        <xdr:cNvPr id="252" name="直線コネクタ 251">
          <a:extLst>
            <a:ext uri="{FF2B5EF4-FFF2-40B4-BE49-F238E27FC236}">
              <a16:creationId xmlns:a16="http://schemas.microsoft.com/office/drawing/2014/main" id="{D7736001-FA63-4002-AA8E-C47512657667}"/>
            </a:ext>
          </a:extLst>
        </xdr:cNvPr>
        <xdr:cNvCxnSpPr/>
      </xdr:nvCxnSpPr>
      <xdr:spPr>
        <a:xfrm flipV="1">
          <a:off x="17018000" y="1377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3" name="給与水準   （国との比較）最小値テキスト">
          <a:extLst>
            <a:ext uri="{FF2B5EF4-FFF2-40B4-BE49-F238E27FC236}">
              <a16:creationId xmlns:a16="http://schemas.microsoft.com/office/drawing/2014/main" id="{6AC147DA-E6D7-4DF5-9FDD-20843A5B570F}"/>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4" name="直線コネクタ 253">
          <a:extLst>
            <a:ext uri="{FF2B5EF4-FFF2-40B4-BE49-F238E27FC236}">
              <a16:creationId xmlns:a16="http://schemas.microsoft.com/office/drawing/2014/main" id="{E914A289-9493-484F-8BB6-A1C073B2BDC8}"/>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5" name="給与水準   （国との比較）最大値テキスト">
          <a:extLst>
            <a:ext uri="{FF2B5EF4-FFF2-40B4-BE49-F238E27FC236}">
              <a16:creationId xmlns:a16="http://schemas.microsoft.com/office/drawing/2014/main" id="{3B3BF397-4CEA-422C-A080-28B03CABB5F9}"/>
            </a:ext>
          </a:extLst>
        </xdr:cNvPr>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56" name="直線コネクタ 255">
          <a:extLst>
            <a:ext uri="{FF2B5EF4-FFF2-40B4-BE49-F238E27FC236}">
              <a16:creationId xmlns:a16="http://schemas.microsoft.com/office/drawing/2014/main" id="{C4C7A97A-8375-4B74-9012-DFB0313D3913}"/>
            </a:ext>
          </a:extLst>
        </xdr:cNvPr>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11793</xdr:rowOff>
    </xdr:from>
    <xdr:to>
      <xdr:col>81</xdr:col>
      <xdr:colOff>44450</xdr:colOff>
      <xdr:row>82</xdr:row>
      <xdr:rowOff>115207</xdr:rowOff>
    </xdr:to>
    <xdr:cxnSp macro="">
      <xdr:nvCxnSpPr>
        <xdr:cNvPr id="257" name="直線コネクタ 256">
          <a:extLst>
            <a:ext uri="{FF2B5EF4-FFF2-40B4-BE49-F238E27FC236}">
              <a16:creationId xmlns:a16="http://schemas.microsoft.com/office/drawing/2014/main" id="{E7488786-E02C-48B3-BC1B-C64942E642CC}"/>
            </a:ext>
          </a:extLst>
        </xdr:cNvPr>
        <xdr:cNvCxnSpPr/>
      </xdr:nvCxnSpPr>
      <xdr:spPr>
        <a:xfrm flipV="1">
          <a:off x="16179800" y="1407069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158041</xdr:rowOff>
    </xdr:from>
    <xdr:ext cx="762000" cy="259045"/>
    <xdr:sp macro="" textlink="">
      <xdr:nvSpPr>
        <xdr:cNvPr id="258" name="給与水準   （国との比較）平均値テキスト">
          <a:extLst>
            <a:ext uri="{FF2B5EF4-FFF2-40B4-BE49-F238E27FC236}">
              <a16:creationId xmlns:a16="http://schemas.microsoft.com/office/drawing/2014/main" id="{FD7D9D2F-30D1-4F5F-A622-030E21200B94}"/>
            </a:ext>
          </a:extLst>
        </xdr:cNvPr>
        <xdr:cNvSpPr txBox="1"/>
      </xdr:nvSpPr>
      <xdr:spPr>
        <a:xfrm>
          <a:off x="17106900" y="143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9" name="フローチャート: 判断 258">
          <a:extLst>
            <a:ext uri="{FF2B5EF4-FFF2-40B4-BE49-F238E27FC236}">
              <a16:creationId xmlns:a16="http://schemas.microsoft.com/office/drawing/2014/main" id="{6016B22D-057C-4B63-973C-86AA8B30023F}"/>
            </a:ext>
          </a:extLst>
        </xdr:cNvPr>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97971</xdr:rowOff>
    </xdr:from>
    <xdr:to>
      <xdr:col>77</xdr:col>
      <xdr:colOff>44450</xdr:colOff>
      <xdr:row>82</xdr:row>
      <xdr:rowOff>115207</xdr:rowOff>
    </xdr:to>
    <xdr:cxnSp macro="">
      <xdr:nvCxnSpPr>
        <xdr:cNvPr id="260" name="直線コネクタ 259">
          <a:extLst>
            <a:ext uri="{FF2B5EF4-FFF2-40B4-BE49-F238E27FC236}">
              <a16:creationId xmlns:a16="http://schemas.microsoft.com/office/drawing/2014/main" id="{75B609F4-C1E8-439C-A3BB-B7BC12EB585C}"/>
            </a:ext>
          </a:extLst>
        </xdr:cNvPr>
        <xdr:cNvCxnSpPr/>
      </xdr:nvCxnSpPr>
      <xdr:spPr>
        <a:xfrm>
          <a:off x="15290800" y="141568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1" name="フローチャート: 判断 260">
          <a:extLst>
            <a:ext uri="{FF2B5EF4-FFF2-40B4-BE49-F238E27FC236}">
              <a16:creationId xmlns:a16="http://schemas.microsoft.com/office/drawing/2014/main" id="{ACB7DCB2-9FBC-4AB6-8657-A3AEE3E3E6DC}"/>
            </a:ext>
          </a:extLst>
        </xdr:cNvPr>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100891</xdr:rowOff>
    </xdr:from>
    <xdr:ext cx="736600" cy="259045"/>
    <xdr:sp macro="" textlink="">
      <xdr:nvSpPr>
        <xdr:cNvPr id="262" name="テキスト ボックス 261">
          <a:extLst>
            <a:ext uri="{FF2B5EF4-FFF2-40B4-BE49-F238E27FC236}">
              <a16:creationId xmlns:a16="http://schemas.microsoft.com/office/drawing/2014/main" id="{29FB35E7-BD63-4842-A910-796E97D5868D}"/>
            </a:ext>
          </a:extLst>
        </xdr:cNvPr>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97971</xdr:rowOff>
    </xdr:from>
    <xdr:to>
      <xdr:col>72</xdr:col>
      <xdr:colOff>203200</xdr:colOff>
      <xdr:row>83</xdr:row>
      <xdr:rowOff>81643</xdr:rowOff>
    </xdr:to>
    <xdr:cxnSp macro="">
      <xdr:nvCxnSpPr>
        <xdr:cNvPr id="263" name="直線コネクタ 262">
          <a:extLst>
            <a:ext uri="{FF2B5EF4-FFF2-40B4-BE49-F238E27FC236}">
              <a16:creationId xmlns:a16="http://schemas.microsoft.com/office/drawing/2014/main" id="{619A74A7-8F1E-43FC-94CA-B5A47C59A654}"/>
            </a:ext>
          </a:extLst>
        </xdr:cNvPr>
        <xdr:cNvCxnSpPr/>
      </xdr:nvCxnSpPr>
      <xdr:spPr>
        <a:xfrm flipV="1">
          <a:off x="14401800" y="1415687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62313EAC-93C4-480C-A89D-A7B2440CE2A8}"/>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5" name="テキスト ボックス 264">
          <a:extLst>
            <a:ext uri="{FF2B5EF4-FFF2-40B4-BE49-F238E27FC236}">
              <a16:creationId xmlns:a16="http://schemas.microsoft.com/office/drawing/2014/main" id="{2AE75547-E6DB-427C-BA78-9D86E0EDFA78}"/>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131536</xdr:rowOff>
    </xdr:from>
    <xdr:to>
      <xdr:col>68</xdr:col>
      <xdr:colOff>152400</xdr:colOff>
      <xdr:row>83</xdr:row>
      <xdr:rowOff>81643</xdr:rowOff>
    </xdr:to>
    <xdr:cxnSp macro="">
      <xdr:nvCxnSpPr>
        <xdr:cNvPr id="266" name="直線コネクタ 265">
          <a:extLst>
            <a:ext uri="{FF2B5EF4-FFF2-40B4-BE49-F238E27FC236}">
              <a16:creationId xmlns:a16="http://schemas.microsoft.com/office/drawing/2014/main" id="{B47E4A36-E367-470D-9637-C490B0B8F6A7}"/>
            </a:ext>
          </a:extLst>
        </xdr:cNvPr>
        <xdr:cNvCxnSpPr/>
      </xdr:nvCxnSpPr>
      <xdr:spPr>
        <a:xfrm>
          <a:off x="13512800" y="14018986"/>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169636</xdr:rowOff>
    </xdr:from>
    <xdr:to>
      <xdr:col>68</xdr:col>
      <xdr:colOff>203200</xdr:colOff>
      <xdr:row>85</xdr:row>
      <xdr:rowOff>99786</xdr:rowOff>
    </xdr:to>
    <xdr:sp macro="" textlink="">
      <xdr:nvSpPr>
        <xdr:cNvPr id="267" name="フローチャート: 判断 266">
          <a:extLst>
            <a:ext uri="{FF2B5EF4-FFF2-40B4-BE49-F238E27FC236}">
              <a16:creationId xmlns:a16="http://schemas.microsoft.com/office/drawing/2014/main" id="{38DDF2C2-7BCD-45BB-92F8-633E2522E691}"/>
            </a:ext>
          </a:extLst>
        </xdr:cNvPr>
        <xdr:cNvSpPr/>
      </xdr:nvSpPr>
      <xdr:spPr>
        <a:xfrm>
          <a:off x="14351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84563</xdr:rowOff>
    </xdr:from>
    <xdr:ext cx="762000" cy="259045"/>
    <xdr:sp macro="" textlink="">
      <xdr:nvSpPr>
        <xdr:cNvPr id="268" name="テキスト ボックス 267">
          <a:extLst>
            <a:ext uri="{FF2B5EF4-FFF2-40B4-BE49-F238E27FC236}">
              <a16:creationId xmlns:a16="http://schemas.microsoft.com/office/drawing/2014/main" id="{75D07EAF-FF97-4B60-9093-0300605225C1}"/>
            </a:ext>
          </a:extLst>
        </xdr:cNvPr>
        <xdr:cNvSpPr txBox="1"/>
      </xdr:nvSpPr>
      <xdr:spPr>
        <a:xfrm>
          <a:off x="14020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9" name="フローチャート: 判断 268">
          <a:extLst>
            <a:ext uri="{FF2B5EF4-FFF2-40B4-BE49-F238E27FC236}">
              <a16:creationId xmlns:a16="http://schemas.microsoft.com/office/drawing/2014/main" id="{A2873EE7-A1E3-4C4E-8A01-604FB5E06C4E}"/>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0" name="テキスト ボックス 269">
          <a:extLst>
            <a:ext uri="{FF2B5EF4-FFF2-40B4-BE49-F238E27FC236}">
              <a16:creationId xmlns:a16="http://schemas.microsoft.com/office/drawing/2014/main" id="{909E7C65-6D74-4E8A-8DAF-88B567171251}"/>
            </a:ext>
          </a:extLst>
        </xdr:cNvPr>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1A8E8C89-964A-4656-AE9F-CCCDC5F1FAFE}"/>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39B90AAB-FD1A-4D41-A02F-ADC437708F23}"/>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8D1F1674-3961-4EDB-95A8-7D1289FDB75E}"/>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FC280AB5-8AC9-448A-8199-2BB6E6991895}"/>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2FCED1A1-D13A-4BE8-A32B-984532448065}"/>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132443</xdr:rowOff>
    </xdr:from>
    <xdr:to>
      <xdr:col>81</xdr:col>
      <xdr:colOff>95250</xdr:colOff>
      <xdr:row>82</xdr:row>
      <xdr:rowOff>62593</xdr:rowOff>
    </xdr:to>
    <xdr:sp macro="" textlink="">
      <xdr:nvSpPr>
        <xdr:cNvPr id="276" name="楕円 275">
          <a:extLst>
            <a:ext uri="{FF2B5EF4-FFF2-40B4-BE49-F238E27FC236}">
              <a16:creationId xmlns:a16="http://schemas.microsoft.com/office/drawing/2014/main" id="{2518DD9B-92D8-42E4-A7F1-9ECE9AE21472}"/>
            </a:ext>
          </a:extLst>
        </xdr:cNvPr>
        <xdr:cNvSpPr/>
      </xdr:nvSpPr>
      <xdr:spPr>
        <a:xfrm>
          <a:off x="169672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148970</xdr:rowOff>
    </xdr:from>
    <xdr:ext cx="762000" cy="259045"/>
    <xdr:sp macro="" textlink="">
      <xdr:nvSpPr>
        <xdr:cNvPr id="277" name="給与水準   （国との比較）該当値テキスト">
          <a:extLst>
            <a:ext uri="{FF2B5EF4-FFF2-40B4-BE49-F238E27FC236}">
              <a16:creationId xmlns:a16="http://schemas.microsoft.com/office/drawing/2014/main" id="{F919F599-1E07-4B78-81FC-0401216D7628}"/>
            </a:ext>
          </a:extLst>
        </xdr:cNvPr>
        <xdr:cNvSpPr txBox="1"/>
      </xdr:nvSpPr>
      <xdr:spPr>
        <a:xfrm>
          <a:off x="17106900" y="1386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64407</xdr:rowOff>
    </xdr:from>
    <xdr:to>
      <xdr:col>77</xdr:col>
      <xdr:colOff>95250</xdr:colOff>
      <xdr:row>82</xdr:row>
      <xdr:rowOff>166007</xdr:rowOff>
    </xdr:to>
    <xdr:sp macro="" textlink="">
      <xdr:nvSpPr>
        <xdr:cNvPr id="278" name="楕円 277">
          <a:extLst>
            <a:ext uri="{FF2B5EF4-FFF2-40B4-BE49-F238E27FC236}">
              <a16:creationId xmlns:a16="http://schemas.microsoft.com/office/drawing/2014/main" id="{B87404EE-53AC-4BB1-9DE8-4CAC31E77AE8}"/>
            </a:ext>
          </a:extLst>
        </xdr:cNvPr>
        <xdr:cNvSpPr/>
      </xdr:nvSpPr>
      <xdr:spPr>
        <a:xfrm>
          <a:off x="16129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4734</xdr:rowOff>
    </xdr:from>
    <xdr:ext cx="736600" cy="259045"/>
    <xdr:sp macro="" textlink="">
      <xdr:nvSpPr>
        <xdr:cNvPr id="279" name="テキスト ボックス 278">
          <a:extLst>
            <a:ext uri="{FF2B5EF4-FFF2-40B4-BE49-F238E27FC236}">
              <a16:creationId xmlns:a16="http://schemas.microsoft.com/office/drawing/2014/main" id="{E92B49FC-B5FD-4B24-9C00-AB7CE49B5B79}"/>
            </a:ext>
          </a:extLst>
        </xdr:cNvPr>
        <xdr:cNvSpPr txBox="1"/>
      </xdr:nvSpPr>
      <xdr:spPr>
        <a:xfrm>
          <a:off x="15798800" y="13892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47171</xdr:rowOff>
    </xdr:from>
    <xdr:to>
      <xdr:col>73</xdr:col>
      <xdr:colOff>44450</xdr:colOff>
      <xdr:row>82</xdr:row>
      <xdr:rowOff>148771</xdr:rowOff>
    </xdr:to>
    <xdr:sp macro="" textlink="">
      <xdr:nvSpPr>
        <xdr:cNvPr id="280" name="楕円 279">
          <a:extLst>
            <a:ext uri="{FF2B5EF4-FFF2-40B4-BE49-F238E27FC236}">
              <a16:creationId xmlns:a16="http://schemas.microsoft.com/office/drawing/2014/main" id="{6C1F6227-973A-49CD-B535-F0CE6C42F880}"/>
            </a:ext>
          </a:extLst>
        </xdr:cNvPr>
        <xdr:cNvSpPr/>
      </xdr:nvSpPr>
      <xdr:spPr>
        <a:xfrm>
          <a:off x="15240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158948</xdr:rowOff>
    </xdr:from>
    <xdr:ext cx="762000" cy="259045"/>
    <xdr:sp macro="" textlink="">
      <xdr:nvSpPr>
        <xdr:cNvPr id="281" name="テキスト ボックス 280">
          <a:extLst>
            <a:ext uri="{FF2B5EF4-FFF2-40B4-BE49-F238E27FC236}">
              <a16:creationId xmlns:a16="http://schemas.microsoft.com/office/drawing/2014/main" id="{FC75AB6B-DAF1-4993-B2D0-4D8D6D3336D0}"/>
            </a:ext>
          </a:extLst>
        </xdr:cNvPr>
        <xdr:cNvSpPr txBox="1"/>
      </xdr:nvSpPr>
      <xdr:spPr>
        <a:xfrm>
          <a:off x="14909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30843</xdr:rowOff>
    </xdr:from>
    <xdr:to>
      <xdr:col>68</xdr:col>
      <xdr:colOff>203200</xdr:colOff>
      <xdr:row>83</xdr:row>
      <xdr:rowOff>132443</xdr:rowOff>
    </xdr:to>
    <xdr:sp macro="" textlink="">
      <xdr:nvSpPr>
        <xdr:cNvPr id="282" name="楕円 281">
          <a:extLst>
            <a:ext uri="{FF2B5EF4-FFF2-40B4-BE49-F238E27FC236}">
              <a16:creationId xmlns:a16="http://schemas.microsoft.com/office/drawing/2014/main" id="{49B71193-F8C9-48E3-A920-E16B305B40B7}"/>
            </a:ext>
          </a:extLst>
        </xdr:cNvPr>
        <xdr:cNvSpPr/>
      </xdr:nvSpPr>
      <xdr:spPr>
        <a:xfrm>
          <a:off x="14351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142620</xdr:rowOff>
    </xdr:from>
    <xdr:ext cx="762000" cy="259045"/>
    <xdr:sp macro="" textlink="">
      <xdr:nvSpPr>
        <xdr:cNvPr id="283" name="テキスト ボックス 282">
          <a:extLst>
            <a:ext uri="{FF2B5EF4-FFF2-40B4-BE49-F238E27FC236}">
              <a16:creationId xmlns:a16="http://schemas.microsoft.com/office/drawing/2014/main" id="{AB1F5B1A-990B-4303-86D1-5F196BA6F206}"/>
            </a:ext>
          </a:extLst>
        </xdr:cNvPr>
        <xdr:cNvSpPr txBox="1"/>
      </xdr:nvSpPr>
      <xdr:spPr>
        <a:xfrm>
          <a:off x="14020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80736</xdr:rowOff>
    </xdr:from>
    <xdr:to>
      <xdr:col>64</xdr:col>
      <xdr:colOff>152400</xdr:colOff>
      <xdr:row>82</xdr:row>
      <xdr:rowOff>10886</xdr:rowOff>
    </xdr:to>
    <xdr:sp macro="" textlink="">
      <xdr:nvSpPr>
        <xdr:cNvPr id="284" name="楕円 283">
          <a:extLst>
            <a:ext uri="{FF2B5EF4-FFF2-40B4-BE49-F238E27FC236}">
              <a16:creationId xmlns:a16="http://schemas.microsoft.com/office/drawing/2014/main" id="{5DA443C3-3CBD-43CB-9169-6C665103596B}"/>
            </a:ext>
          </a:extLst>
        </xdr:cNvPr>
        <xdr:cNvSpPr/>
      </xdr:nvSpPr>
      <xdr:spPr>
        <a:xfrm>
          <a:off x="13462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21063</xdr:rowOff>
    </xdr:from>
    <xdr:ext cx="762000" cy="259045"/>
    <xdr:sp macro="" textlink="">
      <xdr:nvSpPr>
        <xdr:cNvPr id="285" name="テキスト ボックス 284">
          <a:extLst>
            <a:ext uri="{FF2B5EF4-FFF2-40B4-BE49-F238E27FC236}">
              <a16:creationId xmlns:a16="http://schemas.microsoft.com/office/drawing/2014/main" id="{BFCDED7A-C2C1-478B-8207-B99091687E49}"/>
            </a:ext>
          </a:extLst>
        </xdr:cNvPr>
        <xdr:cNvSpPr txBox="1"/>
      </xdr:nvSpPr>
      <xdr:spPr>
        <a:xfrm>
          <a:off x="13131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EAF875A0-97C6-4BAC-B828-8F9526EAC2D4}"/>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ACB05FF3-9534-4296-B790-F00636C3FA65}"/>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CF2A6159-6BE8-4B64-8CBD-810D24F11349}"/>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1E03919A-ABB3-40A7-AA91-3341AA16B135}"/>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265955A4-F7EB-48E1-AE87-967A7523FBF1}"/>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409BF4C2-C6AE-4641-86B1-32D1D43BD99A}"/>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D92D4877-14C9-46BC-A96F-040F0CF132BF}"/>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E658704-BF6F-4268-B792-94C08BBF3F0E}"/>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91B0BDE9-61EF-4953-A068-B7B9DFCABD93}"/>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1A40C5DF-DD10-49A1-8ECA-D4564DFAB20E}"/>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7490C424-2309-418D-B6F8-FFD502C5E102}"/>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A32F72E1-FA97-4970-932A-C07B90A002A1}"/>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FD5C9938-8581-4D78-B3F7-40DEAEAD1546}"/>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普通会計の人口</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人当たりの職員数は、ここ数年、類似団体平均値を下回っている。今後も民間活力の活用等方策を検討・実施し、組織のスリム化を図っていく。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1C8925EE-3DD4-4085-B811-95D4512B63FE}"/>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FEDBC9BD-80D0-431E-AF50-65344CC446B2}"/>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38C6D02C-9387-44B7-BB0F-11A58E0AE824}"/>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5010760D-80E1-409E-AFCE-F74F00C2E253}"/>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E0C6368F-8FFA-4008-BD94-B85293C28D96}"/>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F3F3DBC4-739E-4933-8D45-CA4BD12FAC25}"/>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B1AC506C-7565-471E-BAB0-3508B7BF025C}"/>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8E58E5E6-3DB8-4858-A0BC-347018E21849}"/>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4F453BA3-1FB6-4690-B6E4-32383576F95B}"/>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F8D7B227-B06F-4AC0-BB47-9D2A5D048C3E}"/>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CB327F77-6107-4D67-A2FE-69397B8DEEAC}"/>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DA4A5BCF-110A-4119-B884-5F817141EB9F}"/>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8FC9DB2-0AF1-4E71-978B-2528CA2D39E5}"/>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4BB77668-6C0C-4C5A-BBD6-C6347FD51BAD}"/>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B09F295F-6816-446F-AE54-484A84D5F38D}"/>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EFF2A2DC-C35C-42E1-99D7-304E2F75A8B5}"/>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66146</xdr:rowOff>
    </xdr:from>
    <xdr:to>
      <xdr:col>81</xdr:col>
      <xdr:colOff>44450</xdr:colOff>
      <xdr:row>67</xdr:row>
      <xdr:rowOff>150389</xdr:rowOff>
    </xdr:to>
    <xdr:cxnSp macro="">
      <xdr:nvCxnSpPr>
        <xdr:cNvPr id="315" name="直線コネクタ 314">
          <a:extLst>
            <a:ext uri="{FF2B5EF4-FFF2-40B4-BE49-F238E27FC236}">
              <a16:creationId xmlns:a16="http://schemas.microsoft.com/office/drawing/2014/main" id="{C10A44B0-F83F-4EA4-8761-C4E432FFE31A}"/>
            </a:ext>
          </a:extLst>
        </xdr:cNvPr>
        <xdr:cNvCxnSpPr/>
      </xdr:nvCxnSpPr>
      <xdr:spPr>
        <a:xfrm flipV="1">
          <a:off x="17018000" y="10181696"/>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122466</xdr:rowOff>
    </xdr:from>
    <xdr:ext cx="762000" cy="259045"/>
    <xdr:sp macro="" textlink="">
      <xdr:nvSpPr>
        <xdr:cNvPr id="316" name="定員管理の状況最小値テキスト">
          <a:extLst>
            <a:ext uri="{FF2B5EF4-FFF2-40B4-BE49-F238E27FC236}">
              <a16:creationId xmlns:a16="http://schemas.microsoft.com/office/drawing/2014/main" id="{939A67B0-2519-4C31-BBA7-1201944D7839}"/>
            </a:ext>
          </a:extLst>
        </xdr:cNvPr>
        <xdr:cNvSpPr txBox="1"/>
      </xdr:nvSpPr>
      <xdr:spPr>
        <a:xfrm>
          <a:off x="17106900" y="116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150389</xdr:rowOff>
    </xdr:from>
    <xdr:to>
      <xdr:col>81</xdr:col>
      <xdr:colOff>133350</xdr:colOff>
      <xdr:row>67</xdr:row>
      <xdr:rowOff>150389</xdr:rowOff>
    </xdr:to>
    <xdr:cxnSp macro="">
      <xdr:nvCxnSpPr>
        <xdr:cNvPr id="317" name="直線コネクタ 316">
          <a:extLst>
            <a:ext uri="{FF2B5EF4-FFF2-40B4-BE49-F238E27FC236}">
              <a16:creationId xmlns:a16="http://schemas.microsoft.com/office/drawing/2014/main" id="{E4B9A817-788D-483C-929B-87D1B643F98C}"/>
            </a:ext>
          </a:extLst>
        </xdr:cNvPr>
        <xdr:cNvCxnSpPr/>
      </xdr:nvCxnSpPr>
      <xdr:spPr>
        <a:xfrm>
          <a:off x="16929100" y="1163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152523</xdr:rowOff>
    </xdr:from>
    <xdr:ext cx="762000" cy="259045"/>
    <xdr:sp macro="" textlink="">
      <xdr:nvSpPr>
        <xdr:cNvPr id="318" name="定員管理の状況最大値テキスト">
          <a:extLst>
            <a:ext uri="{FF2B5EF4-FFF2-40B4-BE49-F238E27FC236}">
              <a16:creationId xmlns:a16="http://schemas.microsoft.com/office/drawing/2014/main" id="{19360B2B-E6A9-47D1-991F-AF53D23E9C41}"/>
            </a:ext>
          </a:extLst>
        </xdr:cNvPr>
        <xdr:cNvSpPr txBox="1"/>
      </xdr:nvSpPr>
      <xdr:spPr>
        <a:xfrm>
          <a:off x="17106900" y="99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66146</xdr:rowOff>
    </xdr:from>
    <xdr:to>
      <xdr:col>81</xdr:col>
      <xdr:colOff>133350</xdr:colOff>
      <xdr:row>59</xdr:row>
      <xdr:rowOff>66146</xdr:rowOff>
    </xdr:to>
    <xdr:cxnSp macro="">
      <xdr:nvCxnSpPr>
        <xdr:cNvPr id="319" name="直線コネクタ 318">
          <a:extLst>
            <a:ext uri="{FF2B5EF4-FFF2-40B4-BE49-F238E27FC236}">
              <a16:creationId xmlns:a16="http://schemas.microsoft.com/office/drawing/2014/main" id="{BAD310F1-EDC1-46C0-989E-5A59063A50C0}"/>
            </a:ext>
          </a:extLst>
        </xdr:cNvPr>
        <xdr:cNvCxnSpPr/>
      </xdr:nvCxnSpPr>
      <xdr:spPr>
        <a:xfrm>
          <a:off x="16929100" y="1018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82232</xdr:rowOff>
    </xdr:from>
    <xdr:to>
      <xdr:col>81</xdr:col>
      <xdr:colOff>44450</xdr:colOff>
      <xdr:row>60</xdr:row>
      <xdr:rowOff>3281</xdr:rowOff>
    </xdr:to>
    <xdr:cxnSp macro="">
      <xdr:nvCxnSpPr>
        <xdr:cNvPr id="320" name="直線コネクタ 319">
          <a:extLst>
            <a:ext uri="{FF2B5EF4-FFF2-40B4-BE49-F238E27FC236}">
              <a16:creationId xmlns:a16="http://schemas.microsoft.com/office/drawing/2014/main" id="{4A953CD1-D0AD-433C-914B-9217FE660EA3}"/>
            </a:ext>
          </a:extLst>
        </xdr:cNvPr>
        <xdr:cNvCxnSpPr/>
      </xdr:nvCxnSpPr>
      <xdr:spPr>
        <a:xfrm>
          <a:off x="16179800" y="10197782"/>
          <a:ext cx="8382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70290</xdr:rowOff>
    </xdr:from>
    <xdr:ext cx="762000" cy="259045"/>
    <xdr:sp macro="" textlink="">
      <xdr:nvSpPr>
        <xdr:cNvPr id="321" name="定員管理の状況平均値テキスト">
          <a:extLst>
            <a:ext uri="{FF2B5EF4-FFF2-40B4-BE49-F238E27FC236}">
              <a16:creationId xmlns:a16="http://schemas.microsoft.com/office/drawing/2014/main" id="{9C8DBF89-F37C-43EB-94FC-205623462D55}"/>
            </a:ext>
          </a:extLst>
        </xdr:cNvPr>
        <xdr:cNvSpPr txBox="1"/>
      </xdr:nvSpPr>
      <xdr:spPr>
        <a:xfrm>
          <a:off x="17106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98213</xdr:rowOff>
    </xdr:from>
    <xdr:to>
      <xdr:col>81</xdr:col>
      <xdr:colOff>95250</xdr:colOff>
      <xdr:row>63</xdr:row>
      <xdr:rowOff>28363</xdr:rowOff>
    </xdr:to>
    <xdr:sp macro="" textlink="">
      <xdr:nvSpPr>
        <xdr:cNvPr id="322" name="フローチャート: 判断 321">
          <a:extLst>
            <a:ext uri="{FF2B5EF4-FFF2-40B4-BE49-F238E27FC236}">
              <a16:creationId xmlns:a16="http://schemas.microsoft.com/office/drawing/2014/main" id="{97DBFB63-F6E2-4CC8-BE97-564E36943207}"/>
            </a:ext>
          </a:extLst>
        </xdr:cNvPr>
        <xdr:cNvSpPr/>
      </xdr:nvSpPr>
      <xdr:spPr>
        <a:xfrm>
          <a:off x="16967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58103</xdr:rowOff>
    </xdr:from>
    <xdr:to>
      <xdr:col>77</xdr:col>
      <xdr:colOff>44450</xdr:colOff>
      <xdr:row>59</xdr:row>
      <xdr:rowOff>82232</xdr:rowOff>
    </xdr:to>
    <xdr:cxnSp macro="">
      <xdr:nvCxnSpPr>
        <xdr:cNvPr id="323" name="直線コネクタ 322">
          <a:extLst>
            <a:ext uri="{FF2B5EF4-FFF2-40B4-BE49-F238E27FC236}">
              <a16:creationId xmlns:a16="http://schemas.microsoft.com/office/drawing/2014/main" id="{BA9E0371-4AE7-46B9-BC63-2CDCB2EF6257}"/>
            </a:ext>
          </a:extLst>
        </xdr:cNvPr>
        <xdr:cNvCxnSpPr/>
      </xdr:nvCxnSpPr>
      <xdr:spPr>
        <a:xfrm>
          <a:off x="15290800" y="1017365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53975</xdr:rowOff>
    </xdr:from>
    <xdr:to>
      <xdr:col>77</xdr:col>
      <xdr:colOff>95250</xdr:colOff>
      <xdr:row>62</xdr:row>
      <xdr:rowOff>155575</xdr:rowOff>
    </xdr:to>
    <xdr:sp macro="" textlink="">
      <xdr:nvSpPr>
        <xdr:cNvPr id="324" name="フローチャート: 判断 323">
          <a:extLst>
            <a:ext uri="{FF2B5EF4-FFF2-40B4-BE49-F238E27FC236}">
              <a16:creationId xmlns:a16="http://schemas.microsoft.com/office/drawing/2014/main" id="{9BE32AA6-16A2-49BA-A1CC-87C7512DEADE}"/>
            </a:ext>
          </a:extLst>
        </xdr:cNvPr>
        <xdr:cNvSpPr/>
      </xdr:nvSpPr>
      <xdr:spPr>
        <a:xfrm>
          <a:off x="16129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140352</xdr:rowOff>
    </xdr:from>
    <xdr:ext cx="736600" cy="259045"/>
    <xdr:sp macro="" textlink="">
      <xdr:nvSpPr>
        <xdr:cNvPr id="325" name="テキスト ボックス 324">
          <a:extLst>
            <a:ext uri="{FF2B5EF4-FFF2-40B4-BE49-F238E27FC236}">
              <a16:creationId xmlns:a16="http://schemas.microsoft.com/office/drawing/2014/main" id="{2012CE4D-0E93-4B30-B2DB-BF46457D37B0}"/>
            </a:ext>
          </a:extLst>
        </xdr:cNvPr>
        <xdr:cNvSpPr txBox="1"/>
      </xdr:nvSpPr>
      <xdr:spPr>
        <a:xfrm>
          <a:off x="15798800" y="1077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23919</xdr:rowOff>
    </xdr:from>
    <xdr:to>
      <xdr:col>72</xdr:col>
      <xdr:colOff>203200</xdr:colOff>
      <xdr:row>59</xdr:row>
      <xdr:rowOff>58103</xdr:rowOff>
    </xdr:to>
    <xdr:cxnSp macro="">
      <xdr:nvCxnSpPr>
        <xdr:cNvPr id="326" name="直線コネクタ 325">
          <a:extLst>
            <a:ext uri="{FF2B5EF4-FFF2-40B4-BE49-F238E27FC236}">
              <a16:creationId xmlns:a16="http://schemas.microsoft.com/office/drawing/2014/main" id="{23FA547D-CC47-4C14-A8C0-4F24C192157B}"/>
            </a:ext>
          </a:extLst>
        </xdr:cNvPr>
        <xdr:cNvCxnSpPr/>
      </xdr:nvCxnSpPr>
      <xdr:spPr>
        <a:xfrm>
          <a:off x="14401800" y="10139469"/>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7726</xdr:rowOff>
    </xdr:from>
    <xdr:to>
      <xdr:col>73</xdr:col>
      <xdr:colOff>44450</xdr:colOff>
      <xdr:row>62</xdr:row>
      <xdr:rowOff>109326</xdr:rowOff>
    </xdr:to>
    <xdr:sp macro="" textlink="">
      <xdr:nvSpPr>
        <xdr:cNvPr id="327" name="フローチャート: 判断 326">
          <a:extLst>
            <a:ext uri="{FF2B5EF4-FFF2-40B4-BE49-F238E27FC236}">
              <a16:creationId xmlns:a16="http://schemas.microsoft.com/office/drawing/2014/main" id="{9B3B0543-F8F6-42F0-B676-84480B44BD32}"/>
            </a:ext>
          </a:extLst>
        </xdr:cNvPr>
        <xdr:cNvSpPr/>
      </xdr:nvSpPr>
      <xdr:spPr>
        <a:xfrm>
          <a:off x="15240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94103</xdr:rowOff>
    </xdr:from>
    <xdr:ext cx="762000" cy="259045"/>
    <xdr:sp macro="" textlink="">
      <xdr:nvSpPr>
        <xdr:cNvPr id="328" name="テキスト ボックス 327">
          <a:extLst>
            <a:ext uri="{FF2B5EF4-FFF2-40B4-BE49-F238E27FC236}">
              <a16:creationId xmlns:a16="http://schemas.microsoft.com/office/drawing/2014/main" id="{7B2BC9ED-EBCE-4C2D-9033-15C7025F2640}"/>
            </a:ext>
          </a:extLst>
        </xdr:cNvPr>
        <xdr:cNvSpPr txBox="1"/>
      </xdr:nvSpPr>
      <xdr:spPr>
        <a:xfrm>
          <a:off x="14909800" y="1072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161184</xdr:rowOff>
    </xdr:from>
    <xdr:to>
      <xdr:col>68</xdr:col>
      <xdr:colOff>152400</xdr:colOff>
      <xdr:row>59</xdr:row>
      <xdr:rowOff>23919</xdr:rowOff>
    </xdr:to>
    <xdr:cxnSp macro="">
      <xdr:nvCxnSpPr>
        <xdr:cNvPr id="329" name="直線コネクタ 328">
          <a:extLst>
            <a:ext uri="{FF2B5EF4-FFF2-40B4-BE49-F238E27FC236}">
              <a16:creationId xmlns:a16="http://schemas.microsoft.com/office/drawing/2014/main" id="{878CFFE7-9772-4A67-A24A-675C96E63F65}"/>
            </a:ext>
          </a:extLst>
        </xdr:cNvPr>
        <xdr:cNvCxnSpPr/>
      </xdr:nvCxnSpPr>
      <xdr:spPr>
        <a:xfrm>
          <a:off x="13512800" y="10105284"/>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131974</xdr:rowOff>
    </xdr:from>
    <xdr:to>
      <xdr:col>68</xdr:col>
      <xdr:colOff>203200</xdr:colOff>
      <xdr:row>60</xdr:row>
      <xdr:rowOff>62124</xdr:rowOff>
    </xdr:to>
    <xdr:sp macro="" textlink="">
      <xdr:nvSpPr>
        <xdr:cNvPr id="330" name="フローチャート: 判断 329">
          <a:extLst>
            <a:ext uri="{FF2B5EF4-FFF2-40B4-BE49-F238E27FC236}">
              <a16:creationId xmlns:a16="http://schemas.microsoft.com/office/drawing/2014/main" id="{0B241516-D955-482A-A6EA-26B39C2D1CC0}"/>
            </a:ext>
          </a:extLst>
        </xdr:cNvPr>
        <xdr:cNvSpPr/>
      </xdr:nvSpPr>
      <xdr:spPr>
        <a:xfrm>
          <a:off x="14351000" y="1024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46901</xdr:rowOff>
    </xdr:from>
    <xdr:ext cx="762000" cy="259045"/>
    <xdr:sp macro="" textlink="">
      <xdr:nvSpPr>
        <xdr:cNvPr id="331" name="テキスト ボックス 330">
          <a:extLst>
            <a:ext uri="{FF2B5EF4-FFF2-40B4-BE49-F238E27FC236}">
              <a16:creationId xmlns:a16="http://schemas.microsoft.com/office/drawing/2014/main" id="{F88AF14E-F071-49FE-8D16-E0A14E3D0511}"/>
            </a:ext>
          </a:extLst>
        </xdr:cNvPr>
        <xdr:cNvSpPr txBox="1"/>
      </xdr:nvSpPr>
      <xdr:spPr>
        <a:xfrm>
          <a:off x="14020800" y="1033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127953</xdr:rowOff>
    </xdr:from>
    <xdr:to>
      <xdr:col>64</xdr:col>
      <xdr:colOff>152400</xdr:colOff>
      <xdr:row>60</xdr:row>
      <xdr:rowOff>58103</xdr:rowOff>
    </xdr:to>
    <xdr:sp macro="" textlink="">
      <xdr:nvSpPr>
        <xdr:cNvPr id="332" name="フローチャート: 判断 331">
          <a:extLst>
            <a:ext uri="{FF2B5EF4-FFF2-40B4-BE49-F238E27FC236}">
              <a16:creationId xmlns:a16="http://schemas.microsoft.com/office/drawing/2014/main" id="{26A59E56-3941-4019-B9D5-3521CAE3F0EC}"/>
            </a:ext>
          </a:extLst>
        </xdr:cNvPr>
        <xdr:cNvSpPr/>
      </xdr:nvSpPr>
      <xdr:spPr>
        <a:xfrm>
          <a:off x="13462000" y="1024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42880</xdr:rowOff>
    </xdr:from>
    <xdr:ext cx="762000" cy="259045"/>
    <xdr:sp macro="" textlink="">
      <xdr:nvSpPr>
        <xdr:cNvPr id="333" name="テキスト ボックス 332">
          <a:extLst>
            <a:ext uri="{FF2B5EF4-FFF2-40B4-BE49-F238E27FC236}">
              <a16:creationId xmlns:a16="http://schemas.microsoft.com/office/drawing/2014/main" id="{A32F0DAB-2FF7-479A-9AF0-3C219BBF8A4F}"/>
            </a:ext>
          </a:extLst>
        </xdr:cNvPr>
        <xdr:cNvSpPr txBox="1"/>
      </xdr:nvSpPr>
      <xdr:spPr>
        <a:xfrm>
          <a:off x="13131800" y="1032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D20CE57D-6C0D-4846-AAA0-CAD77557F6C7}"/>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60307A7C-3336-4437-9CD4-58903C668F2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5448BE17-554B-4D67-B6C1-3F71CB564826}"/>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53D19D23-F2DD-452A-B62A-91F08045446D}"/>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AACAD842-1E8B-4670-9662-055774EF56FF}"/>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123931</xdr:rowOff>
    </xdr:from>
    <xdr:to>
      <xdr:col>81</xdr:col>
      <xdr:colOff>95250</xdr:colOff>
      <xdr:row>60</xdr:row>
      <xdr:rowOff>54081</xdr:rowOff>
    </xdr:to>
    <xdr:sp macro="" textlink="">
      <xdr:nvSpPr>
        <xdr:cNvPr id="339" name="楕円 338">
          <a:extLst>
            <a:ext uri="{FF2B5EF4-FFF2-40B4-BE49-F238E27FC236}">
              <a16:creationId xmlns:a16="http://schemas.microsoft.com/office/drawing/2014/main" id="{F9C054CA-CB9F-4928-A263-135BB75CA666}"/>
            </a:ext>
          </a:extLst>
        </xdr:cNvPr>
        <xdr:cNvSpPr/>
      </xdr:nvSpPr>
      <xdr:spPr>
        <a:xfrm>
          <a:off x="16967200" y="1023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45208</xdr:rowOff>
    </xdr:from>
    <xdr:ext cx="762000" cy="259045"/>
    <xdr:sp macro="" textlink="">
      <xdr:nvSpPr>
        <xdr:cNvPr id="340" name="定員管理の状況該当値テキスト">
          <a:extLst>
            <a:ext uri="{FF2B5EF4-FFF2-40B4-BE49-F238E27FC236}">
              <a16:creationId xmlns:a16="http://schemas.microsoft.com/office/drawing/2014/main" id="{68DAEB07-43A2-4350-900B-DAD5027E9564}"/>
            </a:ext>
          </a:extLst>
        </xdr:cNvPr>
        <xdr:cNvSpPr txBox="1"/>
      </xdr:nvSpPr>
      <xdr:spPr>
        <a:xfrm>
          <a:off x="17106900" y="10160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31432</xdr:rowOff>
    </xdr:from>
    <xdr:to>
      <xdr:col>77</xdr:col>
      <xdr:colOff>95250</xdr:colOff>
      <xdr:row>59</xdr:row>
      <xdr:rowOff>133032</xdr:rowOff>
    </xdr:to>
    <xdr:sp macro="" textlink="">
      <xdr:nvSpPr>
        <xdr:cNvPr id="341" name="楕円 340">
          <a:extLst>
            <a:ext uri="{FF2B5EF4-FFF2-40B4-BE49-F238E27FC236}">
              <a16:creationId xmlns:a16="http://schemas.microsoft.com/office/drawing/2014/main" id="{7B4A564D-7ECA-4C83-A3AA-E6CCADDE7FCA}"/>
            </a:ext>
          </a:extLst>
        </xdr:cNvPr>
        <xdr:cNvSpPr/>
      </xdr:nvSpPr>
      <xdr:spPr>
        <a:xfrm>
          <a:off x="16129000" y="101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143209</xdr:rowOff>
    </xdr:from>
    <xdr:ext cx="736600" cy="259045"/>
    <xdr:sp macro="" textlink="">
      <xdr:nvSpPr>
        <xdr:cNvPr id="342" name="テキスト ボックス 341">
          <a:extLst>
            <a:ext uri="{FF2B5EF4-FFF2-40B4-BE49-F238E27FC236}">
              <a16:creationId xmlns:a16="http://schemas.microsoft.com/office/drawing/2014/main" id="{8F29E9F0-1097-41CF-8ACB-CF1685CCC4BE}"/>
            </a:ext>
          </a:extLst>
        </xdr:cNvPr>
        <xdr:cNvSpPr txBox="1"/>
      </xdr:nvSpPr>
      <xdr:spPr>
        <a:xfrm>
          <a:off x="15798800" y="991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7303</xdr:rowOff>
    </xdr:from>
    <xdr:to>
      <xdr:col>73</xdr:col>
      <xdr:colOff>44450</xdr:colOff>
      <xdr:row>59</xdr:row>
      <xdr:rowOff>108903</xdr:rowOff>
    </xdr:to>
    <xdr:sp macro="" textlink="">
      <xdr:nvSpPr>
        <xdr:cNvPr id="343" name="楕円 342">
          <a:extLst>
            <a:ext uri="{FF2B5EF4-FFF2-40B4-BE49-F238E27FC236}">
              <a16:creationId xmlns:a16="http://schemas.microsoft.com/office/drawing/2014/main" id="{D7E33EE5-7A44-420D-8654-03D17D468D15}"/>
            </a:ext>
          </a:extLst>
        </xdr:cNvPr>
        <xdr:cNvSpPr/>
      </xdr:nvSpPr>
      <xdr:spPr>
        <a:xfrm>
          <a:off x="15240000" y="1012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119080</xdr:rowOff>
    </xdr:from>
    <xdr:ext cx="762000" cy="259045"/>
    <xdr:sp macro="" textlink="">
      <xdr:nvSpPr>
        <xdr:cNvPr id="344" name="テキスト ボックス 343">
          <a:extLst>
            <a:ext uri="{FF2B5EF4-FFF2-40B4-BE49-F238E27FC236}">
              <a16:creationId xmlns:a16="http://schemas.microsoft.com/office/drawing/2014/main" id="{CECA7483-7EF6-401E-9F04-6D12508CE2A7}"/>
            </a:ext>
          </a:extLst>
        </xdr:cNvPr>
        <xdr:cNvSpPr txBox="1"/>
      </xdr:nvSpPr>
      <xdr:spPr>
        <a:xfrm>
          <a:off x="14909800" y="989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144569</xdr:rowOff>
    </xdr:from>
    <xdr:to>
      <xdr:col>68</xdr:col>
      <xdr:colOff>203200</xdr:colOff>
      <xdr:row>59</xdr:row>
      <xdr:rowOff>74719</xdr:rowOff>
    </xdr:to>
    <xdr:sp macro="" textlink="">
      <xdr:nvSpPr>
        <xdr:cNvPr id="345" name="楕円 344">
          <a:extLst>
            <a:ext uri="{FF2B5EF4-FFF2-40B4-BE49-F238E27FC236}">
              <a16:creationId xmlns:a16="http://schemas.microsoft.com/office/drawing/2014/main" id="{0D3F36A0-0564-4CEA-81D6-3AD294AEDCE6}"/>
            </a:ext>
          </a:extLst>
        </xdr:cNvPr>
        <xdr:cNvSpPr/>
      </xdr:nvSpPr>
      <xdr:spPr>
        <a:xfrm>
          <a:off x="143510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84896</xdr:rowOff>
    </xdr:from>
    <xdr:ext cx="762000" cy="259045"/>
    <xdr:sp macro="" textlink="">
      <xdr:nvSpPr>
        <xdr:cNvPr id="346" name="テキスト ボックス 345">
          <a:extLst>
            <a:ext uri="{FF2B5EF4-FFF2-40B4-BE49-F238E27FC236}">
              <a16:creationId xmlns:a16="http://schemas.microsoft.com/office/drawing/2014/main" id="{A8B8F3A0-3348-4B2F-B2E2-24512D4B0B25}"/>
            </a:ext>
          </a:extLst>
        </xdr:cNvPr>
        <xdr:cNvSpPr txBox="1"/>
      </xdr:nvSpPr>
      <xdr:spPr>
        <a:xfrm>
          <a:off x="14020800" y="985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110384</xdr:rowOff>
    </xdr:from>
    <xdr:to>
      <xdr:col>64</xdr:col>
      <xdr:colOff>152400</xdr:colOff>
      <xdr:row>59</xdr:row>
      <xdr:rowOff>40534</xdr:rowOff>
    </xdr:to>
    <xdr:sp macro="" textlink="">
      <xdr:nvSpPr>
        <xdr:cNvPr id="347" name="楕円 346">
          <a:extLst>
            <a:ext uri="{FF2B5EF4-FFF2-40B4-BE49-F238E27FC236}">
              <a16:creationId xmlns:a16="http://schemas.microsoft.com/office/drawing/2014/main" id="{5A1AA0D3-9B52-4382-9536-9C46E6C2352F}"/>
            </a:ext>
          </a:extLst>
        </xdr:cNvPr>
        <xdr:cNvSpPr/>
      </xdr:nvSpPr>
      <xdr:spPr>
        <a:xfrm>
          <a:off x="13462000" y="1005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50711</xdr:rowOff>
    </xdr:from>
    <xdr:ext cx="762000" cy="259045"/>
    <xdr:sp macro="" textlink="">
      <xdr:nvSpPr>
        <xdr:cNvPr id="348" name="テキスト ボックス 347">
          <a:extLst>
            <a:ext uri="{FF2B5EF4-FFF2-40B4-BE49-F238E27FC236}">
              <a16:creationId xmlns:a16="http://schemas.microsoft.com/office/drawing/2014/main" id="{95D7EFB7-B157-4A71-9348-47012C576EB4}"/>
            </a:ext>
          </a:extLst>
        </xdr:cNvPr>
        <xdr:cNvSpPr txBox="1"/>
      </xdr:nvSpPr>
      <xdr:spPr>
        <a:xfrm>
          <a:off x="13131800" y="982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77AF8A1E-06EF-4DF3-BDFF-C1E040BEBE49}"/>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E289063A-7613-4B96-9881-AE167DFEFA3D}"/>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BEF61FBC-6ADF-49DF-B751-5032C2A17B8A}"/>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E80575DD-0111-45B8-9729-0AE9BA221F7A}"/>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B86A4079-CCE0-4BDA-81B8-47539B882551}"/>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126D71C6-3673-4C88-ADE4-F76E911C2FB9}"/>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B5204E23-A01F-47EA-A702-AA39B9F287E5}"/>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7A49E2B6-371C-4398-A523-410D292FBEFE}"/>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7D08632C-362C-42FA-AF5D-7DEA62B0EB0A}"/>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B43A7690-E007-433B-9D21-EDE597F5173F}"/>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DEC8EEDF-497F-46B9-B4AC-5E6B289309C6}"/>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10868E13-0A3C-49DC-B69C-E5286C5AEE06}"/>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A1BFBC0F-3C29-4ACC-BE6F-E17F19720AC4}"/>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３か年平均では、昨年度から</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ポイントの減となり、起債許可の基準となる</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％も下回ってはいるものの、依然として類似団体平均</a:t>
          </a:r>
          <a:r>
            <a:rPr lang="ja-JP" altLang="ja-JP" sz="1100" b="0" i="0" baseline="0">
              <a:solidFill>
                <a:schemeClr val="dk1"/>
              </a:solidFill>
              <a:effectLst/>
              <a:latin typeface="+mn-lt"/>
              <a:ea typeface="+mn-ea"/>
              <a:cs typeface="+mn-cs"/>
            </a:rPr>
            <a:t>を大きく</a:t>
          </a:r>
          <a:r>
            <a:rPr kumimoji="1" lang="ja-JP" altLang="ja-JP" sz="1100" b="0" i="0" baseline="0">
              <a:solidFill>
                <a:schemeClr val="dk1"/>
              </a:solidFill>
              <a:effectLst/>
              <a:latin typeface="+mn-lt"/>
              <a:ea typeface="+mn-ea"/>
              <a:cs typeface="+mn-cs"/>
            </a:rPr>
            <a:t>上回っている。単年度では、</a:t>
          </a:r>
          <a:r>
            <a:rPr kumimoji="1" lang="ja-JP" altLang="en-US" sz="1100" b="0" i="0" baseline="0">
              <a:solidFill>
                <a:schemeClr val="dk1"/>
              </a:solidFill>
              <a:effectLst/>
              <a:latin typeface="+mn-lt"/>
              <a:ea typeface="+mn-ea"/>
              <a:cs typeface="+mn-cs"/>
            </a:rPr>
            <a:t>一部の</a:t>
          </a:r>
          <a:r>
            <a:rPr kumimoji="1" lang="ja-JP" altLang="ja-JP" sz="1100" b="0" i="0" baseline="0">
              <a:solidFill>
                <a:schemeClr val="dk1"/>
              </a:solidFill>
              <a:effectLst/>
              <a:latin typeface="+mn-lt"/>
              <a:ea typeface="+mn-ea"/>
              <a:cs typeface="+mn-cs"/>
            </a:rPr>
            <a:t>住宅建設事業債や地方道路等整備事業債の償還終了により普通会計の元利償還金の減や、</a:t>
          </a:r>
          <a:r>
            <a:rPr kumimoji="1" lang="ja-JP" altLang="en-US" sz="1100" b="0" i="0" baseline="0">
              <a:solidFill>
                <a:schemeClr val="dk1"/>
              </a:solidFill>
              <a:effectLst/>
              <a:latin typeface="+mn-lt"/>
              <a:ea typeface="+mn-ea"/>
              <a:cs typeface="+mn-cs"/>
            </a:rPr>
            <a:t>一部の</a:t>
          </a:r>
          <a:r>
            <a:rPr kumimoji="1" lang="ja-JP" altLang="ja-JP" sz="1100" b="0" i="0" baseline="0">
              <a:solidFill>
                <a:schemeClr val="dk1"/>
              </a:solidFill>
              <a:effectLst/>
              <a:latin typeface="+mn-lt"/>
              <a:ea typeface="+mn-ea"/>
              <a:cs typeface="+mn-cs"/>
            </a:rPr>
            <a:t>病院事業債の償還終了により公営企業会計への繰出しに伴う準元利償還金は減となっているものの、分母である臨時財政対策債発行可能額や普通交付税額の減少により、</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ポイント増加している。今後も、起債の抑制を図るなど着実な比率の減少に努めていく。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E85F5060-09A9-413F-9DC3-C0E0577EA33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911BC579-D392-4EF6-BE26-78E73458EF9B}"/>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4FA79546-DB93-45DB-B4C9-B9EDEFA4F2C2}"/>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7B546BCC-097E-4808-822D-C0F2BD7242E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F8C7C2D2-610A-4DAE-BF51-71249B43B408}"/>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FD6424F3-9B61-4323-9DB2-8406FADAE844}"/>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AE16C87E-55BF-4BC4-A58E-DC147D1AB6C6}"/>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F8A14F84-F733-4E2E-BB93-C821A7B60485}"/>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96AD648E-D1DC-4977-A8C0-5529E1509BD2}"/>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7D1CC275-5FF1-4E93-8635-747DDCF8949D}"/>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B8DCE044-1FDA-4C03-BE1C-C3D08B6B4801}"/>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6FDEB40C-643B-40FD-ADE5-26F167CC3BCC}"/>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E5C76FA7-B10B-44CB-9659-5500F5F89F44}"/>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145796</xdr:rowOff>
    </xdr:to>
    <xdr:cxnSp macro="">
      <xdr:nvCxnSpPr>
        <xdr:cNvPr id="375" name="直線コネクタ 374">
          <a:extLst>
            <a:ext uri="{FF2B5EF4-FFF2-40B4-BE49-F238E27FC236}">
              <a16:creationId xmlns:a16="http://schemas.microsoft.com/office/drawing/2014/main" id="{3EA09FCA-B117-4823-B071-90FBB16BA855}"/>
            </a:ext>
          </a:extLst>
        </xdr:cNvPr>
        <xdr:cNvCxnSpPr/>
      </xdr:nvCxnSpPr>
      <xdr:spPr>
        <a:xfrm flipV="1">
          <a:off x="17018000" y="6116320"/>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6" name="公債費負担の状況最小値テキスト">
          <a:extLst>
            <a:ext uri="{FF2B5EF4-FFF2-40B4-BE49-F238E27FC236}">
              <a16:creationId xmlns:a16="http://schemas.microsoft.com/office/drawing/2014/main" id="{61789A33-EF84-4B9A-B2C8-E07EF6D27FC2}"/>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7" name="直線コネクタ 376">
          <a:extLst>
            <a:ext uri="{FF2B5EF4-FFF2-40B4-BE49-F238E27FC236}">
              <a16:creationId xmlns:a16="http://schemas.microsoft.com/office/drawing/2014/main" id="{B4F077D2-3E23-4741-8837-A025A64556F5}"/>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a:extLst>
            <a:ext uri="{FF2B5EF4-FFF2-40B4-BE49-F238E27FC236}">
              <a16:creationId xmlns:a16="http://schemas.microsoft.com/office/drawing/2014/main" id="{95492741-DB17-413B-A59C-607ED1C6B1DF}"/>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a:extLst>
            <a:ext uri="{FF2B5EF4-FFF2-40B4-BE49-F238E27FC236}">
              <a16:creationId xmlns:a16="http://schemas.microsoft.com/office/drawing/2014/main" id="{F0D531AB-58BD-4AEA-97AA-16F2DCB38659}"/>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145796</xdr:rowOff>
    </xdr:from>
    <xdr:to>
      <xdr:col>81</xdr:col>
      <xdr:colOff>44450</xdr:colOff>
      <xdr:row>44</xdr:row>
      <xdr:rowOff>155448</xdr:rowOff>
    </xdr:to>
    <xdr:cxnSp macro="">
      <xdr:nvCxnSpPr>
        <xdr:cNvPr id="380" name="直線コネクタ 379">
          <a:extLst>
            <a:ext uri="{FF2B5EF4-FFF2-40B4-BE49-F238E27FC236}">
              <a16:creationId xmlns:a16="http://schemas.microsoft.com/office/drawing/2014/main" id="{4F457934-C83B-4CF4-84E0-F745DFBC5C46}"/>
            </a:ext>
          </a:extLst>
        </xdr:cNvPr>
        <xdr:cNvCxnSpPr/>
      </xdr:nvCxnSpPr>
      <xdr:spPr>
        <a:xfrm flipV="1">
          <a:off x="16179800" y="768959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1" name="公債費負担の状況平均値テキスト">
          <a:extLst>
            <a:ext uri="{FF2B5EF4-FFF2-40B4-BE49-F238E27FC236}">
              <a16:creationId xmlns:a16="http://schemas.microsoft.com/office/drawing/2014/main" id="{72F41925-0EAB-4F75-8BDA-884F46F36682}"/>
            </a:ext>
          </a:extLst>
        </xdr:cNvPr>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2" name="フローチャート: 判断 381">
          <a:extLst>
            <a:ext uri="{FF2B5EF4-FFF2-40B4-BE49-F238E27FC236}">
              <a16:creationId xmlns:a16="http://schemas.microsoft.com/office/drawing/2014/main" id="{B6C1CC22-CD35-42AE-AF79-A52B7C83CCA3}"/>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155448</xdr:rowOff>
    </xdr:from>
    <xdr:to>
      <xdr:col>77</xdr:col>
      <xdr:colOff>44450</xdr:colOff>
      <xdr:row>45</xdr:row>
      <xdr:rowOff>22606</xdr:rowOff>
    </xdr:to>
    <xdr:cxnSp macro="">
      <xdr:nvCxnSpPr>
        <xdr:cNvPr id="383" name="直線コネクタ 382">
          <a:extLst>
            <a:ext uri="{FF2B5EF4-FFF2-40B4-BE49-F238E27FC236}">
              <a16:creationId xmlns:a16="http://schemas.microsoft.com/office/drawing/2014/main" id="{D90C8FC1-A570-46DD-86E5-7FBB86924334}"/>
            </a:ext>
          </a:extLst>
        </xdr:cNvPr>
        <xdr:cNvCxnSpPr/>
      </xdr:nvCxnSpPr>
      <xdr:spPr>
        <a:xfrm flipV="1">
          <a:off x="15290800" y="76992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a:extLst>
            <a:ext uri="{FF2B5EF4-FFF2-40B4-BE49-F238E27FC236}">
              <a16:creationId xmlns:a16="http://schemas.microsoft.com/office/drawing/2014/main" id="{5F293CF4-25EC-4184-9CC7-BC0B69DFE6A1}"/>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85" name="テキスト ボックス 384">
          <a:extLst>
            <a:ext uri="{FF2B5EF4-FFF2-40B4-BE49-F238E27FC236}">
              <a16:creationId xmlns:a16="http://schemas.microsoft.com/office/drawing/2014/main" id="{7137B2E0-153F-4A84-98DF-D8E1838F4126}"/>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22606</xdr:rowOff>
    </xdr:from>
    <xdr:to>
      <xdr:col>72</xdr:col>
      <xdr:colOff>203200</xdr:colOff>
      <xdr:row>45</xdr:row>
      <xdr:rowOff>61214</xdr:rowOff>
    </xdr:to>
    <xdr:cxnSp macro="">
      <xdr:nvCxnSpPr>
        <xdr:cNvPr id="386" name="直線コネクタ 385">
          <a:extLst>
            <a:ext uri="{FF2B5EF4-FFF2-40B4-BE49-F238E27FC236}">
              <a16:creationId xmlns:a16="http://schemas.microsoft.com/office/drawing/2014/main" id="{53B1FBCE-D29A-41B4-AD45-DF67FF5B3D52}"/>
            </a:ext>
          </a:extLst>
        </xdr:cNvPr>
        <xdr:cNvCxnSpPr/>
      </xdr:nvCxnSpPr>
      <xdr:spPr>
        <a:xfrm flipV="1">
          <a:off x="14401800" y="77378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153416</xdr:rowOff>
    </xdr:from>
    <xdr:to>
      <xdr:col>73</xdr:col>
      <xdr:colOff>44450</xdr:colOff>
      <xdr:row>41</xdr:row>
      <xdr:rowOff>83566</xdr:rowOff>
    </xdr:to>
    <xdr:sp macro="" textlink="">
      <xdr:nvSpPr>
        <xdr:cNvPr id="387" name="フローチャート: 判断 386">
          <a:extLst>
            <a:ext uri="{FF2B5EF4-FFF2-40B4-BE49-F238E27FC236}">
              <a16:creationId xmlns:a16="http://schemas.microsoft.com/office/drawing/2014/main" id="{50F25ABF-48AD-46D7-98E2-170E7E40E3ED}"/>
            </a:ext>
          </a:extLst>
        </xdr:cNvPr>
        <xdr:cNvSpPr/>
      </xdr:nvSpPr>
      <xdr:spPr>
        <a:xfrm>
          <a:off x="15240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93743</xdr:rowOff>
    </xdr:from>
    <xdr:ext cx="762000" cy="259045"/>
    <xdr:sp macro="" textlink="">
      <xdr:nvSpPr>
        <xdr:cNvPr id="388" name="テキスト ボックス 387">
          <a:extLst>
            <a:ext uri="{FF2B5EF4-FFF2-40B4-BE49-F238E27FC236}">
              <a16:creationId xmlns:a16="http://schemas.microsoft.com/office/drawing/2014/main" id="{840D4FB4-7E4A-4080-B06D-9C6358241862}"/>
            </a:ext>
          </a:extLst>
        </xdr:cNvPr>
        <xdr:cNvSpPr txBox="1"/>
      </xdr:nvSpPr>
      <xdr:spPr>
        <a:xfrm>
          <a:off x="14909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51562</xdr:rowOff>
    </xdr:from>
    <xdr:to>
      <xdr:col>68</xdr:col>
      <xdr:colOff>152400</xdr:colOff>
      <xdr:row>45</xdr:row>
      <xdr:rowOff>61214</xdr:rowOff>
    </xdr:to>
    <xdr:cxnSp macro="">
      <xdr:nvCxnSpPr>
        <xdr:cNvPr id="389" name="直線コネクタ 388">
          <a:extLst>
            <a:ext uri="{FF2B5EF4-FFF2-40B4-BE49-F238E27FC236}">
              <a16:creationId xmlns:a16="http://schemas.microsoft.com/office/drawing/2014/main" id="{9B490A49-ECA3-4299-AAE9-40934F541556}"/>
            </a:ext>
          </a:extLst>
        </xdr:cNvPr>
        <xdr:cNvCxnSpPr/>
      </xdr:nvCxnSpPr>
      <xdr:spPr>
        <a:xfrm>
          <a:off x="13512800" y="77668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90" name="フローチャート: 判断 389">
          <a:extLst>
            <a:ext uri="{FF2B5EF4-FFF2-40B4-BE49-F238E27FC236}">
              <a16:creationId xmlns:a16="http://schemas.microsoft.com/office/drawing/2014/main" id="{C4148B85-BF8D-45A0-B973-EBC038A90217}"/>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391" name="テキスト ボックス 390">
          <a:extLst>
            <a:ext uri="{FF2B5EF4-FFF2-40B4-BE49-F238E27FC236}">
              <a16:creationId xmlns:a16="http://schemas.microsoft.com/office/drawing/2014/main" id="{BC56A430-EA7D-4732-95F0-6C89ADC8ECBA}"/>
            </a:ext>
          </a:extLst>
        </xdr:cNvPr>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a:extLst>
            <a:ext uri="{FF2B5EF4-FFF2-40B4-BE49-F238E27FC236}">
              <a16:creationId xmlns:a16="http://schemas.microsoft.com/office/drawing/2014/main" id="{31015820-D4EA-46F7-BC75-0BF1503084CD}"/>
            </a:ext>
          </a:extLst>
        </xdr:cNvPr>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393" name="テキスト ボックス 392">
          <a:extLst>
            <a:ext uri="{FF2B5EF4-FFF2-40B4-BE49-F238E27FC236}">
              <a16:creationId xmlns:a16="http://schemas.microsoft.com/office/drawing/2014/main" id="{2B032DD4-7E0C-4425-90F0-66604A2C715B}"/>
            </a:ext>
          </a:extLst>
        </xdr:cNvPr>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6066D2AE-8664-4088-8462-9ECA160CB7E8}"/>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359694DA-7A21-4B31-8FA1-62A5D95F04F3}"/>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A4EB5CBC-DFE6-490E-B371-BE330CDB8B06}"/>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19953A31-01DE-4D29-8AE5-6016C2793A88}"/>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FA532B6E-0A3C-4071-B9B1-7B81E5514139}"/>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94996</xdr:rowOff>
    </xdr:from>
    <xdr:to>
      <xdr:col>81</xdr:col>
      <xdr:colOff>95250</xdr:colOff>
      <xdr:row>45</xdr:row>
      <xdr:rowOff>25146</xdr:rowOff>
    </xdr:to>
    <xdr:sp macro="" textlink="">
      <xdr:nvSpPr>
        <xdr:cNvPr id="399" name="楕円 398">
          <a:extLst>
            <a:ext uri="{FF2B5EF4-FFF2-40B4-BE49-F238E27FC236}">
              <a16:creationId xmlns:a16="http://schemas.microsoft.com/office/drawing/2014/main" id="{0CBEE864-C680-4587-A0D0-8102E4B8BF64}"/>
            </a:ext>
          </a:extLst>
        </xdr:cNvPr>
        <xdr:cNvSpPr/>
      </xdr:nvSpPr>
      <xdr:spPr>
        <a:xfrm>
          <a:off x="16967200" y="763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162323</xdr:rowOff>
    </xdr:from>
    <xdr:ext cx="762000" cy="259045"/>
    <xdr:sp macro="" textlink="">
      <xdr:nvSpPr>
        <xdr:cNvPr id="400" name="公債費負担の状況該当値テキスト">
          <a:extLst>
            <a:ext uri="{FF2B5EF4-FFF2-40B4-BE49-F238E27FC236}">
              <a16:creationId xmlns:a16="http://schemas.microsoft.com/office/drawing/2014/main" id="{F1FFF8AF-8D16-4BE8-B8F9-3FEA1D4A9F57}"/>
            </a:ext>
          </a:extLst>
        </xdr:cNvPr>
        <xdr:cNvSpPr txBox="1"/>
      </xdr:nvSpPr>
      <xdr:spPr>
        <a:xfrm>
          <a:off x="171069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104648</xdr:rowOff>
    </xdr:from>
    <xdr:to>
      <xdr:col>77</xdr:col>
      <xdr:colOff>95250</xdr:colOff>
      <xdr:row>45</xdr:row>
      <xdr:rowOff>34798</xdr:rowOff>
    </xdr:to>
    <xdr:sp macro="" textlink="">
      <xdr:nvSpPr>
        <xdr:cNvPr id="401" name="楕円 400">
          <a:extLst>
            <a:ext uri="{FF2B5EF4-FFF2-40B4-BE49-F238E27FC236}">
              <a16:creationId xmlns:a16="http://schemas.microsoft.com/office/drawing/2014/main" id="{70C96D0C-DDD1-4F3E-A4B1-4CFCDD404D63}"/>
            </a:ext>
          </a:extLst>
        </xdr:cNvPr>
        <xdr:cNvSpPr/>
      </xdr:nvSpPr>
      <xdr:spPr>
        <a:xfrm>
          <a:off x="16129000" y="76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19575</xdr:rowOff>
    </xdr:from>
    <xdr:ext cx="736600" cy="259045"/>
    <xdr:sp macro="" textlink="">
      <xdr:nvSpPr>
        <xdr:cNvPr id="402" name="テキスト ボックス 401">
          <a:extLst>
            <a:ext uri="{FF2B5EF4-FFF2-40B4-BE49-F238E27FC236}">
              <a16:creationId xmlns:a16="http://schemas.microsoft.com/office/drawing/2014/main" id="{F795647F-2936-48EC-9861-DA7BB980743D}"/>
            </a:ext>
          </a:extLst>
        </xdr:cNvPr>
        <xdr:cNvSpPr txBox="1"/>
      </xdr:nvSpPr>
      <xdr:spPr>
        <a:xfrm>
          <a:off x="15798800" y="7734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143256</xdr:rowOff>
    </xdr:from>
    <xdr:to>
      <xdr:col>73</xdr:col>
      <xdr:colOff>44450</xdr:colOff>
      <xdr:row>45</xdr:row>
      <xdr:rowOff>73406</xdr:rowOff>
    </xdr:to>
    <xdr:sp macro="" textlink="">
      <xdr:nvSpPr>
        <xdr:cNvPr id="403" name="楕円 402">
          <a:extLst>
            <a:ext uri="{FF2B5EF4-FFF2-40B4-BE49-F238E27FC236}">
              <a16:creationId xmlns:a16="http://schemas.microsoft.com/office/drawing/2014/main" id="{C34EF9C7-24D5-46DF-9F0F-5F68CFD19FBB}"/>
            </a:ext>
          </a:extLst>
        </xdr:cNvPr>
        <xdr:cNvSpPr/>
      </xdr:nvSpPr>
      <xdr:spPr>
        <a:xfrm>
          <a:off x="15240000" y="768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58183</xdr:rowOff>
    </xdr:from>
    <xdr:ext cx="762000" cy="259045"/>
    <xdr:sp macro="" textlink="">
      <xdr:nvSpPr>
        <xdr:cNvPr id="404" name="テキスト ボックス 403">
          <a:extLst>
            <a:ext uri="{FF2B5EF4-FFF2-40B4-BE49-F238E27FC236}">
              <a16:creationId xmlns:a16="http://schemas.microsoft.com/office/drawing/2014/main" id="{0C54ECCF-BE47-4230-97AA-A01968D211A6}"/>
            </a:ext>
          </a:extLst>
        </xdr:cNvPr>
        <xdr:cNvSpPr txBox="1"/>
      </xdr:nvSpPr>
      <xdr:spPr>
        <a:xfrm>
          <a:off x="14909800" y="777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10414</xdr:rowOff>
    </xdr:from>
    <xdr:to>
      <xdr:col>68</xdr:col>
      <xdr:colOff>203200</xdr:colOff>
      <xdr:row>45</xdr:row>
      <xdr:rowOff>112014</xdr:rowOff>
    </xdr:to>
    <xdr:sp macro="" textlink="">
      <xdr:nvSpPr>
        <xdr:cNvPr id="405" name="楕円 404">
          <a:extLst>
            <a:ext uri="{FF2B5EF4-FFF2-40B4-BE49-F238E27FC236}">
              <a16:creationId xmlns:a16="http://schemas.microsoft.com/office/drawing/2014/main" id="{B5A7D0AE-1E35-401E-AA16-8EED3154DA96}"/>
            </a:ext>
          </a:extLst>
        </xdr:cNvPr>
        <xdr:cNvSpPr/>
      </xdr:nvSpPr>
      <xdr:spPr>
        <a:xfrm>
          <a:off x="14351000" y="772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96791</xdr:rowOff>
    </xdr:from>
    <xdr:ext cx="762000" cy="259045"/>
    <xdr:sp macro="" textlink="">
      <xdr:nvSpPr>
        <xdr:cNvPr id="406" name="テキスト ボックス 405">
          <a:extLst>
            <a:ext uri="{FF2B5EF4-FFF2-40B4-BE49-F238E27FC236}">
              <a16:creationId xmlns:a16="http://schemas.microsoft.com/office/drawing/2014/main" id="{12FB2BF5-7948-4E54-B69E-E022AD4EEFAA}"/>
            </a:ext>
          </a:extLst>
        </xdr:cNvPr>
        <xdr:cNvSpPr txBox="1"/>
      </xdr:nvSpPr>
      <xdr:spPr>
        <a:xfrm>
          <a:off x="14020800" y="781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762</xdr:rowOff>
    </xdr:from>
    <xdr:to>
      <xdr:col>64</xdr:col>
      <xdr:colOff>152400</xdr:colOff>
      <xdr:row>45</xdr:row>
      <xdr:rowOff>102362</xdr:rowOff>
    </xdr:to>
    <xdr:sp macro="" textlink="">
      <xdr:nvSpPr>
        <xdr:cNvPr id="407" name="楕円 406">
          <a:extLst>
            <a:ext uri="{FF2B5EF4-FFF2-40B4-BE49-F238E27FC236}">
              <a16:creationId xmlns:a16="http://schemas.microsoft.com/office/drawing/2014/main" id="{167AF1A7-5EFE-46A7-B302-2C65DB3DAD3E}"/>
            </a:ext>
          </a:extLst>
        </xdr:cNvPr>
        <xdr:cNvSpPr/>
      </xdr:nvSpPr>
      <xdr:spPr>
        <a:xfrm>
          <a:off x="13462000" y="771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87139</xdr:rowOff>
    </xdr:from>
    <xdr:ext cx="762000" cy="259045"/>
    <xdr:sp macro="" textlink="">
      <xdr:nvSpPr>
        <xdr:cNvPr id="408" name="テキスト ボックス 407">
          <a:extLst>
            <a:ext uri="{FF2B5EF4-FFF2-40B4-BE49-F238E27FC236}">
              <a16:creationId xmlns:a16="http://schemas.microsoft.com/office/drawing/2014/main" id="{918D0BE3-E332-47DA-9B36-BF3FD0CD39FF}"/>
            </a:ext>
          </a:extLst>
        </xdr:cNvPr>
        <xdr:cNvSpPr txBox="1"/>
      </xdr:nvSpPr>
      <xdr:spPr>
        <a:xfrm>
          <a:off x="13131800" y="780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8CAAB481-F68A-439D-B3C1-3EB70A81CB07}"/>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72AF1873-2AF4-430B-B0CE-24D618FCA03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2340F124-9D91-4697-A9FC-440D7A4C30D2}"/>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2EE2D00D-7079-4262-B36C-6ADC7349BED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149C854F-9B84-48F4-B3C5-71A205F29463}"/>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1C0B5A77-0A77-4D95-BF44-37179533C9A1}"/>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7E9DD57B-B41A-4E36-BC52-5B75855C2C17}"/>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D321C963-C48B-42F6-BA8F-011A6FA70C26}"/>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9B4BACC8-B13D-46F6-AD78-0C6EEA5464B4}"/>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B691FD7-F390-4946-A9DA-329E911B7BDC}"/>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95044A86-3F93-494E-87AF-F4533F48DE12}"/>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4EF66381-C369-48BB-AA36-54F7735EA068}"/>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51467CD8-BA65-40FD-A14B-1738955581B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比率算定の基礎となる将来負担額については、元金償還に伴う地方債残高の減、一部事務組合等負担見込額の減等により、将来負担比率は昨年度から</a:t>
          </a:r>
          <a:r>
            <a:rPr kumimoji="1" lang="en-US" altLang="ja-JP" sz="1100" b="0" i="0" baseline="0">
              <a:solidFill>
                <a:schemeClr val="dk1"/>
              </a:solidFill>
              <a:effectLst/>
              <a:latin typeface="+mn-lt"/>
              <a:ea typeface="+mn-ea"/>
              <a:cs typeface="+mn-cs"/>
            </a:rPr>
            <a:t>13.9</a:t>
          </a:r>
          <a:r>
            <a:rPr kumimoji="1" lang="ja-JP" altLang="ja-JP" sz="1100" b="0" i="0" baseline="0">
              <a:solidFill>
                <a:schemeClr val="dk1"/>
              </a:solidFill>
              <a:effectLst/>
              <a:latin typeface="+mn-lt"/>
              <a:ea typeface="+mn-ea"/>
              <a:cs typeface="+mn-cs"/>
            </a:rPr>
            <a:t>ポイントの減となったが、依然として下水道事業及び病院事業で多くの地方債残高を有しているほか、将来負担額から控除となる充当可能基金の積立額が他団体と比較</a:t>
          </a:r>
          <a:r>
            <a:rPr kumimoji="1" lang="ja-JP" altLang="en-US" sz="1100" b="0" i="0" baseline="0">
              <a:solidFill>
                <a:schemeClr val="dk1"/>
              </a:solidFill>
              <a:effectLst/>
              <a:latin typeface="+mn-lt"/>
              <a:ea typeface="+mn-ea"/>
              <a:cs typeface="+mn-cs"/>
            </a:rPr>
            <a:t>して少ない</a:t>
          </a:r>
          <a:r>
            <a:rPr kumimoji="1" lang="ja-JP" altLang="ja-JP" sz="1100" b="0" i="0" baseline="0">
              <a:solidFill>
                <a:schemeClr val="dk1"/>
              </a:solidFill>
              <a:effectLst/>
              <a:latin typeface="+mn-lt"/>
              <a:ea typeface="+mn-ea"/>
              <a:cs typeface="+mn-cs"/>
            </a:rPr>
            <a:t>ことなどから、</a:t>
          </a:r>
          <a:r>
            <a:rPr kumimoji="1" lang="ja-JP" altLang="en-US" sz="1100" b="0" i="0" baseline="0">
              <a:solidFill>
                <a:schemeClr val="dk1"/>
              </a:solidFill>
              <a:effectLst/>
              <a:latin typeface="+mn-lt"/>
              <a:ea typeface="+mn-ea"/>
              <a:cs typeface="+mn-cs"/>
            </a:rPr>
            <a:t>将来負担</a:t>
          </a:r>
          <a:r>
            <a:rPr kumimoji="1" lang="ja-JP" altLang="ja-JP" sz="1100" b="0" i="0" baseline="0">
              <a:solidFill>
                <a:schemeClr val="dk1"/>
              </a:solidFill>
              <a:effectLst/>
              <a:latin typeface="+mn-lt"/>
              <a:ea typeface="+mn-ea"/>
              <a:cs typeface="+mn-cs"/>
            </a:rPr>
            <a:t>比率は類似団体平均を大きく上回っている。今後も起債の</a:t>
          </a:r>
          <a:r>
            <a:rPr kumimoji="1" lang="ja-JP" altLang="en-US" sz="1100" b="0" i="0" baseline="0">
              <a:solidFill>
                <a:schemeClr val="dk1"/>
              </a:solidFill>
              <a:effectLst/>
              <a:latin typeface="+mn-lt"/>
              <a:ea typeface="+mn-ea"/>
              <a:cs typeface="+mn-cs"/>
            </a:rPr>
            <a:t>新規</a:t>
          </a:r>
          <a:r>
            <a:rPr kumimoji="1" lang="ja-JP" altLang="ja-JP" sz="1100" b="0" i="0" baseline="0">
              <a:solidFill>
                <a:schemeClr val="dk1"/>
              </a:solidFill>
              <a:effectLst/>
              <a:latin typeface="+mn-lt"/>
              <a:ea typeface="+mn-ea"/>
              <a:cs typeface="+mn-cs"/>
            </a:rPr>
            <a:t>借入の抑制を図るとともに、充当可能基金の増額に努めていく。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468F7E6A-BED9-48EA-A22B-106CE14A3C4F}"/>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52543894-98F9-46EC-A072-F29A58B74ABF}"/>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A003EBE1-F3B9-451A-AD2A-8E3FE2FF3D48}"/>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4161A398-9882-4286-968D-DE4FB20E9BA6}"/>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B841C86D-D765-41E5-A776-7EE57D4E9939}"/>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83F7241D-5EE6-4927-AF41-503BD0A33AA5}"/>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18F91971-21EF-4113-8B76-F22543F35C43}"/>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B86465AD-C610-4641-9BBA-099BEBAC1BE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2FB4E170-7C01-4F16-B7BD-00FF9C299B9F}"/>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CD7724ED-54A7-4562-BFED-0236EC22ABBD}"/>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B5BB10CA-98A8-4E92-8FC9-C3EA0BA4496B}"/>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CD63D84-FA16-4D8D-9ED9-D6C0FF364EB6}"/>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11A4AB63-3ABE-458E-8C22-98115B2BC703}"/>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2D49738D-9A81-4336-97B4-46632581662E}"/>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B000941-35A5-4E61-8225-DAA51FDE2966}"/>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19</xdr:row>
      <xdr:rowOff>98425</xdr:rowOff>
    </xdr:to>
    <xdr:cxnSp macro="">
      <xdr:nvCxnSpPr>
        <xdr:cNvPr id="437" name="直線コネクタ 436">
          <a:extLst>
            <a:ext uri="{FF2B5EF4-FFF2-40B4-BE49-F238E27FC236}">
              <a16:creationId xmlns:a16="http://schemas.microsoft.com/office/drawing/2014/main" id="{8DD7C768-9052-49EA-807E-DA4D372CD822}"/>
            </a:ext>
          </a:extLst>
        </xdr:cNvPr>
        <xdr:cNvCxnSpPr/>
      </xdr:nvCxnSpPr>
      <xdr:spPr>
        <a:xfrm flipV="1">
          <a:off x="17018000" y="2370667"/>
          <a:ext cx="0" cy="9853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70502</xdr:rowOff>
    </xdr:from>
    <xdr:ext cx="762000" cy="259045"/>
    <xdr:sp macro="" textlink="">
      <xdr:nvSpPr>
        <xdr:cNvPr id="438" name="将来負担の状況最小値テキスト">
          <a:extLst>
            <a:ext uri="{FF2B5EF4-FFF2-40B4-BE49-F238E27FC236}">
              <a16:creationId xmlns:a16="http://schemas.microsoft.com/office/drawing/2014/main" id="{0A6325E8-2D3E-4060-8A99-D921B36D19D5}"/>
            </a:ext>
          </a:extLst>
        </xdr:cNvPr>
        <xdr:cNvSpPr txBox="1"/>
      </xdr:nvSpPr>
      <xdr:spPr>
        <a:xfrm>
          <a:off x="17106900" y="332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98425</xdr:rowOff>
    </xdr:from>
    <xdr:to>
      <xdr:col>81</xdr:col>
      <xdr:colOff>133350</xdr:colOff>
      <xdr:row>19</xdr:row>
      <xdr:rowOff>98425</xdr:rowOff>
    </xdr:to>
    <xdr:cxnSp macro="">
      <xdr:nvCxnSpPr>
        <xdr:cNvPr id="439" name="直線コネクタ 438">
          <a:extLst>
            <a:ext uri="{FF2B5EF4-FFF2-40B4-BE49-F238E27FC236}">
              <a16:creationId xmlns:a16="http://schemas.microsoft.com/office/drawing/2014/main" id="{6E0F446B-4403-486F-BFD7-C147E452C86C}"/>
            </a:ext>
          </a:extLst>
        </xdr:cNvPr>
        <xdr:cNvCxnSpPr/>
      </xdr:nvCxnSpPr>
      <xdr:spPr>
        <a:xfrm>
          <a:off x="16929100" y="335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7E454F86-EB58-4225-A181-052E4A9F050B}"/>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E5F4687B-E321-4145-BC40-DA310BE7A94C}"/>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35278</xdr:rowOff>
    </xdr:from>
    <xdr:to>
      <xdr:col>81</xdr:col>
      <xdr:colOff>44450</xdr:colOff>
      <xdr:row>19</xdr:row>
      <xdr:rowOff>50165</xdr:rowOff>
    </xdr:to>
    <xdr:cxnSp macro="">
      <xdr:nvCxnSpPr>
        <xdr:cNvPr id="442" name="直線コネクタ 441">
          <a:extLst>
            <a:ext uri="{FF2B5EF4-FFF2-40B4-BE49-F238E27FC236}">
              <a16:creationId xmlns:a16="http://schemas.microsoft.com/office/drawing/2014/main" id="{F373E424-71D9-4164-BFCE-CCD34A3CE06E}"/>
            </a:ext>
          </a:extLst>
        </xdr:cNvPr>
        <xdr:cNvCxnSpPr/>
      </xdr:nvCxnSpPr>
      <xdr:spPr>
        <a:xfrm flipV="1">
          <a:off x="16179800" y="3121378"/>
          <a:ext cx="838200" cy="18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3" name="将来負担の状況平均値テキスト">
          <a:extLst>
            <a:ext uri="{FF2B5EF4-FFF2-40B4-BE49-F238E27FC236}">
              <a16:creationId xmlns:a16="http://schemas.microsoft.com/office/drawing/2014/main" id="{33CC3B20-378F-4BE6-A58E-F0ED5378E37E}"/>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B2292CD0-1FE3-4301-9876-DE47F6678FE4}"/>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50165</xdr:rowOff>
    </xdr:from>
    <xdr:to>
      <xdr:col>77</xdr:col>
      <xdr:colOff>44450</xdr:colOff>
      <xdr:row>21</xdr:row>
      <xdr:rowOff>16933</xdr:rowOff>
    </xdr:to>
    <xdr:cxnSp macro="">
      <xdr:nvCxnSpPr>
        <xdr:cNvPr id="445" name="直線コネクタ 444">
          <a:extLst>
            <a:ext uri="{FF2B5EF4-FFF2-40B4-BE49-F238E27FC236}">
              <a16:creationId xmlns:a16="http://schemas.microsoft.com/office/drawing/2014/main" id="{98F1B5E8-EC87-4552-AD9E-C28F41939D5A}"/>
            </a:ext>
          </a:extLst>
        </xdr:cNvPr>
        <xdr:cNvCxnSpPr/>
      </xdr:nvCxnSpPr>
      <xdr:spPr>
        <a:xfrm flipV="1">
          <a:off x="15290800" y="3307715"/>
          <a:ext cx="889000" cy="30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6" name="フローチャート: 判断 445">
          <a:extLst>
            <a:ext uri="{FF2B5EF4-FFF2-40B4-BE49-F238E27FC236}">
              <a16:creationId xmlns:a16="http://schemas.microsoft.com/office/drawing/2014/main" id="{2A8EA7BD-B5E6-4A61-AA56-6C3D7DE63FCF}"/>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7" name="テキスト ボックス 446">
          <a:extLst>
            <a:ext uri="{FF2B5EF4-FFF2-40B4-BE49-F238E27FC236}">
              <a16:creationId xmlns:a16="http://schemas.microsoft.com/office/drawing/2014/main" id="{E60AF5B4-75F4-419E-856F-077219CB36FA}"/>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16933</xdr:rowOff>
    </xdr:from>
    <xdr:to>
      <xdr:col>72</xdr:col>
      <xdr:colOff>203200</xdr:colOff>
      <xdr:row>21</xdr:row>
      <xdr:rowOff>121497</xdr:rowOff>
    </xdr:to>
    <xdr:cxnSp macro="">
      <xdr:nvCxnSpPr>
        <xdr:cNvPr id="448" name="直線コネクタ 447">
          <a:extLst>
            <a:ext uri="{FF2B5EF4-FFF2-40B4-BE49-F238E27FC236}">
              <a16:creationId xmlns:a16="http://schemas.microsoft.com/office/drawing/2014/main" id="{8B9A8273-141D-4721-BC63-8CB48D99EAB4}"/>
            </a:ext>
          </a:extLst>
        </xdr:cNvPr>
        <xdr:cNvCxnSpPr/>
      </xdr:nvCxnSpPr>
      <xdr:spPr>
        <a:xfrm flipV="1">
          <a:off x="14401800" y="361738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100542</xdr:rowOff>
    </xdr:from>
    <xdr:to>
      <xdr:col>73</xdr:col>
      <xdr:colOff>44450</xdr:colOff>
      <xdr:row>15</xdr:row>
      <xdr:rowOff>30692</xdr:rowOff>
    </xdr:to>
    <xdr:sp macro="" textlink="">
      <xdr:nvSpPr>
        <xdr:cNvPr id="449" name="フローチャート: 判断 448">
          <a:extLst>
            <a:ext uri="{FF2B5EF4-FFF2-40B4-BE49-F238E27FC236}">
              <a16:creationId xmlns:a16="http://schemas.microsoft.com/office/drawing/2014/main" id="{8CE6A783-ED95-404B-ACF6-B18F04A11675}"/>
            </a:ext>
          </a:extLst>
        </xdr:cNvPr>
        <xdr:cNvSpPr/>
      </xdr:nvSpPr>
      <xdr:spPr>
        <a:xfrm>
          <a:off x="15240000" y="250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40869</xdr:rowOff>
    </xdr:from>
    <xdr:ext cx="762000" cy="259045"/>
    <xdr:sp macro="" textlink="">
      <xdr:nvSpPr>
        <xdr:cNvPr id="450" name="テキスト ボックス 449">
          <a:extLst>
            <a:ext uri="{FF2B5EF4-FFF2-40B4-BE49-F238E27FC236}">
              <a16:creationId xmlns:a16="http://schemas.microsoft.com/office/drawing/2014/main" id="{F1769C5C-23F6-4C25-A0AD-4DE9BD058791}"/>
            </a:ext>
          </a:extLst>
        </xdr:cNvPr>
        <xdr:cNvSpPr txBox="1"/>
      </xdr:nvSpPr>
      <xdr:spPr>
        <a:xfrm>
          <a:off x="14909800" y="226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121497</xdr:rowOff>
    </xdr:from>
    <xdr:to>
      <xdr:col>68</xdr:col>
      <xdr:colOff>152400</xdr:colOff>
      <xdr:row>22</xdr:row>
      <xdr:rowOff>78740</xdr:rowOff>
    </xdr:to>
    <xdr:cxnSp macro="">
      <xdr:nvCxnSpPr>
        <xdr:cNvPr id="451" name="直線コネクタ 450">
          <a:extLst>
            <a:ext uri="{FF2B5EF4-FFF2-40B4-BE49-F238E27FC236}">
              <a16:creationId xmlns:a16="http://schemas.microsoft.com/office/drawing/2014/main" id="{A2996299-322F-4549-83EC-DF7F0A2D5BCB}"/>
            </a:ext>
          </a:extLst>
        </xdr:cNvPr>
        <xdr:cNvCxnSpPr/>
      </xdr:nvCxnSpPr>
      <xdr:spPr>
        <a:xfrm flipV="1">
          <a:off x="13512800" y="372194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58984</xdr:rowOff>
    </xdr:from>
    <xdr:to>
      <xdr:col>68</xdr:col>
      <xdr:colOff>203200</xdr:colOff>
      <xdr:row>14</xdr:row>
      <xdr:rowOff>160584</xdr:rowOff>
    </xdr:to>
    <xdr:sp macro="" textlink="">
      <xdr:nvSpPr>
        <xdr:cNvPr id="452" name="フローチャート: 判断 451">
          <a:extLst>
            <a:ext uri="{FF2B5EF4-FFF2-40B4-BE49-F238E27FC236}">
              <a16:creationId xmlns:a16="http://schemas.microsoft.com/office/drawing/2014/main" id="{CE4D3D0B-FE06-4701-A5EB-14ED7656D34B}"/>
            </a:ext>
          </a:extLst>
        </xdr:cNvPr>
        <xdr:cNvSpPr/>
      </xdr:nvSpPr>
      <xdr:spPr>
        <a:xfrm>
          <a:off x="14351000" y="245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170761</xdr:rowOff>
    </xdr:from>
    <xdr:ext cx="762000" cy="259045"/>
    <xdr:sp macro="" textlink="">
      <xdr:nvSpPr>
        <xdr:cNvPr id="453" name="テキスト ボックス 452">
          <a:extLst>
            <a:ext uri="{FF2B5EF4-FFF2-40B4-BE49-F238E27FC236}">
              <a16:creationId xmlns:a16="http://schemas.microsoft.com/office/drawing/2014/main" id="{BB74C0D1-CAEC-4B55-9751-0FDA91F3A528}"/>
            </a:ext>
          </a:extLst>
        </xdr:cNvPr>
        <xdr:cNvSpPr txBox="1"/>
      </xdr:nvSpPr>
      <xdr:spPr>
        <a:xfrm>
          <a:off x="14020800" y="222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54" name="フローチャート: 判断 453">
          <a:extLst>
            <a:ext uri="{FF2B5EF4-FFF2-40B4-BE49-F238E27FC236}">
              <a16:creationId xmlns:a16="http://schemas.microsoft.com/office/drawing/2014/main" id="{2196AD9D-F355-4117-9B90-8E1275618C5B}"/>
            </a:ext>
          </a:extLst>
        </xdr:cNvPr>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55" name="テキスト ボックス 454">
          <a:extLst>
            <a:ext uri="{FF2B5EF4-FFF2-40B4-BE49-F238E27FC236}">
              <a16:creationId xmlns:a16="http://schemas.microsoft.com/office/drawing/2014/main" id="{F4154634-BEB1-4903-99CF-34FA7B075A0E}"/>
            </a:ext>
          </a:extLst>
        </xdr:cNvPr>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C543D6F5-2D05-47B6-975F-A5175094D823}"/>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EB6728B3-9F92-48C1-AFA1-C739684E0055}"/>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365FF94C-B379-4338-BFB3-454FD1764E38}"/>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F35A8575-96A5-48DF-8E5D-C5A5EA74B7F8}"/>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8E0652CC-E573-4A35-8249-578EDAEBBF46}"/>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155928</xdr:rowOff>
    </xdr:from>
    <xdr:to>
      <xdr:col>81</xdr:col>
      <xdr:colOff>95250</xdr:colOff>
      <xdr:row>18</xdr:row>
      <xdr:rowOff>86078</xdr:rowOff>
    </xdr:to>
    <xdr:sp macro="" textlink="">
      <xdr:nvSpPr>
        <xdr:cNvPr id="461" name="楕円 460">
          <a:extLst>
            <a:ext uri="{FF2B5EF4-FFF2-40B4-BE49-F238E27FC236}">
              <a16:creationId xmlns:a16="http://schemas.microsoft.com/office/drawing/2014/main" id="{A1B032BE-CBC7-47A0-8E3A-EE7A3C66EC7C}"/>
            </a:ext>
          </a:extLst>
        </xdr:cNvPr>
        <xdr:cNvSpPr/>
      </xdr:nvSpPr>
      <xdr:spPr>
        <a:xfrm>
          <a:off x="16967200" y="307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128005</xdr:rowOff>
    </xdr:from>
    <xdr:ext cx="762000" cy="259045"/>
    <xdr:sp macro="" textlink="">
      <xdr:nvSpPr>
        <xdr:cNvPr id="462" name="将来負担の状況該当値テキスト">
          <a:extLst>
            <a:ext uri="{FF2B5EF4-FFF2-40B4-BE49-F238E27FC236}">
              <a16:creationId xmlns:a16="http://schemas.microsoft.com/office/drawing/2014/main" id="{8D3B80F9-151F-42F0-A373-1F218B499CCA}"/>
            </a:ext>
          </a:extLst>
        </xdr:cNvPr>
        <xdr:cNvSpPr txBox="1"/>
      </xdr:nvSpPr>
      <xdr:spPr>
        <a:xfrm>
          <a:off x="17106900" y="304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170815</xdr:rowOff>
    </xdr:from>
    <xdr:to>
      <xdr:col>77</xdr:col>
      <xdr:colOff>95250</xdr:colOff>
      <xdr:row>19</xdr:row>
      <xdr:rowOff>100965</xdr:rowOff>
    </xdr:to>
    <xdr:sp macro="" textlink="">
      <xdr:nvSpPr>
        <xdr:cNvPr id="463" name="楕円 462">
          <a:extLst>
            <a:ext uri="{FF2B5EF4-FFF2-40B4-BE49-F238E27FC236}">
              <a16:creationId xmlns:a16="http://schemas.microsoft.com/office/drawing/2014/main" id="{C6C720A1-1674-4659-AD15-385B540B5FE4}"/>
            </a:ext>
          </a:extLst>
        </xdr:cNvPr>
        <xdr:cNvSpPr/>
      </xdr:nvSpPr>
      <xdr:spPr>
        <a:xfrm>
          <a:off x="16129000" y="32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85742</xdr:rowOff>
    </xdr:from>
    <xdr:ext cx="736600" cy="259045"/>
    <xdr:sp macro="" textlink="">
      <xdr:nvSpPr>
        <xdr:cNvPr id="464" name="テキスト ボックス 463">
          <a:extLst>
            <a:ext uri="{FF2B5EF4-FFF2-40B4-BE49-F238E27FC236}">
              <a16:creationId xmlns:a16="http://schemas.microsoft.com/office/drawing/2014/main" id="{D4151E12-F1AC-4653-8019-A882A6FF35A8}"/>
            </a:ext>
          </a:extLst>
        </xdr:cNvPr>
        <xdr:cNvSpPr txBox="1"/>
      </xdr:nvSpPr>
      <xdr:spPr>
        <a:xfrm>
          <a:off x="15798800" y="334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137583</xdr:rowOff>
    </xdr:from>
    <xdr:to>
      <xdr:col>73</xdr:col>
      <xdr:colOff>44450</xdr:colOff>
      <xdr:row>21</xdr:row>
      <xdr:rowOff>67733</xdr:rowOff>
    </xdr:to>
    <xdr:sp macro="" textlink="">
      <xdr:nvSpPr>
        <xdr:cNvPr id="465" name="楕円 464">
          <a:extLst>
            <a:ext uri="{FF2B5EF4-FFF2-40B4-BE49-F238E27FC236}">
              <a16:creationId xmlns:a16="http://schemas.microsoft.com/office/drawing/2014/main" id="{F3DEC8FB-9605-4DE2-9ADF-55A8E163917D}"/>
            </a:ext>
          </a:extLst>
        </xdr:cNvPr>
        <xdr:cNvSpPr/>
      </xdr:nvSpPr>
      <xdr:spPr>
        <a:xfrm>
          <a:off x="15240000" y="356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52510</xdr:rowOff>
    </xdr:from>
    <xdr:ext cx="762000" cy="259045"/>
    <xdr:sp macro="" textlink="">
      <xdr:nvSpPr>
        <xdr:cNvPr id="466" name="テキスト ボックス 465">
          <a:extLst>
            <a:ext uri="{FF2B5EF4-FFF2-40B4-BE49-F238E27FC236}">
              <a16:creationId xmlns:a16="http://schemas.microsoft.com/office/drawing/2014/main" id="{3323E647-8B4C-4DB2-B93C-FC545B6A151B}"/>
            </a:ext>
          </a:extLst>
        </xdr:cNvPr>
        <xdr:cNvSpPr txBox="1"/>
      </xdr:nvSpPr>
      <xdr:spPr>
        <a:xfrm>
          <a:off x="14909800" y="365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70697</xdr:rowOff>
    </xdr:from>
    <xdr:to>
      <xdr:col>68</xdr:col>
      <xdr:colOff>203200</xdr:colOff>
      <xdr:row>22</xdr:row>
      <xdr:rowOff>847</xdr:rowOff>
    </xdr:to>
    <xdr:sp macro="" textlink="">
      <xdr:nvSpPr>
        <xdr:cNvPr id="467" name="楕円 466">
          <a:extLst>
            <a:ext uri="{FF2B5EF4-FFF2-40B4-BE49-F238E27FC236}">
              <a16:creationId xmlns:a16="http://schemas.microsoft.com/office/drawing/2014/main" id="{53195122-4C3E-4004-AB3E-0A1DD2CBDFAA}"/>
            </a:ext>
          </a:extLst>
        </xdr:cNvPr>
        <xdr:cNvSpPr/>
      </xdr:nvSpPr>
      <xdr:spPr>
        <a:xfrm>
          <a:off x="14351000" y="367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157074</xdr:rowOff>
    </xdr:from>
    <xdr:ext cx="762000" cy="259045"/>
    <xdr:sp macro="" textlink="">
      <xdr:nvSpPr>
        <xdr:cNvPr id="468" name="テキスト ボックス 467">
          <a:extLst>
            <a:ext uri="{FF2B5EF4-FFF2-40B4-BE49-F238E27FC236}">
              <a16:creationId xmlns:a16="http://schemas.microsoft.com/office/drawing/2014/main" id="{A2A3E8FD-8FC4-482C-A19C-03714A85D265}"/>
            </a:ext>
          </a:extLst>
        </xdr:cNvPr>
        <xdr:cNvSpPr txBox="1"/>
      </xdr:nvSpPr>
      <xdr:spPr>
        <a:xfrm>
          <a:off x="14020800" y="3757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27940</xdr:rowOff>
    </xdr:from>
    <xdr:to>
      <xdr:col>64</xdr:col>
      <xdr:colOff>152400</xdr:colOff>
      <xdr:row>22</xdr:row>
      <xdr:rowOff>129540</xdr:rowOff>
    </xdr:to>
    <xdr:sp macro="" textlink="">
      <xdr:nvSpPr>
        <xdr:cNvPr id="469" name="楕円 468">
          <a:extLst>
            <a:ext uri="{FF2B5EF4-FFF2-40B4-BE49-F238E27FC236}">
              <a16:creationId xmlns:a16="http://schemas.microsoft.com/office/drawing/2014/main" id="{D1F00209-0BBF-4CD6-99F0-B57121E2D870}"/>
            </a:ext>
          </a:extLst>
        </xdr:cNvPr>
        <xdr:cNvSpPr/>
      </xdr:nvSpPr>
      <xdr:spPr>
        <a:xfrm>
          <a:off x="13462000" y="37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114317</xdr:rowOff>
    </xdr:from>
    <xdr:ext cx="762000" cy="259045"/>
    <xdr:sp macro="" textlink="">
      <xdr:nvSpPr>
        <xdr:cNvPr id="470" name="テキスト ボックス 469">
          <a:extLst>
            <a:ext uri="{FF2B5EF4-FFF2-40B4-BE49-F238E27FC236}">
              <a16:creationId xmlns:a16="http://schemas.microsoft.com/office/drawing/2014/main" id="{E789613C-414B-4D28-8B34-392C1F6DC732}"/>
            </a:ext>
          </a:extLst>
        </xdr:cNvPr>
        <xdr:cNvSpPr txBox="1"/>
      </xdr:nvSpPr>
      <xdr:spPr>
        <a:xfrm>
          <a:off x="13131800" y="388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富山県上市町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19,228
18,985
236.71
11,179,042
10,870,037
282,121
6,391,677
7,701,072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昨年度から</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a:t>
          </a:r>
          <a:r>
            <a:rPr kumimoji="1" lang="ja-JP" altLang="en-US" sz="1100" b="0" i="0" baseline="0">
              <a:solidFill>
                <a:schemeClr val="dk1"/>
              </a:solidFill>
              <a:effectLst/>
              <a:latin typeface="+mn-lt"/>
              <a:ea typeface="+mn-ea"/>
              <a:cs typeface="+mn-cs"/>
            </a:rPr>
            <a:t>なったが</a:t>
          </a:r>
          <a:r>
            <a:rPr kumimoji="1" lang="ja-JP" altLang="ja-JP" sz="1100" b="0" i="0" baseline="0">
              <a:solidFill>
                <a:schemeClr val="dk1"/>
              </a:solidFill>
              <a:effectLst/>
              <a:latin typeface="+mn-lt"/>
              <a:ea typeface="+mn-ea"/>
              <a:cs typeface="+mn-cs"/>
            </a:rPr>
            <a:t>、類似団体平均との比較で</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下回っている。今後も、定員管理適正化計画に基づき、適正な人事管理を図るとともに、引き続き給与の適正な運用に努める。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131572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103649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131572</xdr:rowOff>
    </xdr:from>
    <xdr:to>
      <xdr:col>24</xdr:col>
      <xdr:colOff>114300</xdr:colOff>
      <xdr:row>40</xdr:row>
      <xdr:rowOff>131572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108712</xdr:rowOff>
    </xdr:from>
    <xdr:to>
      <xdr:col>24</xdr:col>
      <xdr:colOff>25400</xdr:colOff>
      <xdr:row>34</xdr:row>
      <xdr:rowOff>168148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93801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108712</xdr:rowOff>
    </xdr:from>
    <xdr:to>
      <xdr:col>19</xdr:col>
      <xdr:colOff>187325</xdr:colOff>
      <xdr:row>34</xdr:row>
      <xdr:rowOff>163576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9380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62484</xdr:rowOff>
    </xdr:from>
    <xdr:to>
      <xdr:col>20</xdr:col>
      <xdr:colOff>38100</xdr:colOff>
      <xdr:row>36</xdr:row>
      <xdr:rowOff>164084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148861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163576</xdr:rowOff>
    </xdr:from>
    <xdr:to>
      <xdr:col>15</xdr:col>
      <xdr:colOff>98425</xdr:colOff>
      <xdr:row>35</xdr:row>
      <xdr:rowOff>33274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928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28702</xdr:rowOff>
    </xdr:from>
    <xdr:to>
      <xdr:col>11</xdr:col>
      <xdr:colOff>9525</xdr:colOff>
      <xdr:row>35</xdr:row>
      <xdr:rowOff>33274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294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48768</xdr:rowOff>
    </xdr:from>
    <xdr:to>
      <xdr:col>11</xdr:col>
      <xdr:colOff>60325</xdr:colOff>
      <xdr:row>36</xdr:row>
      <xdr:rowOff>150368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135145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44196</xdr:rowOff>
    </xdr:from>
    <xdr:to>
      <xdr:col>6</xdr:col>
      <xdr:colOff>171450</xdr:colOff>
      <xdr:row>36</xdr:row>
      <xdr:rowOff>145796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130573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25925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55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57912</xdr:rowOff>
    </xdr:from>
    <xdr:to>
      <xdr:col>20</xdr:col>
      <xdr:colOff>38100</xdr:colOff>
      <xdr:row>34</xdr:row>
      <xdr:rowOff>159512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169689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65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112776</xdr:rowOff>
    </xdr:from>
    <xdr:to>
      <xdr:col>15</xdr:col>
      <xdr:colOff>149225</xdr:colOff>
      <xdr:row>35</xdr:row>
      <xdr:rowOff>42926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53103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153924</xdr:rowOff>
    </xdr:from>
    <xdr:to>
      <xdr:col>11</xdr:col>
      <xdr:colOff>60325</xdr:colOff>
      <xdr:row>35</xdr:row>
      <xdr:rowOff>84074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94251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149352</xdr:rowOff>
    </xdr:from>
    <xdr:to>
      <xdr:col>6</xdr:col>
      <xdr:colOff>171450</xdr:colOff>
      <xdr:row>35</xdr:row>
      <xdr:rowOff>79502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89679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燃料・光熱水費等の高騰の影響から</a:t>
          </a:r>
          <a:r>
            <a:rPr kumimoji="1" lang="ja-JP" altLang="ja-JP" sz="1100" b="0" i="0" baseline="0">
              <a:solidFill>
                <a:schemeClr val="dk1"/>
              </a:solidFill>
              <a:effectLst/>
              <a:latin typeface="+mn-lt"/>
              <a:ea typeface="+mn-ea"/>
              <a:cs typeface="+mn-cs"/>
            </a:rPr>
            <a:t>、昨年度から</a:t>
          </a:r>
          <a:r>
            <a:rPr kumimoji="1" lang="en-US" altLang="ja-JP" sz="1100" b="0" i="0" baseline="0">
              <a:solidFill>
                <a:schemeClr val="dk1"/>
              </a:solidFill>
              <a:effectLst/>
              <a:latin typeface="+mn-lt"/>
              <a:ea typeface="+mn-ea"/>
              <a:cs typeface="+mn-cs"/>
            </a:rPr>
            <a:t>0.9</a:t>
          </a:r>
          <a:r>
            <a:rPr kumimoji="1" lang="ja-JP" altLang="en-US" sz="1100" b="0" i="0" baseline="0">
              <a:solidFill>
                <a:schemeClr val="dk1"/>
              </a:solidFill>
              <a:effectLst/>
              <a:latin typeface="+mn-lt"/>
              <a:ea typeface="+mn-ea"/>
              <a:cs typeface="+mn-cs"/>
            </a:rPr>
            <a:t>ポイント</a:t>
          </a:r>
          <a:r>
            <a:rPr kumimoji="1" lang="ja-JP" altLang="ja-JP" sz="1100" b="0" i="0" baseline="0">
              <a:solidFill>
                <a:schemeClr val="dk1"/>
              </a:solidFill>
              <a:effectLst/>
              <a:latin typeface="+mn-lt"/>
              <a:ea typeface="+mn-ea"/>
              <a:cs typeface="+mn-cs"/>
            </a:rPr>
            <a:t>増とな</a:t>
          </a:r>
          <a:r>
            <a:rPr kumimoji="1" lang="ja-JP" altLang="en-US" sz="1100" b="0" i="0" baseline="0">
              <a:solidFill>
                <a:schemeClr val="dk1"/>
              </a:solidFill>
              <a:effectLst/>
              <a:latin typeface="+mn-lt"/>
              <a:ea typeface="+mn-ea"/>
              <a:cs typeface="+mn-cs"/>
            </a:rPr>
            <a:t>った。</a:t>
          </a:r>
          <a:r>
            <a:rPr kumimoji="1" lang="ja-JP" altLang="ja-JP" sz="1100" b="0" i="0" baseline="0">
              <a:solidFill>
                <a:schemeClr val="dk1"/>
              </a:solidFill>
              <a:effectLst/>
              <a:latin typeface="+mn-lt"/>
              <a:ea typeface="+mn-ea"/>
              <a:cs typeface="+mn-cs"/>
            </a:rPr>
            <a:t>類似団体平均との比較においては、</a:t>
          </a:r>
          <a:r>
            <a:rPr kumimoji="1" lang="en-US" altLang="ja-JP" sz="1100" b="0" i="0" baseline="0">
              <a:solidFill>
                <a:schemeClr val="dk1"/>
              </a:solidFill>
              <a:effectLst/>
              <a:latin typeface="+mn-lt"/>
              <a:ea typeface="+mn-ea"/>
              <a:cs typeface="+mn-cs"/>
            </a:rPr>
            <a:t>0.7</a:t>
          </a:r>
          <a:r>
            <a:rPr kumimoji="1" lang="ja-JP" altLang="ja-JP" sz="1100" b="0" i="0" baseline="0">
              <a:solidFill>
                <a:schemeClr val="dk1"/>
              </a:solidFill>
              <a:effectLst/>
              <a:latin typeface="+mn-lt"/>
              <a:ea typeface="+mn-ea"/>
              <a:cs typeface="+mn-cs"/>
            </a:rPr>
            <a:t>ポイント上回っている。今後も、施設の維持管理</a:t>
          </a:r>
          <a:r>
            <a:rPr kumimoji="1" lang="ja-JP" altLang="en-US" sz="1100" b="0" i="0" baseline="0">
              <a:solidFill>
                <a:schemeClr val="dk1"/>
              </a:solidFill>
              <a:effectLst/>
              <a:latin typeface="+mn-lt"/>
              <a:ea typeface="+mn-ea"/>
              <a:cs typeface="+mn-cs"/>
            </a:rPr>
            <a:t>費用</a:t>
          </a:r>
          <a:r>
            <a:rPr kumimoji="1" lang="ja-JP" altLang="ja-JP" sz="1100" b="0" i="0" baseline="0">
              <a:solidFill>
                <a:schemeClr val="dk1"/>
              </a:solidFill>
              <a:effectLst/>
              <a:latin typeface="+mn-lt"/>
              <a:ea typeface="+mn-ea"/>
              <a:cs typeface="+mn-cs"/>
            </a:rPr>
            <a:t>や需用費・役務費等経常的な物件費の見直しを進めていく。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53129"/>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110671</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55900"/>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198</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71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170543</xdr:rowOff>
    </xdr:from>
    <xdr:to>
      <xdr:col>78</xdr:col>
      <xdr:colOff>69850</xdr:colOff>
      <xdr:row>16</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5708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46264</xdr:rowOff>
    </xdr:from>
    <xdr:to>
      <xdr:col>78</xdr:col>
      <xdr:colOff>120650</xdr:colOff>
      <xdr:row>15</xdr:row>
      <xdr:rowOff>147864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170543</xdr:rowOff>
    </xdr:from>
    <xdr:to>
      <xdr:col>73</xdr:col>
      <xdr:colOff>180975</xdr:colOff>
      <xdr:row>15</xdr:row>
      <xdr:rowOff>9979</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5708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132641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116114</xdr:rowOff>
    </xdr:from>
    <xdr:to>
      <xdr:col>69</xdr:col>
      <xdr:colOff>92075</xdr:colOff>
      <xdr:row>15</xdr:row>
      <xdr:rowOff>9979</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164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127198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31948</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119743</xdr:rowOff>
    </xdr:from>
    <xdr:to>
      <xdr:col>74</xdr:col>
      <xdr:colOff>31750</xdr:colOff>
      <xdr:row>15</xdr:row>
      <xdr:rowOff>49893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60070</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130629</xdr:rowOff>
    </xdr:from>
    <xdr:to>
      <xdr:col>69</xdr:col>
      <xdr:colOff>142875</xdr:colOff>
      <xdr:row>15</xdr:row>
      <xdr:rowOff>60779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70956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29028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8944428"/>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115405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68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29028</xdr:rowOff>
    </xdr:from>
    <xdr:to>
      <xdr:col>24</xdr:col>
      <xdr:colOff>114300</xdr:colOff>
      <xdr:row>52</xdr:row>
      <xdr:rowOff>29028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894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56</xdr:row>
      <xdr:rowOff>110672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465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166205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45357</xdr:rowOff>
    </xdr:from>
    <xdr:to>
      <xdr:col>19</xdr:col>
      <xdr:colOff>187325</xdr:colOff>
      <xdr:row>56</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465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53522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282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117022</xdr:rowOff>
    </xdr:from>
    <xdr:to>
      <xdr:col>15</xdr:col>
      <xdr:colOff>149225</xdr:colOff>
      <xdr:row>56</xdr:row>
      <xdr:rowOff>47172</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57349</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53522</xdr:rowOff>
    </xdr:from>
    <xdr:to>
      <xdr:col>11</xdr:col>
      <xdr:colOff>9525</xdr:colOff>
      <xdr:row>57</xdr:row>
      <xdr:rowOff>69850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8261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59872</xdr:rowOff>
    </xdr:from>
    <xdr:to>
      <xdr:col>11</xdr:col>
      <xdr:colOff>60325</xdr:colOff>
      <xdr:row>58</xdr:row>
      <xdr:rowOff>161472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146249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27215</xdr:rowOff>
    </xdr:from>
    <xdr:to>
      <xdr:col>6</xdr:col>
      <xdr:colOff>171450</xdr:colOff>
      <xdr:row>58</xdr:row>
      <xdr:rowOff>128815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113592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80934</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2722</xdr:rowOff>
    </xdr:from>
    <xdr:to>
      <xdr:col>11</xdr:col>
      <xdr:colOff>60325</xdr:colOff>
      <xdr:row>57</xdr:row>
      <xdr:rowOff>104322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114499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後期</a:t>
          </a:r>
          <a:r>
            <a:rPr kumimoji="1" lang="ja-JP" altLang="ja-JP" sz="1100" b="0" i="0" baseline="0">
              <a:solidFill>
                <a:schemeClr val="dk1"/>
              </a:solidFill>
              <a:effectLst/>
              <a:latin typeface="+mn-lt"/>
              <a:ea typeface="+mn-ea"/>
              <a:cs typeface="+mn-cs"/>
            </a:rPr>
            <a:t>高齢者医療事業特別会計</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の繰出金の</a:t>
          </a:r>
          <a:r>
            <a:rPr kumimoji="1" lang="ja-JP" altLang="en-US" sz="1100" b="0" i="0" baseline="0">
              <a:solidFill>
                <a:schemeClr val="dk1"/>
              </a:solidFill>
              <a:effectLst/>
              <a:latin typeface="+mn-lt"/>
              <a:ea typeface="+mn-ea"/>
              <a:cs typeface="+mn-cs"/>
            </a:rPr>
            <a:t>増等</a:t>
          </a:r>
          <a:r>
            <a:rPr kumimoji="1" lang="ja-JP" altLang="ja-JP" sz="1100" b="0" i="0" baseline="0">
              <a:solidFill>
                <a:schemeClr val="dk1"/>
              </a:solidFill>
              <a:effectLst/>
              <a:latin typeface="+mn-lt"/>
              <a:ea typeface="+mn-ea"/>
              <a:cs typeface="+mn-cs"/>
            </a:rPr>
            <a:t>により、昨年度から</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ポイントの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a:t>
          </a:r>
          <a:r>
            <a:rPr kumimoji="1" lang="ja-JP" altLang="en-US" sz="1100" b="0" i="0" baseline="0">
              <a:solidFill>
                <a:schemeClr val="dk1"/>
              </a:solidFill>
              <a:effectLst/>
              <a:latin typeface="+mn-lt"/>
              <a:ea typeface="+mn-ea"/>
              <a:cs typeface="+mn-cs"/>
            </a:rPr>
            <a:t>ており</a:t>
          </a:r>
          <a:r>
            <a:rPr kumimoji="1" lang="ja-JP" altLang="ja-JP" sz="1100" b="0" i="0" baseline="0">
              <a:solidFill>
                <a:schemeClr val="dk1"/>
              </a:solidFill>
              <a:effectLst/>
              <a:latin typeface="+mn-lt"/>
              <a:ea typeface="+mn-ea"/>
              <a:cs typeface="+mn-cs"/>
            </a:rPr>
            <a:t>、類似団体平均</a:t>
          </a:r>
          <a:r>
            <a:rPr kumimoji="1" lang="ja-JP" altLang="en-US" sz="1100" b="0" i="0" baseline="0">
              <a:solidFill>
                <a:schemeClr val="dk1"/>
              </a:solidFill>
              <a:effectLst/>
              <a:latin typeface="+mn-lt"/>
              <a:ea typeface="+mn-ea"/>
              <a:cs typeface="+mn-cs"/>
            </a:rPr>
            <a:t>も依然として</a:t>
          </a:r>
          <a:r>
            <a:rPr kumimoji="1" lang="ja-JP" altLang="ja-JP" sz="1100" b="0" i="0" baseline="0">
              <a:solidFill>
                <a:schemeClr val="dk1"/>
              </a:solidFill>
              <a:effectLst/>
              <a:latin typeface="+mn-lt"/>
              <a:ea typeface="+mn-ea"/>
              <a:cs typeface="+mn-cs"/>
            </a:rPr>
            <a:t>上回っている。維持補修費については、除雪経費等やむを得ないものを除き事業の妥当性を検討するなどその適正な支出に努めつつ、繰出金についても、繰出基準に準拠したうえで見直し等による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110672</xdr:rowOff>
    </xdr:from>
    <xdr:to>
      <xdr:col>82</xdr:col>
      <xdr:colOff>107950</xdr:colOff>
      <xdr:row>61</xdr:row>
      <xdr:rowOff>15422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026072"/>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158949</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15422</xdr:rowOff>
    </xdr:from>
    <xdr:to>
      <xdr:col>82</xdr:col>
      <xdr:colOff>196850</xdr:colOff>
      <xdr:row>61</xdr:row>
      <xdr:rowOff>15422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25599</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110672</xdr:rowOff>
    </xdr:from>
    <xdr:to>
      <xdr:col>82</xdr:col>
      <xdr:colOff>196850</xdr:colOff>
      <xdr:row>52</xdr:row>
      <xdr:rowOff>110672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39915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9187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62792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321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46265</xdr:rowOff>
    </xdr:from>
    <xdr:to>
      <xdr:col>82</xdr:col>
      <xdr:colOff>158750</xdr:colOff>
      <xdr:row>55</xdr:row>
      <xdr:rowOff>147865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58</xdr:row>
      <xdr:rowOff>127000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918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68035</xdr:rowOff>
    </xdr:from>
    <xdr:to>
      <xdr:col>78</xdr:col>
      <xdr:colOff>120650</xdr:colOff>
      <xdr:row>55</xdr:row>
      <xdr:rowOff>169635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8362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58</xdr:row>
      <xdr:rowOff>127000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918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30134</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91622</xdr:rowOff>
    </xdr:from>
    <xdr:to>
      <xdr:col>69</xdr:col>
      <xdr:colOff>92075</xdr:colOff>
      <xdr:row>57</xdr:row>
      <xdr:rowOff>146050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8642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57150</xdr:rowOff>
    </xdr:from>
    <xdr:to>
      <xdr:col>69</xdr:col>
      <xdr:colOff>142875</xdr:colOff>
      <xdr:row>55</xdr:row>
      <xdr:rowOff>158750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160565</xdr:rowOff>
    </xdr:from>
    <xdr:to>
      <xdr:col>82</xdr:col>
      <xdr:colOff>158750</xdr:colOff>
      <xdr:row>58</xdr:row>
      <xdr:rowOff>90715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132642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0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40822</xdr:rowOff>
    </xdr:from>
    <xdr:to>
      <xdr:col>65</xdr:col>
      <xdr:colOff>53975</xdr:colOff>
      <xdr:row>57</xdr:row>
      <xdr:rowOff>142422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127199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類似団体平均との比較において</a:t>
          </a:r>
          <a:r>
            <a:rPr kumimoji="1" lang="en-US" altLang="ja-JP" sz="1100" b="0" i="0" baseline="0">
              <a:solidFill>
                <a:schemeClr val="dk1"/>
              </a:solidFill>
              <a:effectLst/>
              <a:latin typeface="+mn-lt"/>
              <a:ea typeface="+mn-ea"/>
              <a:cs typeface="+mn-cs"/>
            </a:rPr>
            <a:t>6.1</a:t>
          </a:r>
          <a:r>
            <a:rPr kumimoji="1" lang="ja-JP" altLang="en-US" sz="1100" b="0" i="0" baseline="0">
              <a:solidFill>
                <a:schemeClr val="dk1"/>
              </a:solidFill>
              <a:effectLst/>
              <a:latin typeface="+mn-lt"/>
              <a:ea typeface="+mn-ea"/>
              <a:cs typeface="+mn-cs"/>
            </a:rPr>
            <a:t>ポイント</a:t>
          </a:r>
          <a:r>
            <a:rPr kumimoji="1" lang="ja-JP" altLang="ja-JP" sz="1100" b="0" i="0" baseline="0">
              <a:solidFill>
                <a:schemeClr val="dk1"/>
              </a:solidFill>
              <a:effectLst/>
              <a:latin typeface="+mn-lt"/>
              <a:ea typeface="+mn-ea"/>
              <a:cs typeface="+mn-cs"/>
            </a:rPr>
            <a:t>上回っているのは、中新川広域行政事務組合下水道事業</a:t>
          </a:r>
          <a:r>
            <a:rPr kumimoji="1" lang="ja-JP" altLang="en-US" sz="1100" b="0" i="0" baseline="0">
              <a:solidFill>
                <a:schemeClr val="dk1"/>
              </a:solidFill>
              <a:effectLst/>
              <a:latin typeface="+mn-lt"/>
              <a:ea typeface="+mn-ea"/>
              <a:cs typeface="+mn-cs"/>
            </a:rPr>
            <a:t>への負担金や病院事業への補助金が大きいこと</a:t>
          </a:r>
          <a:r>
            <a:rPr kumimoji="1" lang="ja-JP" altLang="ja-JP" sz="1100" b="0" i="0" baseline="0">
              <a:solidFill>
                <a:schemeClr val="dk1"/>
              </a:solidFill>
              <a:effectLst/>
              <a:latin typeface="+mn-lt"/>
              <a:ea typeface="+mn-ea"/>
              <a:cs typeface="+mn-cs"/>
            </a:rPr>
            <a:t>によるものである。また、令和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年度は</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昨年度から</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a:t>
          </a:r>
          <a:r>
            <a:rPr kumimoji="1" lang="ja-JP" altLang="en-US" sz="1100" b="0" i="0" baseline="0">
              <a:solidFill>
                <a:schemeClr val="dk1"/>
              </a:solidFill>
              <a:effectLst/>
              <a:latin typeface="+mn-lt"/>
              <a:ea typeface="+mn-ea"/>
              <a:cs typeface="+mn-cs"/>
            </a:rPr>
            <a:t>ている</a:t>
          </a:r>
          <a:r>
            <a:rPr kumimoji="1" lang="ja-JP" altLang="ja-JP" sz="1100" b="0" i="0" baseline="0">
              <a:solidFill>
                <a:schemeClr val="dk1"/>
              </a:solidFill>
              <a:effectLst/>
              <a:latin typeface="+mn-lt"/>
              <a:ea typeface="+mn-ea"/>
              <a:cs typeface="+mn-cs"/>
            </a:rPr>
            <a:t>。引き続き、病院事業の経営改善に努めるとともに、町</a:t>
          </a:r>
          <a:r>
            <a:rPr kumimoji="1" lang="ja-JP" altLang="en-US" sz="1100" b="0" i="0" baseline="0">
              <a:solidFill>
                <a:schemeClr val="dk1"/>
              </a:solidFill>
              <a:effectLst/>
              <a:latin typeface="+mn-lt"/>
              <a:ea typeface="+mn-ea"/>
              <a:cs typeface="+mn-cs"/>
            </a:rPr>
            <a:t>単独</a:t>
          </a:r>
          <a:r>
            <a:rPr kumimoji="1" lang="ja-JP" altLang="ja-JP" sz="1100" b="0" i="0" baseline="0">
              <a:solidFill>
                <a:schemeClr val="dk1"/>
              </a:solidFill>
              <a:effectLst/>
              <a:latin typeface="+mn-lt"/>
              <a:ea typeface="+mn-ea"/>
              <a:cs typeface="+mn-cs"/>
            </a:rPr>
            <a:t>補助分について</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精査</a:t>
          </a:r>
          <a:r>
            <a:rPr kumimoji="1" lang="ja-JP" altLang="en-US" sz="1100" b="0" i="0" baseline="0">
              <a:solidFill>
                <a:schemeClr val="dk1"/>
              </a:solidFill>
              <a:effectLst/>
              <a:latin typeface="+mn-lt"/>
              <a:ea typeface="+mn-ea"/>
              <a:cs typeface="+mn-cs"/>
            </a:rPr>
            <a:t>を行い</a:t>
          </a:r>
          <a:r>
            <a:rPr kumimoji="1" lang="ja-JP" altLang="ja-JP" sz="1100" b="0" i="0" baseline="0">
              <a:solidFill>
                <a:schemeClr val="dk1"/>
              </a:solidFill>
              <a:effectLst/>
              <a:latin typeface="+mn-lt"/>
              <a:ea typeface="+mn-ea"/>
              <a:cs typeface="+mn-cs"/>
            </a:rPr>
            <a:t>、見直しに取り組んでいく。</a:t>
          </a:r>
          <a:endParaRPr lang="ja-JP" altLang="ja-JP">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41</xdr:row>
      <xdr:rowOff>62230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1340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34307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6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62230</xdr:rowOff>
    </xdr:from>
    <xdr:to>
      <xdr:col>82</xdr:col>
      <xdr:colOff>196850</xdr:colOff>
      <xdr:row>41</xdr:row>
      <xdr:rowOff>62230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9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62230</xdr:rowOff>
    </xdr:from>
    <xdr:to>
      <xdr:col>82</xdr:col>
      <xdr:colOff>107950</xdr:colOff>
      <xdr:row>39</xdr:row>
      <xdr:rowOff>138430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7487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153687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137160</xdr:rowOff>
    </xdr:from>
    <xdr:to>
      <xdr:col>82</xdr:col>
      <xdr:colOff>158750</xdr:colOff>
      <xdr:row>37</xdr:row>
      <xdr:rowOff>67310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62230</xdr:rowOff>
    </xdr:from>
    <xdr:to>
      <xdr:col>78</xdr:col>
      <xdr:colOff>69850</xdr:colOff>
      <xdr:row>40</xdr:row>
      <xdr:rowOff>81280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7487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12700</xdr:rowOff>
    </xdr:from>
    <xdr:to>
      <xdr:col>73</xdr:col>
      <xdr:colOff>180975</xdr:colOff>
      <xdr:row>40</xdr:row>
      <xdr:rowOff>81280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870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115587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35560</xdr:rowOff>
    </xdr:from>
    <xdr:to>
      <xdr:col>69</xdr:col>
      <xdr:colOff>92075</xdr:colOff>
      <xdr:row>40</xdr:row>
      <xdr:rowOff>12700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55066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160020</xdr:rowOff>
    </xdr:from>
    <xdr:to>
      <xdr:col>69</xdr:col>
      <xdr:colOff>142875</xdr:colOff>
      <xdr:row>37</xdr:row>
      <xdr:rowOff>90170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100347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87630</xdr:rowOff>
    </xdr:from>
    <xdr:to>
      <xdr:col>82</xdr:col>
      <xdr:colOff>158750</xdr:colOff>
      <xdr:row>40</xdr:row>
      <xdr:rowOff>17780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59707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11430</xdr:rowOff>
    </xdr:from>
    <xdr:to>
      <xdr:col>78</xdr:col>
      <xdr:colOff>120650</xdr:colOff>
      <xdr:row>39</xdr:row>
      <xdr:rowOff>113030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97807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78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30480</xdr:rowOff>
    </xdr:from>
    <xdr:to>
      <xdr:col>74</xdr:col>
      <xdr:colOff>31750</xdr:colOff>
      <xdr:row>40</xdr:row>
      <xdr:rowOff>132080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116857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97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133350</xdr:rowOff>
    </xdr:from>
    <xdr:to>
      <xdr:col>69</xdr:col>
      <xdr:colOff>142875</xdr:colOff>
      <xdr:row>40</xdr:row>
      <xdr:rowOff>63500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48277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156210</xdr:rowOff>
    </xdr:from>
    <xdr:to>
      <xdr:col>65</xdr:col>
      <xdr:colOff>53975</xdr:colOff>
      <xdr:row>38</xdr:row>
      <xdr:rowOff>86360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71137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年度の償還ピーク時以降は減少傾向にあり、近年は、ほぼ横ばいの状態が続いている</a:t>
          </a:r>
          <a:r>
            <a:rPr kumimoji="1" lang="ja-JP" altLang="en-US" sz="1100" b="0" i="0" baseline="0">
              <a:solidFill>
                <a:schemeClr val="dk1"/>
              </a:solidFill>
              <a:effectLst/>
              <a:latin typeface="+mn-lt"/>
              <a:ea typeface="+mn-ea"/>
              <a:cs typeface="+mn-cs"/>
            </a:rPr>
            <a:t>。</a:t>
          </a:r>
          <a:endParaRPr kumimoji="1" lang="en-US" altLang="ja-JP" sz="1100" b="0" i="0" baseline="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令和２年度からは類似団体平均を若干下回っている。平成</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年度において、補償金免除繰上償還を実施したほか、平成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年度においても、地域総合整備事業債の繰上償還を行うなど、起債残高の抑制及び将来の利子負担の節減に努めている。今後も、</a:t>
          </a:r>
          <a:r>
            <a:rPr kumimoji="1" lang="ja-JP" altLang="en-US" sz="1100" b="0" i="0" baseline="0">
              <a:solidFill>
                <a:schemeClr val="dk1"/>
              </a:solidFill>
              <a:effectLst/>
              <a:latin typeface="+mn-lt"/>
              <a:ea typeface="+mn-ea"/>
              <a:cs typeface="+mn-cs"/>
            </a:rPr>
            <a:t>新規</a:t>
          </a:r>
          <a:r>
            <a:rPr kumimoji="1" lang="ja-JP" altLang="ja-JP" sz="1100" b="0" i="0" baseline="0">
              <a:solidFill>
                <a:schemeClr val="dk1"/>
              </a:solidFill>
              <a:effectLst/>
              <a:latin typeface="+mn-lt"/>
              <a:ea typeface="+mn-ea"/>
              <a:cs typeface="+mn-cs"/>
            </a:rPr>
            <a:t>起債発行を抑制するなど公債費の適正化に努めていく。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79</xdr:row>
      <xdr:rowOff>92711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31420"/>
          <a:ext cx="0" cy="1005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64788</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92711</xdr:rowOff>
    </xdr:from>
    <xdr:to>
      <xdr:col>24</xdr:col>
      <xdr:colOff>114300</xdr:colOff>
      <xdr:row>79</xdr:row>
      <xdr:rowOff>92711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159004</xdr:rowOff>
    </xdr:from>
    <xdr:to>
      <xdr:col>24</xdr:col>
      <xdr:colOff>25400</xdr:colOff>
      <xdr:row>76</xdr:row>
      <xdr:rowOff>168148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1892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159004</xdr:rowOff>
    </xdr:from>
    <xdr:to>
      <xdr:col>19</xdr:col>
      <xdr:colOff>187325</xdr:colOff>
      <xdr:row>77</xdr:row>
      <xdr:rowOff>19558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3189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14987</xdr:rowOff>
    </xdr:from>
    <xdr:to>
      <xdr:col>15</xdr:col>
      <xdr:colOff>98425</xdr:colOff>
      <xdr:row>77</xdr:row>
      <xdr:rowOff>19558</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2166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60198</xdr:rowOff>
    </xdr:from>
    <xdr:to>
      <xdr:col>15</xdr:col>
      <xdr:colOff>149225</xdr:colOff>
      <xdr:row>77</xdr:row>
      <xdr:rowOff>161798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146575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14987</xdr:rowOff>
    </xdr:from>
    <xdr:to>
      <xdr:col>11</xdr:col>
      <xdr:colOff>9525</xdr:colOff>
      <xdr:row>77</xdr:row>
      <xdr:rowOff>14987</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216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103632</xdr:rowOff>
    </xdr:from>
    <xdr:to>
      <xdr:col>6</xdr:col>
      <xdr:colOff>171450</xdr:colOff>
      <xdr:row>77</xdr:row>
      <xdr:rowOff>33782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43959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117348</xdr:rowOff>
    </xdr:from>
    <xdr:to>
      <xdr:col>24</xdr:col>
      <xdr:colOff>76200</xdr:colOff>
      <xdr:row>77</xdr:row>
      <xdr:rowOff>47498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133875</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108204</xdr:rowOff>
    </xdr:from>
    <xdr:to>
      <xdr:col>20</xdr:col>
      <xdr:colOff>38100</xdr:colOff>
      <xdr:row>77</xdr:row>
      <xdr:rowOff>38354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48531</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140208</xdr:rowOff>
    </xdr:from>
    <xdr:to>
      <xdr:col>15</xdr:col>
      <xdr:colOff>149225</xdr:colOff>
      <xdr:row>77</xdr:row>
      <xdr:rowOff>70358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80535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135637</xdr:rowOff>
    </xdr:from>
    <xdr:to>
      <xdr:col>11</xdr:col>
      <xdr:colOff>60325</xdr:colOff>
      <xdr:row>77</xdr:row>
      <xdr:rowOff>65787</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50564</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baseline="0">
              <a:solidFill>
                <a:schemeClr val="dk1"/>
              </a:solidFill>
              <a:effectLst/>
              <a:latin typeface="+mn-lt"/>
              <a:ea typeface="+mn-ea"/>
              <a:cs typeface="+mn-cs"/>
            </a:rPr>
            <a:t>　人件費、物件費等</a:t>
          </a:r>
          <a:r>
            <a:rPr kumimoji="1" lang="ja-JP" altLang="ja-JP" sz="1100" b="0" i="0" baseline="0">
              <a:solidFill>
                <a:schemeClr val="dk1"/>
              </a:solidFill>
              <a:effectLst/>
              <a:latin typeface="+mn-lt"/>
              <a:ea typeface="+mn-ea"/>
              <a:cs typeface="+mn-cs"/>
            </a:rPr>
            <a:t>が</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したことにより、昨年度から</a:t>
          </a:r>
          <a:r>
            <a:rPr kumimoji="1" lang="en-US" altLang="ja-JP" sz="1100" b="0" i="0" baseline="0">
              <a:solidFill>
                <a:schemeClr val="dk1"/>
              </a:solidFill>
              <a:effectLst/>
              <a:latin typeface="+mn-lt"/>
              <a:ea typeface="+mn-ea"/>
              <a:cs typeface="+mn-cs"/>
            </a:rPr>
            <a:t>4.2</a:t>
          </a:r>
          <a:r>
            <a:rPr kumimoji="1" lang="ja-JP" altLang="ja-JP" sz="1100" b="0" i="0" baseline="0">
              <a:solidFill>
                <a:schemeClr val="dk1"/>
              </a:solidFill>
              <a:effectLst/>
              <a:latin typeface="+mn-lt"/>
              <a:ea typeface="+mn-ea"/>
              <a:cs typeface="+mn-cs"/>
            </a:rPr>
            <a:t>ポイントの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a:t>
          </a:r>
          <a:r>
            <a:rPr kumimoji="1" lang="ja-JP" altLang="en-US" sz="1100" b="0" i="0" baseline="0">
              <a:solidFill>
                <a:schemeClr val="dk1"/>
              </a:solidFill>
              <a:effectLst/>
              <a:latin typeface="+mn-lt"/>
              <a:ea typeface="+mn-ea"/>
              <a:cs typeface="+mn-cs"/>
            </a:rPr>
            <a:t>ており</a:t>
          </a:r>
          <a:r>
            <a:rPr kumimoji="1" lang="ja-JP" altLang="ja-JP" sz="1100" b="0" i="0" baseline="0">
              <a:solidFill>
                <a:schemeClr val="dk1"/>
              </a:solidFill>
              <a:effectLst/>
              <a:latin typeface="+mn-lt"/>
              <a:ea typeface="+mn-ea"/>
              <a:cs typeface="+mn-cs"/>
            </a:rPr>
            <a:t>、類似団体平均との比較では</a:t>
          </a:r>
          <a:r>
            <a:rPr kumimoji="1" lang="en-US" altLang="ja-JP" sz="1100" b="0" i="0" baseline="0">
              <a:solidFill>
                <a:schemeClr val="dk1"/>
              </a:solidFill>
              <a:effectLst/>
              <a:latin typeface="+mn-lt"/>
              <a:ea typeface="+mn-ea"/>
              <a:cs typeface="+mn-cs"/>
            </a:rPr>
            <a:t>4.0</a:t>
          </a:r>
          <a:r>
            <a:rPr kumimoji="1" lang="ja-JP" altLang="ja-JP" sz="1100" b="0" i="0" baseline="0">
              <a:solidFill>
                <a:schemeClr val="dk1"/>
              </a:solidFill>
              <a:effectLst/>
              <a:latin typeface="+mn-lt"/>
              <a:ea typeface="+mn-ea"/>
              <a:cs typeface="+mn-cs"/>
            </a:rPr>
            <a:t>ポイント上回った。今後も病院事業の経営改善に努めるとともに、</a:t>
          </a:r>
          <a:r>
            <a:rPr kumimoji="1" lang="ja-JP" altLang="en-US" sz="1100" b="0" i="0" baseline="0">
              <a:solidFill>
                <a:schemeClr val="dk1"/>
              </a:solidFill>
              <a:effectLst/>
              <a:latin typeface="+mn-lt"/>
              <a:ea typeface="+mn-ea"/>
              <a:cs typeface="+mn-cs"/>
            </a:rPr>
            <a:t>町単独</a:t>
          </a:r>
          <a:r>
            <a:rPr kumimoji="1" lang="ja-JP" altLang="ja-JP" sz="1100" b="0" i="0" baseline="0">
              <a:solidFill>
                <a:schemeClr val="dk1"/>
              </a:solidFill>
              <a:effectLst/>
              <a:latin typeface="+mn-lt"/>
              <a:ea typeface="+mn-ea"/>
              <a:cs typeface="+mn-cs"/>
            </a:rPr>
            <a:t>事業の見直し等によ</a:t>
          </a:r>
          <a:r>
            <a:rPr kumimoji="1" lang="ja-JP" altLang="en-US" sz="1100" b="0" i="0" baseline="0">
              <a:solidFill>
                <a:schemeClr val="dk1"/>
              </a:solidFill>
              <a:effectLst/>
              <a:latin typeface="+mn-lt"/>
              <a:ea typeface="+mn-ea"/>
              <a:cs typeface="+mn-cs"/>
            </a:rPr>
            <a:t>り経常経費</a:t>
          </a:r>
          <a:r>
            <a:rPr kumimoji="1" lang="ja-JP" altLang="ja-JP" sz="1100" b="0" i="0" baseline="0">
              <a:solidFill>
                <a:schemeClr val="dk1"/>
              </a:solidFill>
              <a:effectLst/>
              <a:latin typeface="+mn-lt"/>
              <a:ea typeface="+mn-ea"/>
              <a:cs typeface="+mn-cs"/>
            </a:rPr>
            <a:t>の抑制に努めていく。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88900</xdr:rowOff>
    </xdr:from>
    <xdr:to>
      <xdr:col>82</xdr:col>
      <xdr:colOff>107950</xdr:colOff>
      <xdr:row>80</xdr:row>
      <xdr:rowOff>58420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333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3827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88900</xdr:rowOff>
    </xdr:from>
    <xdr:to>
      <xdr:col>82</xdr:col>
      <xdr:colOff>196850</xdr:colOff>
      <xdr:row>72</xdr:row>
      <xdr:rowOff>88900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138430</xdr:rowOff>
    </xdr:from>
    <xdr:to>
      <xdr:col>82</xdr:col>
      <xdr:colOff>107950</xdr:colOff>
      <xdr:row>77</xdr:row>
      <xdr:rowOff>115570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299718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119397</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80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102870</xdr:rowOff>
    </xdr:from>
    <xdr:to>
      <xdr:col>82</xdr:col>
      <xdr:colOff>158750</xdr:colOff>
      <xdr:row>76</xdr:row>
      <xdr:rowOff>33020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138430</xdr:rowOff>
    </xdr:from>
    <xdr:to>
      <xdr:col>78</xdr:col>
      <xdr:colOff>69850</xdr:colOff>
      <xdr:row>77</xdr:row>
      <xdr:rowOff>92711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2997180"/>
          <a:ext cx="889000" cy="29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45720</xdr:rowOff>
    </xdr:from>
    <xdr:to>
      <xdr:col>78</xdr:col>
      <xdr:colOff>120650</xdr:colOff>
      <xdr:row>74</xdr:row>
      <xdr:rowOff>147320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7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157497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39370</xdr:rowOff>
    </xdr:from>
    <xdr:to>
      <xdr:col>73</xdr:col>
      <xdr:colOff>180975</xdr:colOff>
      <xdr:row>77</xdr:row>
      <xdr:rowOff>92711</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2410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64770</xdr:rowOff>
    </xdr:from>
    <xdr:to>
      <xdr:col>74</xdr:col>
      <xdr:colOff>31750</xdr:colOff>
      <xdr:row>75</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149860</xdr:rowOff>
    </xdr:from>
    <xdr:to>
      <xdr:col>69</xdr:col>
      <xdr:colOff>92075</xdr:colOff>
      <xdr:row>77</xdr:row>
      <xdr:rowOff>39370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2837160"/>
          <a:ext cx="889000" cy="40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49530</xdr:rowOff>
    </xdr:from>
    <xdr:to>
      <xdr:col>69</xdr:col>
      <xdr:colOff>142875</xdr:colOff>
      <xdr:row>77</xdr:row>
      <xdr:rowOff>151130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135907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90188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87630</xdr:rowOff>
    </xdr:from>
    <xdr:to>
      <xdr:col>78</xdr:col>
      <xdr:colOff>120650</xdr:colOff>
      <xdr:row>76</xdr:row>
      <xdr:rowOff>17780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2557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03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41911</xdr:rowOff>
    </xdr:from>
    <xdr:to>
      <xdr:col>74</xdr:col>
      <xdr:colOff>31750</xdr:colOff>
      <xdr:row>77</xdr:row>
      <xdr:rowOff>143511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128288</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160020</xdr:rowOff>
    </xdr:from>
    <xdr:to>
      <xdr:col>69</xdr:col>
      <xdr:colOff>142875</xdr:colOff>
      <xdr:row>77</xdr:row>
      <xdr:rowOff>90170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100347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99060</xdr:rowOff>
    </xdr:from>
    <xdr:to>
      <xdr:col>65</xdr:col>
      <xdr:colOff>53975</xdr:colOff>
      <xdr:row>75</xdr:row>
      <xdr:rowOff>29210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39387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富山県上市町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109474</xdr:rowOff>
    </xdr:from>
    <xdr:to>
      <xdr:col>29</xdr:col>
      <xdr:colOff>127000</xdr:colOff>
      <xdr:row>19</xdr:row>
      <xdr:rowOff>136775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3049"/>
          <a:ext cx="0" cy="1398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108852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136775</xdr:rowOff>
    </xdr:from>
    <xdr:to>
      <xdr:col>30</xdr:col>
      <xdr:colOff>25400</xdr:colOff>
      <xdr:row>19</xdr:row>
      <xdr:rowOff>136775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419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24401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109474</xdr:rowOff>
    </xdr:from>
    <xdr:to>
      <xdr:col>30</xdr:col>
      <xdr:colOff>25400</xdr:colOff>
      <xdr:row>11</xdr:row>
      <xdr:rowOff>109474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3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52014</xdr:rowOff>
    </xdr:from>
    <xdr:to>
      <xdr:col>29</xdr:col>
      <xdr:colOff>127000</xdr:colOff>
      <xdr:row>18</xdr:row>
      <xdr:rowOff>115581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85739"/>
          <a:ext cx="647700" cy="63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122799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70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106272</xdr:rowOff>
    </xdr:from>
    <xdr:to>
      <xdr:col>29</xdr:col>
      <xdr:colOff>177800</xdr:colOff>
      <xdr:row>16</xdr:row>
      <xdr:rowOff>36422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25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115581</xdr:rowOff>
    </xdr:from>
    <xdr:to>
      <xdr:col>26</xdr:col>
      <xdr:colOff>50800</xdr:colOff>
      <xdr:row>18</xdr:row>
      <xdr:rowOff>130570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49306"/>
          <a:ext cx="698500" cy="14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154359</xdr:rowOff>
    </xdr:from>
    <xdr:to>
      <xdr:col>26</xdr:col>
      <xdr:colOff>101600</xdr:colOff>
      <xdr:row>16</xdr:row>
      <xdr:rowOff>84509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94686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42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130570</xdr:rowOff>
    </xdr:from>
    <xdr:to>
      <xdr:col>22</xdr:col>
      <xdr:colOff>114300</xdr:colOff>
      <xdr:row>18</xdr:row>
      <xdr:rowOff>171229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64295"/>
          <a:ext cx="698500" cy="40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57858</xdr:rowOff>
    </xdr:from>
    <xdr:to>
      <xdr:col>22</xdr:col>
      <xdr:colOff>165100</xdr:colOff>
      <xdr:row>16</xdr:row>
      <xdr:rowOff>159458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169635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1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171229</xdr:rowOff>
    </xdr:from>
    <xdr:to>
      <xdr:col>18</xdr:col>
      <xdr:colOff>177800</xdr:colOff>
      <xdr:row>19</xdr:row>
      <xdr:rowOff>43507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04954"/>
          <a:ext cx="698500" cy="43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120821</xdr:rowOff>
    </xdr:from>
    <xdr:to>
      <xdr:col>19</xdr:col>
      <xdr:colOff>38100</xdr:colOff>
      <xdr:row>19</xdr:row>
      <xdr:rowOff>50971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5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35748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34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131940</xdr:rowOff>
    </xdr:from>
    <xdr:to>
      <xdr:col>15</xdr:col>
      <xdr:colOff>101600</xdr:colOff>
      <xdr:row>19</xdr:row>
      <xdr:rowOff>62090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65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72267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3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1214</xdr:rowOff>
    </xdr:from>
    <xdr:to>
      <xdr:col>29</xdr:col>
      <xdr:colOff>177800</xdr:colOff>
      <xdr:row>18</xdr:row>
      <xdr:rowOff>102814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34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144741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0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64781</xdr:rowOff>
    </xdr:from>
    <xdr:to>
      <xdr:col>26</xdr:col>
      <xdr:colOff>101600</xdr:colOff>
      <xdr:row>18</xdr:row>
      <xdr:rowOff>166381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98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151158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84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79771</xdr:rowOff>
    </xdr:from>
    <xdr:to>
      <xdr:col>22</xdr:col>
      <xdr:colOff>165100</xdr:colOff>
      <xdr:row>19</xdr:row>
      <xdr:rowOff>9920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1349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166147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9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120429</xdr:rowOff>
    </xdr:from>
    <xdr:to>
      <xdr:col>19</xdr:col>
      <xdr:colOff>38100</xdr:colOff>
      <xdr:row>19</xdr:row>
      <xdr:rowOff>50579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54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60756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2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164157</xdr:rowOff>
    </xdr:from>
    <xdr:to>
      <xdr:col>15</xdr:col>
      <xdr:colOff>101600</xdr:colOff>
      <xdr:row>19</xdr:row>
      <xdr:rowOff>94307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97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79084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8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10802</xdr:rowOff>
    </xdr:from>
    <xdr:to>
      <xdr:col>29</xdr:col>
      <xdr:colOff>127000</xdr:colOff>
      <xdr:row>38</xdr:row>
      <xdr:rowOff>121948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8252"/>
          <a:ext cx="0" cy="1311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94025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121948</xdr:rowOff>
    </xdr:from>
    <xdr:to>
      <xdr:col>30</xdr:col>
      <xdr:colOff>25400</xdr:colOff>
      <xdr:row>38</xdr:row>
      <xdr:rowOff>121948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95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97179</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2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10802</xdr:rowOff>
    </xdr:from>
    <xdr:to>
      <xdr:col>30</xdr:col>
      <xdr:colOff>25400</xdr:colOff>
      <xdr:row>34</xdr:row>
      <xdr:rowOff>10802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8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262628</xdr:rowOff>
    </xdr:from>
    <xdr:to>
      <xdr:col>29</xdr:col>
      <xdr:colOff>127000</xdr:colOff>
      <xdr:row>34</xdr:row>
      <xdr:rowOff>276344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530078"/>
          <a:ext cx="647700" cy="13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199130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094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227053</xdr:rowOff>
    </xdr:from>
    <xdr:to>
      <xdr:col>29</xdr:col>
      <xdr:colOff>177800</xdr:colOff>
      <xdr:row>35</xdr:row>
      <xdr:rowOff>328653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74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276344</xdr:rowOff>
    </xdr:from>
    <xdr:to>
      <xdr:col>26</xdr:col>
      <xdr:colOff>50800</xdr:colOff>
      <xdr:row>34</xdr:row>
      <xdr:rowOff>295661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543794"/>
          <a:ext cx="698500" cy="19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267995</xdr:rowOff>
    </xdr:from>
    <xdr:to>
      <xdr:col>26</xdr:col>
      <xdr:colOff>101600</xdr:colOff>
      <xdr:row>36</xdr:row>
      <xdr:rowOff>26695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83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11472</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64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295661</xdr:rowOff>
    </xdr:from>
    <xdr:to>
      <xdr:col>22</xdr:col>
      <xdr:colOff>114300</xdr:colOff>
      <xdr:row>35</xdr:row>
      <xdr:rowOff>6071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563111"/>
          <a:ext cx="698500" cy="53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302514</xdr:rowOff>
    </xdr:from>
    <xdr:to>
      <xdr:col>22</xdr:col>
      <xdr:colOff>165100</xdr:colOff>
      <xdr:row>36</xdr:row>
      <xdr:rowOff>61214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45991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336649</xdr:rowOff>
    </xdr:from>
    <xdr:to>
      <xdr:col>18</xdr:col>
      <xdr:colOff>177800</xdr:colOff>
      <xdr:row>35</xdr:row>
      <xdr:rowOff>6071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604099"/>
          <a:ext cx="698500" cy="12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150403</xdr:rowOff>
    </xdr:from>
    <xdr:to>
      <xdr:col>19</xdr:col>
      <xdr:colOff>38100</xdr:colOff>
      <xdr:row>37</xdr:row>
      <xdr:rowOff>80553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65330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9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138882</xdr:rowOff>
    </xdr:from>
    <xdr:to>
      <xdr:col>15</xdr:col>
      <xdr:colOff>101600</xdr:colOff>
      <xdr:row>37</xdr:row>
      <xdr:rowOff>69032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53809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211829</xdr:rowOff>
    </xdr:from>
    <xdr:to>
      <xdr:col>29</xdr:col>
      <xdr:colOff>177800</xdr:colOff>
      <xdr:row>34</xdr:row>
      <xdr:rowOff>313429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479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56906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324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225544</xdr:rowOff>
    </xdr:from>
    <xdr:to>
      <xdr:col>26</xdr:col>
      <xdr:colOff>101600</xdr:colOff>
      <xdr:row>34</xdr:row>
      <xdr:rowOff>327144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492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337321</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26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244861</xdr:rowOff>
    </xdr:from>
    <xdr:to>
      <xdr:col>22</xdr:col>
      <xdr:colOff>165100</xdr:colOff>
      <xdr:row>35</xdr:row>
      <xdr:rowOff>3561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512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13738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28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298171</xdr:rowOff>
    </xdr:from>
    <xdr:to>
      <xdr:col>19</xdr:col>
      <xdr:colOff>38100</xdr:colOff>
      <xdr:row>35</xdr:row>
      <xdr:rowOff>56871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565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67048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33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285849</xdr:rowOff>
    </xdr:from>
    <xdr:to>
      <xdr:col>15</xdr:col>
      <xdr:colOff>101600</xdr:colOff>
      <xdr:row>35</xdr:row>
      <xdr:rowOff>44549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553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54726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32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富山県上市町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19,228
18,985
236.71
11,179,042
10,870,037
282,121
6,391,677
7,701,072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60147</xdr:rowOff>
    </xdr:from>
    <xdr:to>
      <xdr:col>24</xdr:col>
      <xdr:colOff>62865</xdr:colOff>
      <xdr:row>38</xdr:row>
      <xdr:rowOff>142982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03647"/>
          <a:ext cx="1270" cy="145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146809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6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142982</xdr:rowOff>
    </xdr:from>
    <xdr:to>
      <xdr:col>24</xdr:col>
      <xdr:colOff>152400</xdr:colOff>
      <xdr:row>38</xdr:row>
      <xdr:rowOff>142982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5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6824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60147</xdr:rowOff>
    </xdr:from>
    <xdr:to>
      <xdr:col>24</xdr:col>
      <xdr:colOff>152400</xdr:colOff>
      <xdr:row>30</xdr:row>
      <xdr:rowOff>60147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0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532</xdr:rowOff>
    </xdr:from>
    <xdr:to>
      <xdr:col>24</xdr:col>
      <xdr:colOff>63500</xdr:colOff>
      <xdr:row>38</xdr:row>
      <xdr:rowOff>87318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15632"/>
          <a:ext cx="838200" cy="8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119647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8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96770</xdr:rowOff>
    </xdr:from>
    <xdr:to>
      <xdr:col>24</xdr:col>
      <xdr:colOff>114300</xdr:colOff>
      <xdr:row>36</xdr:row>
      <xdr:rowOff>26920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9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87318</xdr:rowOff>
    </xdr:from>
    <xdr:to>
      <xdr:col>19</xdr:col>
      <xdr:colOff>177800</xdr:colOff>
      <xdr:row>38</xdr:row>
      <xdr:rowOff>102944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02418"/>
          <a:ext cx="889000" cy="1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129068</xdr:rowOff>
    </xdr:from>
    <xdr:to>
      <xdr:col>20</xdr:col>
      <xdr:colOff>38100</xdr:colOff>
      <xdr:row>36</xdr:row>
      <xdr:rowOff>59218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75745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0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102944</xdr:rowOff>
    </xdr:from>
    <xdr:to>
      <xdr:col>15</xdr:col>
      <xdr:colOff>50800</xdr:colOff>
      <xdr:row>39</xdr:row>
      <xdr:rowOff>117591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18044"/>
          <a:ext cx="889000" cy="18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35195</xdr:rowOff>
    </xdr:from>
    <xdr:to>
      <xdr:col>15</xdr:col>
      <xdr:colOff>101600</xdr:colOff>
      <xdr:row>36</xdr:row>
      <xdr:rowOff>136795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153322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117591</xdr:rowOff>
    </xdr:from>
    <xdr:to>
      <xdr:col>10</xdr:col>
      <xdr:colOff>114300</xdr:colOff>
      <xdr:row>39</xdr:row>
      <xdr:rowOff>138443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804141"/>
          <a:ext cx="889000" cy="2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171147</xdr:rowOff>
    </xdr:from>
    <xdr:to>
      <xdr:col>10</xdr:col>
      <xdr:colOff>165100</xdr:colOff>
      <xdr:row>39</xdr:row>
      <xdr:rowOff>101297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68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117824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6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169367</xdr:rowOff>
    </xdr:from>
    <xdr:to>
      <xdr:col>6</xdr:col>
      <xdr:colOff>38100</xdr:colOff>
      <xdr:row>39</xdr:row>
      <xdr:rowOff>99517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68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116044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5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121182</xdr:rowOff>
    </xdr:from>
    <xdr:to>
      <xdr:col>24</xdr:col>
      <xdr:colOff>114300</xdr:colOff>
      <xdr:row>38</xdr:row>
      <xdr:rowOff>51332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6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99609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4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36518</xdr:rowOff>
    </xdr:from>
    <xdr:to>
      <xdr:col>20</xdr:col>
      <xdr:colOff>38100</xdr:colOff>
      <xdr:row>38</xdr:row>
      <xdr:rowOff>138118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129245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4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52144</xdr:rowOff>
    </xdr:from>
    <xdr:to>
      <xdr:col>15</xdr:col>
      <xdr:colOff>101600</xdr:colOff>
      <xdr:row>38</xdr:row>
      <xdr:rowOff>153744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6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144871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5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66791</xdr:rowOff>
    </xdr:from>
    <xdr:to>
      <xdr:col>10</xdr:col>
      <xdr:colOff>165100</xdr:colOff>
      <xdr:row>39</xdr:row>
      <xdr:rowOff>168391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75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159518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84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87643</xdr:rowOff>
    </xdr:from>
    <xdr:to>
      <xdr:col>6</xdr:col>
      <xdr:colOff>38100</xdr:colOff>
      <xdr:row>40</xdr:row>
      <xdr:rowOff>17793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77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40</xdr:row>
      <xdr:rowOff>8920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8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137316</xdr:rowOff>
    </xdr:from>
    <xdr:to>
      <xdr:col>24</xdr:col>
      <xdr:colOff>62865</xdr:colOff>
      <xdr:row>59</xdr:row>
      <xdr:rowOff>156551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09816"/>
          <a:ext cx="1270" cy="1562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160378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7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156551</xdr:rowOff>
    </xdr:from>
    <xdr:to>
      <xdr:col>24</xdr:col>
      <xdr:colOff>152400</xdr:colOff>
      <xdr:row>59</xdr:row>
      <xdr:rowOff>156551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72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83993</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8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137316</xdr:rowOff>
    </xdr:from>
    <xdr:to>
      <xdr:col>24</xdr:col>
      <xdr:colOff>152400</xdr:colOff>
      <xdr:row>50</xdr:row>
      <xdr:rowOff>137316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0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7193</xdr:rowOff>
    </xdr:from>
    <xdr:to>
      <xdr:col>24</xdr:col>
      <xdr:colOff>63500</xdr:colOff>
      <xdr:row>57</xdr:row>
      <xdr:rowOff>146248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79843"/>
          <a:ext cx="838200" cy="13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146638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04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123761</xdr:rowOff>
    </xdr:from>
    <xdr:to>
      <xdr:col>24</xdr:col>
      <xdr:colOff>114300</xdr:colOff>
      <xdr:row>56</xdr:row>
      <xdr:rowOff>53911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5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146248</xdr:rowOff>
    </xdr:from>
    <xdr:to>
      <xdr:col>19</xdr:col>
      <xdr:colOff>177800</xdr:colOff>
      <xdr:row>58</xdr:row>
      <xdr:rowOff>66874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18898"/>
          <a:ext cx="889000" cy="9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32583</xdr:rowOff>
    </xdr:from>
    <xdr:to>
      <xdr:col>20</xdr:col>
      <xdr:colOff>38100</xdr:colOff>
      <xdr:row>56</xdr:row>
      <xdr:rowOff>134183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3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150710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66874</xdr:rowOff>
    </xdr:from>
    <xdr:to>
      <xdr:col>15</xdr:col>
      <xdr:colOff>50800</xdr:colOff>
      <xdr:row>58</xdr:row>
      <xdr:rowOff>97327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010974"/>
          <a:ext cx="889000" cy="3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68865</xdr:rowOff>
    </xdr:from>
    <xdr:to>
      <xdr:col>15</xdr:col>
      <xdr:colOff>101600</xdr:colOff>
      <xdr:row>56</xdr:row>
      <xdr:rowOff>170465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7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15542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97327</xdr:rowOff>
    </xdr:from>
    <xdr:to>
      <xdr:col>10</xdr:col>
      <xdr:colOff>114300</xdr:colOff>
      <xdr:row>59</xdr:row>
      <xdr:rowOff>2377</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41427"/>
          <a:ext cx="889000" cy="7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83462</xdr:rowOff>
    </xdr:from>
    <xdr:to>
      <xdr:col>10</xdr:col>
      <xdr:colOff>165100</xdr:colOff>
      <xdr:row>59</xdr:row>
      <xdr:rowOff>13612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1002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4739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1012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93848</xdr:rowOff>
    </xdr:from>
    <xdr:to>
      <xdr:col>6</xdr:col>
      <xdr:colOff>38100</xdr:colOff>
      <xdr:row>59</xdr:row>
      <xdr:rowOff>23998</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1003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40525</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81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127843</xdr:rowOff>
    </xdr:from>
    <xdr:to>
      <xdr:col>24</xdr:col>
      <xdr:colOff>114300</xdr:colOff>
      <xdr:row>57</xdr:row>
      <xdr:rowOff>57993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2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106270</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0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95448</xdr:rowOff>
    </xdr:from>
    <xdr:to>
      <xdr:col>20</xdr:col>
      <xdr:colOff>38100</xdr:colOff>
      <xdr:row>58</xdr:row>
      <xdr:rowOff>25598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6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16725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6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16074</xdr:rowOff>
    </xdr:from>
    <xdr:to>
      <xdr:col>15</xdr:col>
      <xdr:colOff>101600</xdr:colOff>
      <xdr:row>58</xdr:row>
      <xdr:rowOff>117674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6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108801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46527</xdr:rowOff>
    </xdr:from>
    <xdr:to>
      <xdr:col>10</xdr:col>
      <xdr:colOff>165100</xdr:colOff>
      <xdr:row>58</xdr:row>
      <xdr:rowOff>148127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9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164654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7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123027</xdr:rowOff>
    </xdr:from>
    <xdr:to>
      <xdr:col>6</xdr:col>
      <xdr:colOff>38100</xdr:colOff>
      <xdr:row>59</xdr:row>
      <xdr:rowOff>53177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6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44304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5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86817</xdr:rowOff>
    </xdr:from>
    <xdr:to>
      <xdr:col>24</xdr:col>
      <xdr:colOff>62865</xdr:colOff>
      <xdr:row>78</xdr:row>
      <xdr:rowOff>159435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59767"/>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163262</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3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159435</xdr:rowOff>
    </xdr:from>
    <xdr:to>
      <xdr:col>24</xdr:col>
      <xdr:colOff>152400</xdr:colOff>
      <xdr:row>78</xdr:row>
      <xdr:rowOff>159435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3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33494</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3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86817</xdr:rowOff>
    </xdr:from>
    <xdr:to>
      <xdr:col>24</xdr:col>
      <xdr:colOff>152400</xdr:colOff>
      <xdr:row>71</xdr:row>
      <xdr:rowOff>86817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21628</xdr:rowOff>
    </xdr:from>
    <xdr:to>
      <xdr:col>24</xdr:col>
      <xdr:colOff>63500</xdr:colOff>
      <xdr:row>76</xdr:row>
      <xdr:rowOff>159245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051828"/>
          <a:ext cx="838200" cy="13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145470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75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167043</xdr:rowOff>
    </xdr:from>
    <xdr:to>
      <xdr:col>24</xdr:col>
      <xdr:colOff>114300</xdr:colOff>
      <xdr:row>77</xdr:row>
      <xdr:rowOff>97193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1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15075</xdr:rowOff>
    </xdr:from>
    <xdr:to>
      <xdr:col>19</xdr:col>
      <xdr:colOff>177800</xdr:colOff>
      <xdr:row>76</xdr:row>
      <xdr:rowOff>21628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045275"/>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147841</xdr:rowOff>
    </xdr:from>
    <xdr:to>
      <xdr:col>20</xdr:col>
      <xdr:colOff>38100</xdr:colOff>
      <xdr:row>77</xdr:row>
      <xdr:rowOff>77991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69118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27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15075</xdr:rowOff>
    </xdr:from>
    <xdr:to>
      <xdr:col>15</xdr:col>
      <xdr:colOff>50800</xdr:colOff>
      <xdr:row>77</xdr:row>
      <xdr:rowOff>155284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045275"/>
          <a:ext cx="889000" cy="3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147726</xdr:rowOff>
    </xdr:from>
    <xdr:to>
      <xdr:col>15</xdr:col>
      <xdr:colOff>101600</xdr:colOff>
      <xdr:row>77</xdr:row>
      <xdr:rowOff>77876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69003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27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128270</xdr:rowOff>
    </xdr:from>
    <xdr:to>
      <xdr:col>10</xdr:col>
      <xdr:colOff>114300</xdr:colOff>
      <xdr:row>77</xdr:row>
      <xdr:rowOff>155284</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329920"/>
          <a:ext cx="889000" cy="2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4890</xdr:rowOff>
    </xdr:from>
    <xdr:to>
      <xdr:col>10</xdr:col>
      <xdr:colOff>165100</xdr:colOff>
      <xdr:row>78</xdr:row>
      <xdr:rowOff>106490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7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97617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47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161785</xdr:rowOff>
    </xdr:from>
    <xdr:to>
      <xdr:col>6</xdr:col>
      <xdr:colOff>38100</xdr:colOff>
      <xdr:row>78</xdr:row>
      <xdr:rowOff>91935</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6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83062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45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108445</xdr:rowOff>
    </xdr:from>
    <xdr:to>
      <xdr:col>24</xdr:col>
      <xdr:colOff>114300</xdr:colOff>
      <xdr:row>77</xdr:row>
      <xdr:rowOff>38595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1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131322</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9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142278</xdr:rowOff>
    </xdr:from>
    <xdr:to>
      <xdr:col>20</xdr:col>
      <xdr:colOff>38100</xdr:colOff>
      <xdr:row>76</xdr:row>
      <xdr:rowOff>72428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0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88955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277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135725</xdr:rowOff>
    </xdr:from>
    <xdr:to>
      <xdr:col>15</xdr:col>
      <xdr:colOff>101600</xdr:colOff>
      <xdr:row>76</xdr:row>
      <xdr:rowOff>65875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29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82402</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276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104484</xdr:rowOff>
    </xdr:from>
    <xdr:to>
      <xdr:col>10</xdr:col>
      <xdr:colOff>165100</xdr:colOff>
      <xdr:row>78</xdr:row>
      <xdr:rowOff>34634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0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51161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08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77470</xdr:rowOff>
    </xdr:from>
    <xdr:to>
      <xdr:col>6</xdr:col>
      <xdr:colOff>38100</xdr:colOff>
      <xdr:row>78</xdr:row>
      <xdr:rowOff>7620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2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24147</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05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41452</xdr:rowOff>
    </xdr:from>
    <xdr:to>
      <xdr:col>24</xdr:col>
      <xdr:colOff>62865</xdr:colOff>
      <xdr:row>98</xdr:row>
      <xdr:rowOff>78533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643402"/>
          <a:ext cx="1270" cy="1237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82360</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8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78533</xdr:rowOff>
    </xdr:from>
    <xdr:to>
      <xdr:col>24</xdr:col>
      <xdr:colOff>152400</xdr:colOff>
      <xdr:row>98</xdr:row>
      <xdr:rowOff>78533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8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159579</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41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41452</xdr:rowOff>
    </xdr:from>
    <xdr:to>
      <xdr:col>24</xdr:col>
      <xdr:colOff>152400</xdr:colOff>
      <xdr:row>91</xdr:row>
      <xdr:rowOff>41452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64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95613</xdr:rowOff>
    </xdr:from>
    <xdr:to>
      <xdr:col>24</xdr:col>
      <xdr:colOff>63500</xdr:colOff>
      <xdr:row>95</xdr:row>
      <xdr:rowOff>113754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211913"/>
          <a:ext cx="838200" cy="18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94318</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38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115891</xdr:rowOff>
    </xdr:from>
    <xdr:to>
      <xdr:col>24</xdr:col>
      <xdr:colOff>114300</xdr:colOff>
      <xdr:row>96</xdr:row>
      <xdr:rowOff>46041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40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95613</xdr:rowOff>
    </xdr:from>
    <xdr:to>
      <xdr:col>19</xdr:col>
      <xdr:colOff>177800</xdr:colOff>
      <xdr:row>96</xdr:row>
      <xdr:rowOff>59021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211913"/>
          <a:ext cx="889000" cy="30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100363</xdr:rowOff>
    </xdr:from>
    <xdr:to>
      <xdr:col>20</xdr:col>
      <xdr:colOff>38100</xdr:colOff>
      <xdr:row>95</xdr:row>
      <xdr:rowOff>30513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21640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0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59021</xdr:rowOff>
    </xdr:from>
    <xdr:to>
      <xdr:col>15</xdr:col>
      <xdr:colOff>50800</xdr:colOff>
      <xdr:row>96</xdr:row>
      <xdr:rowOff>87694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518221"/>
          <a:ext cx="889000" cy="2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29301</xdr:rowOff>
    </xdr:from>
    <xdr:to>
      <xdr:col>15</xdr:col>
      <xdr:colOff>101600</xdr:colOff>
      <xdr:row>97</xdr:row>
      <xdr:rowOff>130901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6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122028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75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85082</xdr:rowOff>
    </xdr:from>
    <xdr:to>
      <xdr:col>10</xdr:col>
      <xdr:colOff>114300</xdr:colOff>
      <xdr:row>96</xdr:row>
      <xdr:rowOff>87694</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544282"/>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151471</xdr:rowOff>
    </xdr:from>
    <xdr:to>
      <xdr:col>10</xdr:col>
      <xdr:colOff>165100</xdr:colOff>
      <xdr:row>97</xdr:row>
      <xdr:rowOff>81621</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61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72748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70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24696</xdr:rowOff>
    </xdr:from>
    <xdr:to>
      <xdr:col>6</xdr:col>
      <xdr:colOff>38100</xdr:colOff>
      <xdr:row>97</xdr:row>
      <xdr:rowOff>126296</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65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117423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74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62954</xdr:rowOff>
    </xdr:from>
    <xdr:to>
      <xdr:col>24</xdr:col>
      <xdr:colOff>114300</xdr:colOff>
      <xdr:row>95</xdr:row>
      <xdr:rowOff>164554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3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85831</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20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44813</xdr:rowOff>
    </xdr:from>
    <xdr:to>
      <xdr:col>20</xdr:col>
      <xdr:colOff>38100</xdr:colOff>
      <xdr:row>94</xdr:row>
      <xdr:rowOff>146413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1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162940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59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8221</xdr:rowOff>
    </xdr:from>
    <xdr:to>
      <xdr:col>15</xdr:col>
      <xdr:colOff>101600</xdr:colOff>
      <xdr:row>96</xdr:row>
      <xdr:rowOff>109821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46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126348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24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36894</xdr:rowOff>
    </xdr:from>
    <xdr:to>
      <xdr:col>10</xdr:col>
      <xdr:colOff>165100</xdr:colOff>
      <xdr:row>96</xdr:row>
      <xdr:rowOff>138494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155021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27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34282</xdr:rowOff>
    </xdr:from>
    <xdr:to>
      <xdr:col>6</xdr:col>
      <xdr:colOff>38100</xdr:colOff>
      <xdr:row>96</xdr:row>
      <xdr:rowOff>135882</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49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152409</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2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43222</xdr:rowOff>
    </xdr:from>
    <xdr:to>
      <xdr:col>54</xdr:col>
      <xdr:colOff>189865</xdr:colOff>
      <xdr:row>39</xdr:row>
      <xdr:rowOff>2649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701072"/>
          <a:ext cx="1270" cy="9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6476</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9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2649</xdr:rowOff>
    </xdr:from>
    <xdr:to>
      <xdr:col>55</xdr:col>
      <xdr:colOff>88900</xdr:colOff>
      <xdr:row>39</xdr:row>
      <xdr:rowOff>2649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9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161349</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47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43222</xdr:rowOff>
    </xdr:from>
    <xdr:to>
      <xdr:col>55</xdr:col>
      <xdr:colOff>88900</xdr:colOff>
      <xdr:row>33</xdr:row>
      <xdr:rowOff>43222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70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142205</xdr:rowOff>
    </xdr:from>
    <xdr:to>
      <xdr:col>55</xdr:col>
      <xdr:colOff>0</xdr:colOff>
      <xdr:row>35</xdr:row>
      <xdr:rowOff>167068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142955"/>
          <a:ext cx="838200" cy="2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141467</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422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163040</xdr:rowOff>
    </xdr:from>
    <xdr:to>
      <xdr:col>55</xdr:col>
      <xdr:colOff>50800</xdr:colOff>
      <xdr:row>36</xdr:row>
      <xdr:rowOff>93190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6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125828</xdr:rowOff>
    </xdr:from>
    <xdr:to>
      <xdr:col>50</xdr:col>
      <xdr:colOff>114300</xdr:colOff>
      <xdr:row>35</xdr:row>
      <xdr:rowOff>167068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269328"/>
          <a:ext cx="889000" cy="89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51903</xdr:rowOff>
    </xdr:from>
    <xdr:to>
      <xdr:col>50</xdr:col>
      <xdr:colOff>165100</xdr:colOff>
      <xdr:row>36</xdr:row>
      <xdr:rowOff>153503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2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144630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31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125828</xdr:rowOff>
    </xdr:from>
    <xdr:to>
      <xdr:col>45</xdr:col>
      <xdr:colOff>177800</xdr:colOff>
      <xdr:row>36</xdr:row>
      <xdr:rowOff>147838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269328"/>
          <a:ext cx="889000" cy="105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119807</xdr:rowOff>
    </xdr:from>
    <xdr:to>
      <xdr:col>46</xdr:col>
      <xdr:colOff>38100</xdr:colOff>
      <xdr:row>31</xdr:row>
      <xdr:rowOff>49957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26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41084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35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147838</xdr:rowOff>
    </xdr:from>
    <xdr:to>
      <xdr:col>41</xdr:col>
      <xdr:colOff>50800</xdr:colOff>
      <xdr:row>37</xdr:row>
      <xdr:rowOff>111280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320038"/>
          <a:ext cx="889000" cy="13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xdr:rowOff>
    </xdr:from>
    <xdr:to>
      <xdr:col>41</xdr:col>
      <xdr:colOff>101600</xdr:colOff>
      <xdr:row>38</xdr:row>
      <xdr:rowOff>102470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93597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0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29473</xdr:rowOff>
    </xdr:from>
    <xdr:to>
      <xdr:col>36</xdr:col>
      <xdr:colOff>165100</xdr:colOff>
      <xdr:row>38</xdr:row>
      <xdr:rowOff>131073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4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122200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3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91405</xdr:rowOff>
    </xdr:from>
    <xdr:to>
      <xdr:col>55</xdr:col>
      <xdr:colOff>50800</xdr:colOff>
      <xdr:row>36</xdr:row>
      <xdr:rowOff>21555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0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114282</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94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116268</xdr:rowOff>
    </xdr:from>
    <xdr:to>
      <xdr:col>50</xdr:col>
      <xdr:colOff>165100</xdr:colOff>
      <xdr:row>36</xdr:row>
      <xdr:rowOff>46418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11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62945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89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75028</xdr:rowOff>
    </xdr:from>
    <xdr:to>
      <xdr:col>46</xdr:col>
      <xdr:colOff>38100</xdr:colOff>
      <xdr:row>31</xdr:row>
      <xdr:rowOff>5178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21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21705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499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97038</xdr:rowOff>
    </xdr:from>
    <xdr:to>
      <xdr:col>41</xdr:col>
      <xdr:colOff>101600</xdr:colOff>
      <xdr:row>37</xdr:row>
      <xdr:rowOff>27188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26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43715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04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60480</xdr:rowOff>
    </xdr:from>
    <xdr:to>
      <xdr:col>36</xdr:col>
      <xdr:colOff>165100</xdr:colOff>
      <xdr:row>37</xdr:row>
      <xdr:rowOff>162080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0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7157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17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58220</xdr:rowOff>
    </xdr:from>
    <xdr:to>
      <xdr:col>54</xdr:col>
      <xdr:colOff>189865</xdr:colOff>
      <xdr:row>60</xdr:row>
      <xdr:rowOff>7700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802170"/>
          <a:ext cx="1270" cy="14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11527</xdr:rowOff>
    </xdr:from>
    <xdr:ext cx="534377"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2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60</xdr:row>
      <xdr:rowOff>7700</xdr:rowOff>
    </xdr:from>
    <xdr:to>
      <xdr:col>55</xdr:col>
      <xdr:colOff>88900</xdr:colOff>
      <xdr:row>60</xdr:row>
      <xdr:rowOff>7700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4897</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57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58220</xdr:rowOff>
    </xdr:from>
    <xdr:to>
      <xdr:col>55</xdr:col>
      <xdr:colOff>88900</xdr:colOff>
      <xdr:row>51</xdr:row>
      <xdr:rowOff>58220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8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153939</xdr:rowOff>
    </xdr:from>
    <xdr:to>
      <xdr:col>55</xdr:col>
      <xdr:colOff>0</xdr:colOff>
      <xdr:row>58</xdr:row>
      <xdr:rowOff>98596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9639300" y="9926589"/>
          <a:ext cx="838200" cy="11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109676</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539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86799</xdr:rowOff>
    </xdr:from>
    <xdr:to>
      <xdr:col>55</xdr:col>
      <xdr:colOff>50800</xdr:colOff>
      <xdr:row>57</xdr:row>
      <xdr:rowOff>16949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68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87525</xdr:rowOff>
    </xdr:from>
    <xdr:to>
      <xdr:col>50</xdr:col>
      <xdr:colOff>114300</xdr:colOff>
      <xdr:row>58</xdr:row>
      <xdr:rowOff>98596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8750300" y="9860175"/>
          <a:ext cx="889000" cy="18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77274</xdr:rowOff>
    </xdr:from>
    <xdr:to>
      <xdr:col>50</xdr:col>
      <xdr:colOff>165100</xdr:colOff>
      <xdr:row>57</xdr:row>
      <xdr:rowOff>7424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67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23951</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45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87525</xdr:rowOff>
    </xdr:from>
    <xdr:to>
      <xdr:col>45</xdr:col>
      <xdr:colOff>177800</xdr:colOff>
      <xdr:row>58</xdr:row>
      <xdr:rowOff>111060</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7861300" y="9860175"/>
          <a:ext cx="889000" cy="19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141053</xdr:rowOff>
    </xdr:from>
    <xdr:to>
      <xdr:col>46</xdr:col>
      <xdr:colOff>38100</xdr:colOff>
      <xdr:row>56</xdr:row>
      <xdr:rowOff>71203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57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87730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34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81918</xdr:rowOff>
    </xdr:from>
    <xdr:to>
      <xdr:col>41</xdr:col>
      <xdr:colOff>50800</xdr:colOff>
      <xdr:row>58</xdr:row>
      <xdr:rowOff>111060</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10026018"/>
          <a:ext cx="889000" cy="2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73998</xdr:rowOff>
    </xdr:from>
    <xdr:to>
      <xdr:col>41</xdr:col>
      <xdr:colOff>101600</xdr:colOff>
      <xdr:row>58</xdr:row>
      <xdr:rowOff>4148</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8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20675</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62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131148</xdr:rowOff>
    </xdr:from>
    <xdr:to>
      <xdr:col>36</xdr:col>
      <xdr:colOff>165100</xdr:colOff>
      <xdr:row>58</xdr:row>
      <xdr:rowOff>61298</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90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77825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67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103139</xdr:rowOff>
    </xdr:from>
    <xdr:to>
      <xdr:col>55</xdr:col>
      <xdr:colOff>50800</xdr:colOff>
      <xdr:row>58</xdr:row>
      <xdr:rowOff>33289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8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81566</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85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47796</xdr:rowOff>
    </xdr:from>
    <xdr:to>
      <xdr:col>50</xdr:col>
      <xdr:colOff>165100</xdr:colOff>
      <xdr:row>58</xdr:row>
      <xdr:rowOff>149396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99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140523</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1008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36725</xdr:rowOff>
    </xdr:from>
    <xdr:to>
      <xdr:col>46</xdr:col>
      <xdr:colOff>38100</xdr:colOff>
      <xdr:row>57</xdr:row>
      <xdr:rowOff>138325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80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129452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90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60260</xdr:rowOff>
    </xdr:from>
    <xdr:to>
      <xdr:col>41</xdr:col>
      <xdr:colOff>101600</xdr:colOff>
      <xdr:row>58</xdr:row>
      <xdr:rowOff>161860</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1000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152987</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1009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31118</xdr:rowOff>
    </xdr:from>
    <xdr:to>
      <xdr:col>36</xdr:col>
      <xdr:colOff>165100</xdr:colOff>
      <xdr:row>58</xdr:row>
      <xdr:rowOff>132718</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97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123845</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1006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23685</xdr:rowOff>
    </xdr:from>
    <xdr:to>
      <xdr:col>54</xdr:col>
      <xdr:colOff>189865</xdr:colOff>
      <xdr:row>79</xdr:row>
      <xdr:rowOff>39052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196635"/>
          <a:ext cx="1270" cy="13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42879</xdr:rowOff>
    </xdr:from>
    <xdr:ext cx="378565"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87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39052</xdr:rowOff>
    </xdr:from>
    <xdr:to>
      <xdr:col>55</xdr:col>
      <xdr:colOff>88900</xdr:colOff>
      <xdr:row>79</xdr:row>
      <xdr:rowOff>39052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83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141812</xdr:rowOff>
    </xdr:from>
    <xdr:ext cx="599010"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7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23685</xdr:rowOff>
    </xdr:from>
    <xdr:to>
      <xdr:col>55</xdr:col>
      <xdr:colOff>88900</xdr:colOff>
      <xdr:row>71</xdr:row>
      <xdr:rowOff>23685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70408</xdr:rowOff>
    </xdr:from>
    <xdr:to>
      <xdr:col>55</xdr:col>
      <xdr:colOff>0</xdr:colOff>
      <xdr:row>79</xdr:row>
      <xdr:rowOff>2032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9639300" y="13443508"/>
          <a:ext cx="838200" cy="10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162805</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193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139928</xdr:rowOff>
    </xdr:from>
    <xdr:to>
      <xdr:col>55</xdr:col>
      <xdr:colOff>50800</xdr:colOff>
      <xdr:row>78</xdr:row>
      <xdr:rowOff>70078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34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56756</xdr:rowOff>
    </xdr:from>
    <xdr:to>
      <xdr:col>50</xdr:col>
      <xdr:colOff>114300</xdr:colOff>
      <xdr:row>78</xdr:row>
      <xdr:rowOff>70408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8750300" y="13258406"/>
          <a:ext cx="889000" cy="18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151371</xdr:rowOff>
    </xdr:from>
    <xdr:to>
      <xdr:col>50</xdr:col>
      <xdr:colOff>165100</xdr:colOff>
      <xdr:row>78</xdr:row>
      <xdr:rowOff>81521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98048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12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56756</xdr:rowOff>
    </xdr:from>
    <xdr:to>
      <xdr:col>45</xdr:col>
      <xdr:colOff>177800</xdr:colOff>
      <xdr:row>78</xdr:row>
      <xdr:rowOff>96114</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7861300" y="13258406"/>
          <a:ext cx="889000" cy="21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156490</xdr:rowOff>
    </xdr:from>
    <xdr:to>
      <xdr:col>46</xdr:col>
      <xdr:colOff>38100</xdr:colOff>
      <xdr:row>78</xdr:row>
      <xdr:rowOff>86640</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77767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45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96114</xdr:rowOff>
    </xdr:from>
    <xdr:to>
      <xdr:col>41</xdr:col>
      <xdr:colOff>50800</xdr:colOff>
      <xdr:row>78</xdr:row>
      <xdr:rowOff>134862</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6972300" y="13469214"/>
          <a:ext cx="889000" cy="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133731</xdr:rowOff>
    </xdr:from>
    <xdr:to>
      <xdr:col>41</xdr:col>
      <xdr:colOff>101600</xdr:colOff>
      <xdr:row>78</xdr:row>
      <xdr:rowOff>63881</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80408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1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150482</xdr:rowOff>
    </xdr:from>
    <xdr:to>
      <xdr:col>36</xdr:col>
      <xdr:colOff>165100</xdr:colOff>
      <xdr:row>78</xdr:row>
      <xdr:rowOff>80632</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97159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122682</xdr:rowOff>
    </xdr:from>
    <xdr:to>
      <xdr:col>55</xdr:col>
      <xdr:colOff>50800</xdr:colOff>
      <xdr:row>79</xdr:row>
      <xdr:rowOff>52832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49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37609</xdr:rowOff>
    </xdr:from>
    <xdr:ext cx="469744"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41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19608</xdr:rowOff>
    </xdr:from>
    <xdr:to>
      <xdr:col>50</xdr:col>
      <xdr:colOff>165100</xdr:colOff>
      <xdr:row>78</xdr:row>
      <xdr:rowOff>121208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39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112335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372111" y="1348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5956</xdr:rowOff>
    </xdr:from>
    <xdr:to>
      <xdr:col>46</xdr:col>
      <xdr:colOff>38100</xdr:colOff>
      <xdr:row>77</xdr:row>
      <xdr:rowOff>107556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20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124083</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483111" y="1298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45314</xdr:rowOff>
    </xdr:from>
    <xdr:to>
      <xdr:col>41</xdr:col>
      <xdr:colOff>101600</xdr:colOff>
      <xdr:row>78</xdr:row>
      <xdr:rowOff>146914</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4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138041</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626428" y="1351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84062</xdr:rowOff>
    </xdr:from>
    <xdr:to>
      <xdr:col>36</xdr:col>
      <xdr:colOff>165100</xdr:colOff>
      <xdr:row>79</xdr:row>
      <xdr:rowOff>14212</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45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5339</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37428" y="1354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61829</xdr:rowOff>
    </xdr:from>
    <xdr:to>
      <xdr:col>54</xdr:col>
      <xdr:colOff>189865</xdr:colOff>
      <xdr:row>98</xdr:row>
      <xdr:rowOff>51558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492329"/>
          <a:ext cx="1270" cy="136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55385</xdr:rowOff>
    </xdr:from>
    <xdr:ext cx="534377"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685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51558</xdr:rowOff>
    </xdr:from>
    <xdr:to>
      <xdr:col>55</xdr:col>
      <xdr:colOff>88900</xdr:colOff>
      <xdr:row>98</xdr:row>
      <xdr:rowOff>51558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85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8506</xdr:rowOff>
    </xdr:from>
    <xdr:ext cx="534377"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26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61829</xdr:rowOff>
    </xdr:from>
    <xdr:to>
      <xdr:col>55</xdr:col>
      <xdr:colOff>88900</xdr:colOff>
      <xdr:row>90</xdr:row>
      <xdr:rowOff>61829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492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78516</xdr:rowOff>
    </xdr:from>
    <xdr:to>
      <xdr:col>55</xdr:col>
      <xdr:colOff>0</xdr:colOff>
      <xdr:row>97</xdr:row>
      <xdr:rowOff>19848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9639300" y="16366266"/>
          <a:ext cx="838200" cy="28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144532</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089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121655</xdr:rowOff>
    </xdr:from>
    <xdr:to>
      <xdr:col>55</xdr:col>
      <xdr:colOff>50800</xdr:colOff>
      <xdr:row>95</xdr:row>
      <xdr:rowOff>51805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23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8418</xdr:rowOff>
    </xdr:from>
    <xdr:to>
      <xdr:col>50</xdr:col>
      <xdr:colOff>114300</xdr:colOff>
      <xdr:row>97</xdr:row>
      <xdr:rowOff>19848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8750300" y="1663906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122619</xdr:rowOff>
    </xdr:from>
    <xdr:to>
      <xdr:col>50</xdr:col>
      <xdr:colOff>165100</xdr:colOff>
      <xdr:row>95</xdr:row>
      <xdr:rowOff>52769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23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69296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01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8418</xdr:rowOff>
    </xdr:from>
    <xdr:to>
      <xdr:col>45</xdr:col>
      <xdr:colOff>177800</xdr:colOff>
      <xdr:row>97</xdr:row>
      <xdr:rowOff>120416</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7861300" y="16639068"/>
          <a:ext cx="889000" cy="11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122994</xdr:rowOff>
    </xdr:from>
    <xdr:to>
      <xdr:col>46</xdr:col>
      <xdr:colOff>38100</xdr:colOff>
      <xdr:row>94</xdr:row>
      <xdr:rowOff>53144</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06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69671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58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120416</xdr:rowOff>
    </xdr:from>
    <xdr:to>
      <xdr:col>41</xdr:col>
      <xdr:colOff>50800</xdr:colOff>
      <xdr:row>97</xdr:row>
      <xdr:rowOff>164813</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flipV="1">
          <a:off x="6972300" y="16751066"/>
          <a:ext cx="889000" cy="4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31635</xdr:rowOff>
    </xdr:from>
    <xdr:to>
      <xdr:col>41</xdr:col>
      <xdr:colOff>101600</xdr:colOff>
      <xdr:row>96</xdr:row>
      <xdr:rowOff>133235</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149762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26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72603</xdr:rowOff>
    </xdr:from>
    <xdr:to>
      <xdr:col>36</xdr:col>
      <xdr:colOff>165100</xdr:colOff>
      <xdr:row>97</xdr:row>
      <xdr:rowOff>2753</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19280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30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27716</xdr:rowOff>
    </xdr:from>
    <xdr:to>
      <xdr:col>55</xdr:col>
      <xdr:colOff>50800</xdr:colOff>
      <xdr:row>95</xdr:row>
      <xdr:rowOff>129316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631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6143</xdr:rowOff>
    </xdr:from>
    <xdr:ext cx="534377"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629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140498</xdr:rowOff>
    </xdr:from>
    <xdr:to>
      <xdr:col>50</xdr:col>
      <xdr:colOff>165100</xdr:colOff>
      <xdr:row>97</xdr:row>
      <xdr:rowOff>70648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59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61775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669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129068</xdr:rowOff>
    </xdr:from>
    <xdr:to>
      <xdr:col>46</xdr:col>
      <xdr:colOff>38100</xdr:colOff>
      <xdr:row>97</xdr:row>
      <xdr:rowOff>59218</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58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50345</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68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69616</xdr:rowOff>
    </xdr:from>
    <xdr:to>
      <xdr:col>41</xdr:col>
      <xdr:colOff>101600</xdr:colOff>
      <xdr:row>97</xdr:row>
      <xdr:rowOff>171216</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70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162343</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679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114013</xdr:rowOff>
    </xdr:from>
    <xdr:to>
      <xdr:col>36</xdr:col>
      <xdr:colOff>165100</xdr:colOff>
      <xdr:row>98</xdr:row>
      <xdr:rowOff>44163</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74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35290</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683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3912</xdr:rowOff>
    </xdr:from>
    <xdr:to>
      <xdr:col>85</xdr:col>
      <xdr:colOff>126364</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147412"/>
          <a:ext cx="1269" cy="1507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122039</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49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3912</xdr:rowOff>
    </xdr:from>
    <xdr:to>
      <xdr:col>86</xdr:col>
      <xdr:colOff>25400</xdr:colOff>
      <xdr:row>30</xdr:row>
      <xdr:rowOff>3912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147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31995</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204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9118</xdr:rowOff>
    </xdr:from>
    <xdr:to>
      <xdr:col>85</xdr:col>
      <xdr:colOff>177800</xdr:colOff>
      <xdr:row>37</xdr:row>
      <xdr:rowOff>110718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3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118028</xdr:rowOff>
    </xdr:from>
    <xdr:to>
      <xdr:col>81</xdr:col>
      <xdr:colOff>50800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633128"/>
          <a:ext cx="889000" cy="2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34493</xdr:rowOff>
    </xdr:from>
    <xdr:to>
      <xdr:col>81</xdr:col>
      <xdr:colOff>101600</xdr:colOff>
      <xdr:row>37</xdr:row>
      <xdr:rowOff>136093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3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152620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153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117297</xdr:rowOff>
    </xdr:from>
    <xdr:to>
      <xdr:col>76</xdr:col>
      <xdr:colOff>114300</xdr:colOff>
      <xdr:row>38</xdr:row>
      <xdr:rowOff>118028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632397"/>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104948</xdr:rowOff>
    </xdr:from>
    <xdr:to>
      <xdr:col>76</xdr:col>
      <xdr:colOff>165100</xdr:colOff>
      <xdr:row>37</xdr:row>
      <xdr:rowOff>35098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2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51625</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052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66548</xdr:rowOff>
    </xdr:from>
    <xdr:to>
      <xdr:col>71</xdr:col>
      <xdr:colOff>177800</xdr:colOff>
      <xdr:row>38</xdr:row>
      <xdr:rowOff>117297</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581648"/>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95118</xdr:rowOff>
    </xdr:from>
    <xdr:to>
      <xdr:col>72</xdr:col>
      <xdr:colOff>38100</xdr:colOff>
      <xdr:row>38</xdr:row>
      <xdr:rowOff>25268</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43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41795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21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153914</xdr:rowOff>
    </xdr:from>
    <xdr:to>
      <xdr:col>67</xdr:col>
      <xdr:colOff>101600</xdr:colOff>
      <xdr:row>38</xdr:row>
      <xdr:rowOff>84064</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100591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27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67228</xdr:rowOff>
    </xdr:from>
    <xdr:to>
      <xdr:col>76</xdr:col>
      <xdr:colOff>165100</xdr:colOff>
      <xdr:row>38</xdr:row>
      <xdr:rowOff>168828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5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159955</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03017" y="6675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66497</xdr:rowOff>
    </xdr:from>
    <xdr:to>
      <xdr:col>72</xdr:col>
      <xdr:colOff>38100</xdr:colOff>
      <xdr:row>38</xdr:row>
      <xdr:rowOff>168097</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5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159224</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14017" y="6674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15748</xdr:rowOff>
    </xdr:from>
    <xdr:to>
      <xdr:col>67</xdr:col>
      <xdr:colOff>101600</xdr:colOff>
      <xdr:row>38</xdr:row>
      <xdr:rowOff>117348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5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108475</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579428" y="662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24447</xdr:rowOff>
    </xdr:from>
    <xdr:to>
      <xdr:col>85</xdr:col>
      <xdr:colOff>126364</xdr:colOff>
      <xdr:row>79</xdr:row>
      <xdr:rowOff>3518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25947"/>
          <a:ext cx="1269" cy="152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7345</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55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3518</xdr:rowOff>
    </xdr:from>
    <xdr:to>
      <xdr:col>86</xdr:col>
      <xdr:colOff>25400</xdr:colOff>
      <xdr:row>79</xdr:row>
      <xdr:rowOff>3518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54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142574</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80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24447</xdr:rowOff>
    </xdr:from>
    <xdr:to>
      <xdr:col>86</xdr:col>
      <xdr:colOff>25400</xdr:colOff>
      <xdr:row>70</xdr:row>
      <xdr:rowOff>24447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25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81064</xdr:rowOff>
    </xdr:from>
    <xdr:to>
      <xdr:col>85</xdr:col>
      <xdr:colOff>127000</xdr:colOff>
      <xdr:row>75</xdr:row>
      <xdr:rowOff>89560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5481300" y="12939814"/>
          <a:ext cx="8382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111218</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627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88341</xdr:rowOff>
    </xdr:from>
    <xdr:to>
      <xdr:col>85</xdr:col>
      <xdr:colOff>177800</xdr:colOff>
      <xdr:row>75</xdr:row>
      <xdr:rowOff>18491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7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81064</xdr:rowOff>
    </xdr:from>
    <xdr:to>
      <xdr:col>81</xdr:col>
      <xdr:colOff>50800</xdr:colOff>
      <xdr:row>75</xdr:row>
      <xdr:rowOff>101740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2939814"/>
          <a:ext cx="889000" cy="2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112331</xdr:rowOff>
    </xdr:from>
    <xdr:to>
      <xdr:col>81</xdr:col>
      <xdr:colOff>101600</xdr:colOff>
      <xdr:row>75</xdr:row>
      <xdr:rowOff>42481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59008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5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101740</xdr:rowOff>
    </xdr:from>
    <xdr:to>
      <xdr:col>76</xdr:col>
      <xdr:colOff>114300</xdr:colOff>
      <xdr:row>75</xdr:row>
      <xdr:rowOff>123520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2960490"/>
          <a:ext cx="889000" cy="2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139674</xdr:rowOff>
    </xdr:from>
    <xdr:to>
      <xdr:col>76</xdr:col>
      <xdr:colOff>165100</xdr:colOff>
      <xdr:row>75</xdr:row>
      <xdr:rowOff>69824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86351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6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123520</xdr:rowOff>
    </xdr:from>
    <xdr:to>
      <xdr:col>71</xdr:col>
      <xdr:colOff>177800</xdr:colOff>
      <xdr:row>75</xdr:row>
      <xdr:rowOff>131687</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2982270"/>
          <a:ext cx="889000" cy="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63933</xdr:rowOff>
    </xdr:from>
    <xdr:to>
      <xdr:col>72</xdr:col>
      <xdr:colOff>38100</xdr:colOff>
      <xdr:row>76</xdr:row>
      <xdr:rowOff>165533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309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156660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18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59956</xdr:rowOff>
    </xdr:from>
    <xdr:to>
      <xdr:col>67</xdr:col>
      <xdr:colOff>101600</xdr:colOff>
      <xdr:row>76</xdr:row>
      <xdr:rowOff>161556</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309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152683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18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38760</xdr:rowOff>
    </xdr:from>
    <xdr:to>
      <xdr:col>85</xdr:col>
      <xdr:colOff>177800</xdr:colOff>
      <xdr:row>75</xdr:row>
      <xdr:rowOff>140360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89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17187</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87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30264</xdr:rowOff>
    </xdr:from>
    <xdr:to>
      <xdr:col>81</xdr:col>
      <xdr:colOff>101600</xdr:colOff>
      <xdr:row>75</xdr:row>
      <xdr:rowOff>131864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88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122992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298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50940</xdr:rowOff>
    </xdr:from>
    <xdr:to>
      <xdr:col>76</xdr:col>
      <xdr:colOff>165100</xdr:colOff>
      <xdr:row>75</xdr:row>
      <xdr:rowOff>152540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9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143667</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300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72720</xdr:rowOff>
    </xdr:from>
    <xdr:to>
      <xdr:col>72</xdr:col>
      <xdr:colOff>38100</xdr:colOff>
      <xdr:row>76</xdr:row>
      <xdr:rowOff>2871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9314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19397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27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80887</xdr:rowOff>
    </xdr:from>
    <xdr:to>
      <xdr:col>67</xdr:col>
      <xdr:colOff>101600</xdr:colOff>
      <xdr:row>76</xdr:row>
      <xdr:rowOff>11037</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9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27564</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271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147701</xdr:rowOff>
    </xdr:from>
    <xdr:to>
      <xdr:col>85</xdr:col>
      <xdr:colOff>126364</xdr:colOff>
      <xdr:row>99</xdr:row>
      <xdr:rowOff>48684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78201"/>
          <a:ext cx="1269" cy="144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52511</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2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48684</xdr:rowOff>
    </xdr:from>
    <xdr:to>
      <xdr:col>86</xdr:col>
      <xdr:colOff>25400</xdr:colOff>
      <xdr:row>99</xdr:row>
      <xdr:rowOff>48684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2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94378</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5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147701</xdr:rowOff>
    </xdr:from>
    <xdr:to>
      <xdr:col>86</xdr:col>
      <xdr:colOff>25400</xdr:colOff>
      <xdr:row>90</xdr:row>
      <xdr:rowOff>147701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88869</xdr:rowOff>
    </xdr:from>
    <xdr:to>
      <xdr:col>85</xdr:col>
      <xdr:colOff>127000</xdr:colOff>
      <xdr:row>98</xdr:row>
      <xdr:rowOff>7798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5481300" y="16548069"/>
          <a:ext cx="838200" cy="26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33253</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321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10376</xdr:rowOff>
    </xdr:from>
    <xdr:to>
      <xdr:col>85</xdr:col>
      <xdr:colOff>177800</xdr:colOff>
      <xdr:row>96</xdr:row>
      <xdr:rowOff>111976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6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88869</xdr:rowOff>
    </xdr:from>
    <xdr:to>
      <xdr:col>81</xdr:col>
      <xdr:colOff>50800</xdr:colOff>
      <xdr:row>99</xdr:row>
      <xdr:rowOff>42545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548069"/>
          <a:ext cx="889000" cy="46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109981</xdr:rowOff>
    </xdr:from>
    <xdr:to>
      <xdr:col>81</xdr:col>
      <xdr:colOff>101600</xdr:colOff>
      <xdr:row>96</xdr:row>
      <xdr:rowOff>40131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56658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1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42545</xdr:rowOff>
    </xdr:from>
    <xdr:to>
      <xdr:col>76</xdr:col>
      <xdr:colOff>114300</xdr:colOff>
      <xdr:row>99</xdr:row>
      <xdr:rowOff>64196</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3703300" y="17016095"/>
          <a:ext cx="889000" cy="2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79887</xdr:rowOff>
    </xdr:from>
    <xdr:to>
      <xdr:col>76</xdr:col>
      <xdr:colOff>165100</xdr:colOff>
      <xdr:row>98</xdr:row>
      <xdr:rowOff>10037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26564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48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121168</xdr:rowOff>
    </xdr:from>
    <xdr:to>
      <xdr:col>71</xdr:col>
      <xdr:colOff>177800</xdr:colOff>
      <xdr:row>99</xdr:row>
      <xdr:rowOff>64196</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923268"/>
          <a:ext cx="889000" cy="1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155129</xdr:rowOff>
    </xdr:from>
    <xdr:to>
      <xdr:col>72</xdr:col>
      <xdr:colOff>38100</xdr:colOff>
      <xdr:row>98</xdr:row>
      <xdr:rowOff>85279</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8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101806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56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97326</xdr:rowOff>
    </xdr:from>
    <xdr:to>
      <xdr:col>67</xdr:col>
      <xdr:colOff>101600</xdr:colOff>
      <xdr:row>98</xdr:row>
      <xdr:rowOff>27476</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44003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50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128448</xdr:rowOff>
    </xdr:from>
    <xdr:to>
      <xdr:col>85</xdr:col>
      <xdr:colOff>177800</xdr:colOff>
      <xdr:row>98</xdr:row>
      <xdr:rowOff>58598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7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106875</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73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38069</xdr:rowOff>
    </xdr:from>
    <xdr:to>
      <xdr:col>81</xdr:col>
      <xdr:colOff>101600</xdr:colOff>
      <xdr:row>96</xdr:row>
      <xdr:rowOff>139669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49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130796</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658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163195</xdr:rowOff>
    </xdr:from>
    <xdr:to>
      <xdr:col>76</xdr:col>
      <xdr:colOff>165100</xdr:colOff>
      <xdr:row>99</xdr:row>
      <xdr:rowOff>93345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96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84472</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705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13396</xdr:rowOff>
    </xdr:from>
    <xdr:to>
      <xdr:col>72</xdr:col>
      <xdr:colOff>38100</xdr:colOff>
      <xdr:row>99</xdr:row>
      <xdr:rowOff>114996</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98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106123</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707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70368</xdr:rowOff>
    </xdr:from>
    <xdr:to>
      <xdr:col>67</xdr:col>
      <xdr:colOff>101600</xdr:colOff>
      <xdr:row>99</xdr:row>
      <xdr:rowOff>518</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87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163095</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69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111765</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598165"/>
          <a:ext cx="1269" cy="1056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58442</xdr:rowOff>
    </xdr:from>
    <xdr:ext cx="534377"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3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111765</xdr:rowOff>
    </xdr:from>
    <xdr:to>
      <xdr:col>116</xdr:col>
      <xdr:colOff>152400</xdr:colOff>
      <xdr:row>32</xdr:row>
      <xdr:rowOff>111765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5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109982</xdr:rowOff>
    </xdr:from>
    <xdr:to>
      <xdr:col>116</xdr:col>
      <xdr:colOff>63500</xdr:colOff>
      <xdr:row>36</xdr:row>
      <xdr:rowOff>254</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110732"/>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91650</xdr:rowOff>
    </xdr:from>
    <xdr:ext cx="469744"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435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113223</xdr:rowOff>
    </xdr:from>
    <xdr:to>
      <xdr:col>116</xdr:col>
      <xdr:colOff>114300</xdr:colOff>
      <xdr:row>38</xdr:row>
      <xdr:rowOff>43373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45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109982</xdr:rowOff>
    </xdr:from>
    <xdr:to>
      <xdr:col>111</xdr:col>
      <xdr:colOff>177800</xdr:colOff>
      <xdr:row>35</xdr:row>
      <xdr:rowOff>111445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0434300" y="6110732"/>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97953</xdr:rowOff>
    </xdr:from>
    <xdr:to>
      <xdr:col>112</xdr:col>
      <xdr:colOff>38100</xdr:colOff>
      <xdr:row>38</xdr:row>
      <xdr:rowOff>28102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19230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088428" y="653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56124</xdr:rowOff>
    </xdr:from>
    <xdr:to>
      <xdr:col>107</xdr:col>
      <xdr:colOff>50800</xdr:colOff>
      <xdr:row>35</xdr:row>
      <xdr:rowOff>111445</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9545300" y="6056874"/>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76327</xdr:rowOff>
    </xdr:from>
    <xdr:to>
      <xdr:col>107</xdr:col>
      <xdr:colOff>101600</xdr:colOff>
      <xdr:row>38</xdr:row>
      <xdr:rowOff>6477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169054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5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104541</xdr:rowOff>
    </xdr:from>
    <xdr:to>
      <xdr:col>102</xdr:col>
      <xdr:colOff>114300</xdr:colOff>
      <xdr:row>35</xdr:row>
      <xdr:rowOff>56124</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5762391"/>
          <a:ext cx="889000" cy="29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29281</xdr:rowOff>
    </xdr:from>
    <xdr:to>
      <xdr:col>102</xdr:col>
      <xdr:colOff>165100</xdr:colOff>
      <xdr:row>38</xdr:row>
      <xdr:rowOff>130881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122008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6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40803</xdr:rowOff>
    </xdr:from>
    <xdr:to>
      <xdr:col>98</xdr:col>
      <xdr:colOff>38100</xdr:colOff>
      <xdr:row>38</xdr:row>
      <xdr:rowOff>142403</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555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133530</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64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120904</xdr:rowOff>
    </xdr:from>
    <xdr:to>
      <xdr:col>116</xdr:col>
      <xdr:colOff>114300</xdr:colOff>
      <xdr:row>36</xdr:row>
      <xdr:rowOff>51054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1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143781</xdr:rowOff>
    </xdr:from>
    <xdr:ext cx="534377"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597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59182</xdr:rowOff>
    </xdr:from>
    <xdr:to>
      <xdr:col>112</xdr:col>
      <xdr:colOff>38100</xdr:colOff>
      <xdr:row>35</xdr:row>
      <xdr:rowOff>160782</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0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5859</xdr:rowOff>
    </xdr:from>
    <xdr:ext cx="534377"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056111" y="583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60645</xdr:rowOff>
    </xdr:from>
    <xdr:to>
      <xdr:col>107</xdr:col>
      <xdr:colOff>101600</xdr:colOff>
      <xdr:row>35</xdr:row>
      <xdr:rowOff>162245</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06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7322</xdr:rowOff>
    </xdr:from>
    <xdr:ext cx="534377"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167111" y="583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5324</xdr:rowOff>
    </xdr:from>
    <xdr:to>
      <xdr:col>102</xdr:col>
      <xdr:colOff>165100</xdr:colOff>
      <xdr:row>35</xdr:row>
      <xdr:rowOff>106924</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00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123451</xdr:rowOff>
    </xdr:from>
    <xdr:ext cx="534377"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278111" y="578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53741</xdr:rowOff>
    </xdr:from>
    <xdr:to>
      <xdr:col>98</xdr:col>
      <xdr:colOff>38100</xdr:colOff>
      <xdr:row>33</xdr:row>
      <xdr:rowOff>155341</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571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418</xdr:rowOff>
    </xdr:from>
    <xdr:ext cx="534377"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389111" y="548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6426</xdr:rowOff>
    </xdr:from>
    <xdr:to>
      <xdr:col>116</xdr:col>
      <xdr:colOff>62864</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921826"/>
          <a:ext cx="1269" cy="1161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124553</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6426</xdr:rowOff>
    </xdr:from>
    <xdr:to>
      <xdr:col>116</xdr:col>
      <xdr:colOff>152400</xdr:colOff>
      <xdr:row>52</xdr:row>
      <xdr:rowOff>6426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921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108976</xdr:rowOff>
    </xdr:from>
    <xdr:to>
      <xdr:col>116</xdr:col>
      <xdr:colOff>63500</xdr:colOff>
      <xdr:row>56</xdr:row>
      <xdr:rowOff>116840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9710176"/>
          <a:ext cx="8382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87535</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60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109108</xdr:rowOff>
    </xdr:from>
    <xdr:to>
      <xdr:col>116</xdr:col>
      <xdr:colOff>114300</xdr:colOff>
      <xdr:row>58</xdr:row>
      <xdr:rowOff>39258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116840</xdr:rowOff>
    </xdr:from>
    <xdr:to>
      <xdr:col>111</xdr:col>
      <xdr:colOff>177800</xdr:colOff>
      <xdr:row>56</xdr:row>
      <xdr:rowOff>131196</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9718040"/>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97587</xdr:rowOff>
    </xdr:from>
    <xdr:to>
      <xdr:col>112</xdr:col>
      <xdr:colOff>38100</xdr:colOff>
      <xdr:row>58</xdr:row>
      <xdr:rowOff>27737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18864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96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131196</xdr:rowOff>
    </xdr:from>
    <xdr:to>
      <xdr:col>107</xdr:col>
      <xdr:colOff>50800</xdr:colOff>
      <xdr:row>56</xdr:row>
      <xdr:rowOff>137688</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9732396"/>
          <a:ext cx="8890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130002</xdr:rowOff>
    </xdr:from>
    <xdr:to>
      <xdr:col>107</xdr:col>
      <xdr:colOff>101600</xdr:colOff>
      <xdr:row>58</xdr:row>
      <xdr:rowOff>60152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51279</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99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161646</xdr:rowOff>
    </xdr:from>
    <xdr:to>
      <xdr:col>102</xdr:col>
      <xdr:colOff>114300</xdr:colOff>
      <xdr:row>56</xdr:row>
      <xdr:rowOff>137688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9248496"/>
          <a:ext cx="889000" cy="49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162555</xdr:rowOff>
    </xdr:from>
    <xdr:to>
      <xdr:col>102</xdr:col>
      <xdr:colOff>165100</xdr:colOff>
      <xdr:row>58</xdr:row>
      <xdr:rowOff>92705</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83832</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1002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149296</xdr:rowOff>
    </xdr:from>
    <xdr:to>
      <xdr:col>98</xdr:col>
      <xdr:colOff>38100</xdr:colOff>
      <xdr:row>58</xdr:row>
      <xdr:rowOff>79446</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2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70573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1001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58176</xdr:rowOff>
    </xdr:from>
    <xdr:to>
      <xdr:col>116</xdr:col>
      <xdr:colOff>114300</xdr:colOff>
      <xdr:row>56</xdr:row>
      <xdr:rowOff>159776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65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81053</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51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66040</xdr:rowOff>
    </xdr:from>
    <xdr:to>
      <xdr:col>112</xdr:col>
      <xdr:colOff>38100</xdr:colOff>
      <xdr:row>56</xdr:row>
      <xdr:rowOff>167640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6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12717</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944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80396</xdr:rowOff>
    </xdr:from>
    <xdr:to>
      <xdr:col>107</xdr:col>
      <xdr:colOff>101600</xdr:colOff>
      <xdr:row>57</xdr:row>
      <xdr:rowOff>10546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68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27073</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945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86888</xdr:rowOff>
    </xdr:from>
    <xdr:to>
      <xdr:col>102</xdr:col>
      <xdr:colOff>165100</xdr:colOff>
      <xdr:row>57</xdr:row>
      <xdr:rowOff>17038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68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33565</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946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110846</xdr:rowOff>
    </xdr:from>
    <xdr:to>
      <xdr:col>98</xdr:col>
      <xdr:colOff>38100</xdr:colOff>
      <xdr:row>54</xdr:row>
      <xdr:rowOff>40996</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19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57523</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389111" y="897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152273</xdr:rowOff>
    </xdr:from>
    <xdr:to>
      <xdr:col>116</xdr:col>
      <xdr:colOff>62864</xdr:colOff>
      <xdr:row>78</xdr:row>
      <xdr:rowOff>125622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1982323"/>
          <a:ext cx="1269" cy="1516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129449</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0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125622</xdr:rowOff>
    </xdr:from>
    <xdr:to>
      <xdr:col>116</xdr:col>
      <xdr:colOff>152400</xdr:colOff>
      <xdr:row>78</xdr:row>
      <xdr:rowOff>125622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49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98950</xdr:rowOff>
    </xdr:from>
    <xdr:ext cx="599010"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7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152273</xdr:rowOff>
    </xdr:from>
    <xdr:to>
      <xdr:col>116</xdr:col>
      <xdr:colOff>152400</xdr:colOff>
      <xdr:row>69</xdr:row>
      <xdr:rowOff>152273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19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83655</xdr:rowOff>
    </xdr:from>
    <xdr:to>
      <xdr:col>116</xdr:col>
      <xdr:colOff>63500</xdr:colOff>
      <xdr:row>74</xdr:row>
      <xdr:rowOff>156559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2770955"/>
          <a:ext cx="838200" cy="7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138631</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82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160204</xdr:rowOff>
    </xdr:from>
    <xdr:to>
      <xdr:col>116</xdr:col>
      <xdr:colOff>114300</xdr:colOff>
      <xdr:row>75</xdr:row>
      <xdr:rowOff>90354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84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137909</xdr:rowOff>
    </xdr:from>
    <xdr:to>
      <xdr:col>111</xdr:col>
      <xdr:colOff>177800</xdr:colOff>
      <xdr:row>74</xdr:row>
      <xdr:rowOff>156559</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2825209"/>
          <a:ext cx="889000" cy="1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144602</xdr:rowOff>
    </xdr:from>
    <xdr:to>
      <xdr:col>112</xdr:col>
      <xdr:colOff>38100</xdr:colOff>
      <xdr:row>75</xdr:row>
      <xdr:rowOff>74752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65879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92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137909</xdr:rowOff>
    </xdr:from>
    <xdr:to>
      <xdr:col>107</xdr:col>
      <xdr:colOff>50800</xdr:colOff>
      <xdr:row>75</xdr:row>
      <xdr:rowOff>17761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2825209"/>
          <a:ext cx="889000" cy="5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27616</xdr:rowOff>
    </xdr:from>
    <xdr:to>
      <xdr:col>107</xdr:col>
      <xdr:colOff>101600</xdr:colOff>
      <xdr:row>75</xdr:row>
      <xdr:rowOff>129216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120344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97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17761</xdr:rowOff>
    </xdr:from>
    <xdr:to>
      <xdr:col>102</xdr:col>
      <xdr:colOff>114300</xdr:colOff>
      <xdr:row>75</xdr:row>
      <xdr:rowOff>45783</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2876511"/>
          <a:ext cx="889000" cy="2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54400</xdr:rowOff>
    </xdr:from>
    <xdr:to>
      <xdr:col>102</xdr:col>
      <xdr:colOff>165100</xdr:colOff>
      <xdr:row>76</xdr:row>
      <xdr:rowOff>156000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147127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1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9537</xdr:rowOff>
    </xdr:from>
    <xdr:to>
      <xdr:col>98</xdr:col>
      <xdr:colOff>38100</xdr:colOff>
      <xdr:row>76</xdr:row>
      <xdr:rowOff>111137</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102264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32855</xdr:rowOff>
    </xdr:from>
    <xdr:to>
      <xdr:col>116</xdr:col>
      <xdr:colOff>114300</xdr:colOff>
      <xdr:row>74</xdr:row>
      <xdr:rowOff>134455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72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55732</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5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105759</xdr:rowOff>
    </xdr:from>
    <xdr:to>
      <xdr:col>112</xdr:col>
      <xdr:colOff>38100</xdr:colOff>
      <xdr:row>75</xdr:row>
      <xdr:rowOff>35909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79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52436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56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87109</xdr:rowOff>
    </xdr:from>
    <xdr:to>
      <xdr:col>107</xdr:col>
      <xdr:colOff>101600</xdr:colOff>
      <xdr:row>75</xdr:row>
      <xdr:rowOff>17259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77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33786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5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138411</xdr:rowOff>
    </xdr:from>
    <xdr:to>
      <xdr:col>102</xdr:col>
      <xdr:colOff>165100</xdr:colOff>
      <xdr:row>75</xdr:row>
      <xdr:rowOff>68561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82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85088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60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166433</xdr:rowOff>
    </xdr:from>
    <xdr:to>
      <xdr:col>98</xdr:col>
      <xdr:colOff>38100</xdr:colOff>
      <xdr:row>75</xdr:row>
      <xdr:rowOff>96583</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85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113110</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62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住民一人当たりコストで最も大きな割合を占めるのは補助費等（住民一人当たり</a:t>
          </a:r>
          <a:r>
            <a:rPr kumimoji="1" lang="en-US" altLang="ja-JP" sz="1100" b="0" i="0" baseline="0">
              <a:solidFill>
                <a:schemeClr val="dk1"/>
              </a:solidFill>
              <a:effectLst/>
              <a:latin typeface="+mn-lt"/>
              <a:ea typeface="+mn-ea"/>
              <a:cs typeface="+mn-cs"/>
            </a:rPr>
            <a:t>105,976</a:t>
          </a:r>
          <a:r>
            <a:rPr kumimoji="1" lang="ja-JP" altLang="ja-JP" sz="1100" b="0" i="0" baseline="0">
              <a:solidFill>
                <a:schemeClr val="dk1"/>
              </a:solidFill>
              <a:effectLst/>
              <a:latin typeface="+mn-lt"/>
              <a:ea typeface="+mn-ea"/>
              <a:cs typeface="+mn-cs"/>
            </a:rPr>
            <a:t>円）となって</a:t>
          </a:r>
          <a:r>
            <a:rPr kumimoji="1" lang="ja-JP" altLang="en-US" sz="1100" b="0" i="0" baseline="0">
              <a:solidFill>
                <a:schemeClr val="dk1"/>
              </a:solidFill>
              <a:effectLst/>
              <a:latin typeface="+mn-lt"/>
              <a:ea typeface="+mn-ea"/>
              <a:cs typeface="+mn-cs"/>
            </a:rPr>
            <a:t>おり、</a:t>
          </a:r>
          <a:r>
            <a:rPr kumimoji="1" lang="ja-JP" altLang="ja-JP" sz="1100" b="0" i="0" baseline="0">
              <a:solidFill>
                <a:schemeClr val="dk1"/>
              </a:solidFill>
              <a:effectLst/>
              <a:latin typeface="+mn-lt"/>
              <a:ea typeface="+mn-ea"/>
              <a:cs typeface="+mn-cs"/>
            </a:rPr>
            <a:t>依然として、病院事業への補助金や一部事務組合等への負担金については多額であり、類似団体平均との比較でも若干ではあるが上回っている。今後も病院事業の経営改善を図るとともに、町単補助事業についても精査</a:t>
          </a:r>
          <a:r>
            <a:rPr kumimoji="1" lang="ja-JP" altLang="en-US" sz="1100" b="0" i="0" baseline="0">
              <a:solidFill>
                <a:schemeClr val="dk1"/>
              </a:solidFill>
              <a:effectLst/>
              <a:latin typeface="+mn-lt"/>
              <a:ea typeface="+mn-ea"/>
              <a:cs typeface="+mn-cs"/>
            </a:rPr>
            <a:t>を行い</a:t>
          </a:r>
          <a:r>
            <a:rPr kumimoji="1" lang="ja-JP" altLang="ja-JP" sz="1100" b="0" i="0" baseline="0">
              <a:solidFill>
                <a:schemeClr val="dk1"/>
              </a:solidFill>
              <a:effectLst/>
              <a:latin typeface="+mn-lt"/>
              <a:ea typeface="+mn-ea"/>
              <a:cs typeface="+mn-cs"/>
            </a:rPr>
            <a:t>、見直しに取り組んでいく。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次いで、大きな割合を占めるのは</a:t>
          </a:r>
          <a:r>
            <a:rPr kumimoji="1" lang="ja-JP" altLang="en-US" sz="1100" b="0" i="0" baseline="0">
              <a:solidFill>
                <a:schemeClr val="dk1"/>
              </a:solidFill>
              <a:effectLst/>
              <a:latin typeface="+mn-lt"/>
              <a:ea typeface="+mn-ea"/>
              <a:cs typeface="+mn-cs"/>
            </a:rPr>
            <a:t>物件</a:t>
          </a:r>
          <a:r>
            <a:rPr kumimoji="1" lang="ja-JP" altLang="ja-JP" sz="1100" b="0" i="0" baseline="0">
              <a:solidFill>
                <a:schemeClr val="dk1"/>
              </a:solidFill>
              <a:effectLst/>
              <a:latin typeface="+mn-lt"/>
              <a:ea typeface="+mn-ea"/>
              <a:cs typeface="+mn-cs"/>
            </a:rPr>
            <a:t>費（住民一人当たり</a:t>
          </a:r>
          <a:r>
            <a:rPr kumimoji="1" lang="en-US" altLang="ja-JP" sz="1100" b="0" i="0" baseline="0">
              <a:solidFill>
                <a:schemeClr val="dk1"/>
              </a:solidFill>
              <a:effectLst/>
              <a:latin typeface="+mn-lt"/>
              <a:ea typeface="+mn-ea"/>
              <a:cs typeface="+mn-cs"/>
            </a:rPr>
            <a:t>86,615</a:t>
          </a:r>
          <a:r>
            <a:rPr kumimoji="1" lang="ja-JP" altLang="ja-JP" sz="1100" b="0" i="0" baseline="0">
              <a:solidFill>
                <a:schemeClr val="dk1"/>
              </a:solidFill>
              <a:effectLst/>
              <a:latin typeface="+mn-lt"/>
              <a:ea typeface="+mn-ea"/>
              <a:cs typeface="+mn-cs"/>
            </a:rPr>
            <a:t>円）で、昨年度からは</a:t>
          </a:r>
          <a:r>
            <a:rPr kumimoji="1" lang="en-US" altLang="ja-JP" sz="1100" b="0" i="0" baseline="0">
              <a:solidFill>
                <a:schemeClr val="dk1"/>
              </a:solidFill>
              <a:effectLst/>
              <a:latin typeface="+mn-lt"/>
              <a:ea typeface="+mn-ea"/>
              <a:cs typeface="+mn-cs"/>
            </a:rPr>
            <a:t>8,516</a:t>
          </a:r>
          <a:r>
            <a:rPr kumimoji="1" lang="ja-JP" altLang="ja-JP" sz="1100" b="0" i="0" baseline="0">
              <a:solidFill>
                <a:schemeClr val="dk1"/>
              </a:solidFill>
              <a:effectLst/>
              <a:latin typeface="+mn-lt"/>
              <a:ea typeface="+mn-ea"/>
              <a:cs typeface="+mn-cs"/>
            </a:rPr>
            <a:t>円の増とな</a:t>
          </a:r>
          <a:r>
            <a:rPr kumimoji="1" lang="ja-JP" altLang="en-US" sz="1100" b="0" i="0" baseline="0">
              <a:solidFill>
                <a:schemeClr val="dk1"/>
              </a:solidFill>
              <a:effectLst/>
              <a:latin typeface="+mn-lt"/>
              <a:ea typeface="+mn-ea"/>
              <a:cs typeface="+mn-cs"/>
            </a:rPr>
            <a:t>っているが</a:t>
          </a:r>
          <a:r>
            <a:rPr kumimoji="1" lang="ja-JP" altLang="ja-JP" sz="1100" b="0" i="0" baseline="0">
              <a:solidFill>
                <a:schemeClr val="dk1"/>
              </a:solidFill>
              <a:effectLst/>
              <a:latin typeface="+mn-lt"/>
              <a:ea typeface="+mn-ea"/>
              <a:cs typeface="+mn-cs"/>
            </a:rPr>
            <a:t>、類似団体平均との比較において</a:t>
          </a:r>
          <a:r>
            <a:rPr kumimoji="1" lang="ja-JP" altLang="en-US" sz="1100" b="0" i="0" baseline="0">
              <a:solidFill>
                <a:schemeClr val="dk1"/>
              </a:solidFill>
              <a:effectLst/>
              <a:latin typeface="+mn-lt"/>
              <a:ea typeface="+mn-ea"/>
              <a:cs typeface="+mn-cs"/>
            </a:rPr>
            <a:t>は下</a:t>
          </a:r>
          <a:r>
            <a:rPr kumimoji="1" lang="ja-JP" altLang="ja-JP" sz="1100" b="0" i="0" baseline="0">
              <a:solidFill>
                <a:schemeClr val="dk1"/>
              </a:solidFill>
              <a:effectLst/>
              <a:latin typeface="+mn-lt"/>
              <a:ea typeface="+mn-ea"/>
              <a:cs typeface="+mn-cs"/>
            </a:rPr>
            <a:t>回っている。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　このほか、</a:t>
          </a:r>
          <a:r>
            <a:rPr kumimoji="1" lang="ja-JP" altLang="ja-JP" sz="1100" b="0" i="0" baseline="0">
              <a:solidFill>
                <a:schemeClr val="dk1"/>
              </a:solidFill>
              <a:effectLst/>
              <a:latin typeface="+mn-lt"/>
              <a:ea typeface="+mn-ea"/>
              <a:cs typeface="+mn-cs"/>
            </a:rPr>
            <a:t>扶助費（住民一人当たり</a:t>
          </a:r>
          <a:r>
            <a:rPr kumimoji="1" lang="en-US" altLang="ja-JP" sz="1100" b="0" i="0" baseline="0">
              <a:solidFill>
                <a:schemeClr val="dk1"/>
              </a:solidFill>
              <a:effectLst/>
              <a:latin typeface="+mn-lt"/>
              <a:ea typeface="+mn-ea"/>
              <a:cs typeface="+mn-cs"/>
            </a:rPr>
            <a:t>81,089</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も大きな割合を占めており</a:t>
          </a:r>
          <a:r>
            <a:rPr kumimoji="1" lang="ja-JP" altLang="ja-JP" sz="1100" b="0" i="0" baseline="0">
              <a:solidFill>
                <a:schemeClr val="dk1"/>
              </a:solidFill>
              <a:effectLst/>
              <a:latin typeface="+mn-lt"/>
              <a:ea typeface="+mn-ea"/>
              <a:cs typeface="+mn-cs"/>
            </a:rPr>
            <a:t>、昨年度からは</a:t>
          </a:r>
          <a:r>
            <a:rPr kumimoji="1" lang="en-US" altLang="ja-JP" sz="1100" b="0" i="0" baseline="0">
              <a:solidFill>
                <a:schemeClr val="dk1"/>
              </a:solidFill>
              <a:effectLst/>
              <a:latin typeface="+mn-lt"/>
              <a:ea typeface="+mn-ea"/>
              <a:cs typeface="+mn-cs"/>
            </a:rPr>
            <a:t>11,611</a:t>
          </a:r>
          <a:r>
            <a:rPr kumimoji="1" lang="ja-JP" altLang="ja-JP" sz="1100" b="0" i="0" baseline="0">
              <a:solidFill>
                <a:schemeClr val="dk1"/>
              </a:solidFill>
              <a:effectLst/>
              <a:latin typeface="+mn-lt"/>
              <a:ea typeface="+mn-ea"/>
              <a:cs typeface="+mn-cs"/>
            </a:rPr>
            <a:t>円の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a:t>
          </a:r>
          <a:r>
            <a:rPr kumimoji="1" lang="ja-JP" altLang="en-US" sz="1100" b="0" i="0" baseline="0">
              <a:solidFill>
                <a:schemeClr val="dk1"/>
              </a:solidFill>
              <a:effectLst/>
              <a:latin typeface="+mn-lt"/>
              <a:ea typeface="+mn-ea"/>
              <a:cs typeface="+mn-cs"/>
            </a:rPr>
            <a:t>ったものの</a:t>
          </a:r>
          <a:r>
            <a:rPr kumimoji="1" lang="ja-JP" altLang="ja-JP" sz="1100" b="0" i="0" baseline="0">
              <a:solidFill>
                <a:schemeClr val="dk1"/>
              </a:solidFill>
              <a:effectLst/>
              <a:latin typeface="+mn-lt"/>
              <a:ea typeface="+mn-ea"/>
              <a:cs typeface="+mn-cs"/>
            </a:rPr>
            <a:t>、類似団体平均との比較において</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若干上回っている。国の補助事業等に係る扶助費が多くを占めており、経費の削減は困難であるが、町単独の扶助費についてはその効果等を検証し、見直しを図っていく。人件費（住民一人当たり</a:t>
          </a:r>
          <a:r>
            <a:rPr kumimoji="1" lang="en-US" altLang="ja-JP" sz="1100" b="0" i="0" baseline="0">
              <a:solidFill>
                <a:schemeClr val="dk1"/>
              </a:solidFill>
              <a:effectLst/>
              <a:latin typeface="+mn-lt"/>
              <a:ea typeface="+mn-ea"/>
              <a:cs typeface="+mn-cs"/>
            </a:rPr>
            <a:t>76,523</a:t>
          </a:r>
          <a:r>
            <a:rPr kumimoji="1" lang="ja-JP" altLang="ja-JP" sz="1100" b="0" i="0" baseline="0">
              <a:solidFill>
                <a:schemeClr val="dk1"/>
              </a:solidFill>
              <a:effectLst/>
              <a:latin typeface="+mn-lt"/>
              <a:ea typeface="+mn-ea"/>
              <a:cs typeface="+mn-cs"/>
            </a:rPr>
            <a:t>円）については</a:t>
          </a:r>
          <a:r>
            <a:rPr kumimoji="1" lang="ja-JP" altLang="en-US" sz="1100" b="0" i="0" baseline="0">
              <a:solidFill>
                <a:schemeClr val="dk1"/>
              </a:solidFill>
              <a:effectLst/>
              <a:latin typeface="+mn-lt"/>
              <a:ea typeface="+mn-ea"/>
              <a:cs typeface="+mn-cs"/>
            </a:rPr>
            <a:t>昨年度から</a:t>
          </a:r>
          <a:r>
            <a:rPr kumimoji="1" lang="ja-JP" altLang="ja-JP" sz="1100" b="0" i="0" baseline="0">
              <a:solidFill>
                <a:schemeClr val="dk1"/>
              </a:solidFill>
              <a:effectLst/>
              <a:latin typeface="+mn-lt"/>
              <a:ea typeface="+mn-ea"/>
              <a:cs typeface="+mn-cs"/>
            </a:rPr>
            <a:t>増となったが、類似団体平均との比較では下回っており、今後も適正な人事管理及び給与の運用に努めていく。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富山県上市町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19,228
18,985
236.71
11,179,042
10,870,037
282,121
6,391,677
7,701,072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14.8
56.0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16256</xdr:rowOff>
    </xdr:from>
    <xdr:to>
      <xdr:col>24</xdr:col>
      <xdr:colOff>62865</xdr:colOff>
      <xdr:row>39</xdr:row>
      <xdr:rowOff>73406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206"/>
          <a:ext cx="127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77233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6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73406</xdr:rowOff>
    </xdr:from>
    <xdr:to>
      <xdr:col>24</xdr:col>
      <xdr:colOff>152400</xdr:colOff>
      <xdr:row>39</xdr:row>
      <xdr:rowOff>73406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5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134383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16256</xdr:rowOff>
    </xdr:from>
    <xdr:to>
      <xdr:col>24</xdr:col>
      <xdr:colOff>152400</xdr:colOff>
      <xdr:row>31</xdr:row>
      <xdr:rowOff>16256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70739</xdr:rowOff>
    </xdr:from>
    <xdr:to>
      <xdr:col>24</xdr:col>
      <xdr:colOff>63500</xdr:colOff>
      <xdr:row>38</xdr:row>
      <xdr:rowOff>33401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14389"/>
          <a:ext cx="838200" cy="1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106443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5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83566</xdr:rowOff>
    </xdr:from>
    <xdr:to>
      <xdr:col>24</xdr:col>
      <xdr:colOff>114300</xdr:colOff>
      <xdr:row>36</xdr:row>
      <xdr:rowOff>13716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167894</xdr:rowOff>
    </xdr:from>
    <xdr:to>
      <xdr:col>19</xdr:col>
      <xdr:colOff>177800</xdr:colOff>
      <xdr:row>38</xdr:row>
      <xdr:rowOff>33401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511544"/>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129667</xdr:rowOff>
    </xdr:from>
    <xdr:to>
      <xdr:col>20</xdr:col>
      <xdr:colOff>38100</xdr:colOff>
      <xdr:row>36</xdr:row>
      <xdr:rowOff>59817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76344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0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121412</xdr:rowOff>
    </xdr:from>
    <xdr:to>
      <xdr:col>15</xdr:col>
      <xdr:colOff>50800</xdr:colOff>
      <xdr:row>37</xdr:row>
      <xdr:rowOff>167894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65062"/>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165100</xdr:rowOff>
    </xdr:from>
    <xdr:to>
      <xdr:col>15</xdr:col>
      <xdr:colOff>101600</xdr:colOff>
      <xdr:row>36</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111777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121412</xdr:rowOff>
    </xdr:from>
    <xdr:to>
      <xdr:col>10</xdr:col>
      <xdr:colOff>114300</xdr:colOff>
      <xdr:row>38</xdr:row>
      <xdr:rowOff>20828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65062"/>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134620</xdr:rowOff>
    </xdr:from>
    <xdr:to>
      <xdr:col>10</xdr:col>
      <xdr:colOff>165100</xdr:colOff>
      <xdr:row>39</xdr:row>
      <xdr:rowOff>64770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55897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100330</xdr:rowOff>
    </xdr:from>
    <xdr:to>
      <xdr:col>6</xdr:col>
      <xdr:colOff>38100</xdr:colOff>
      <xdr:row>39</xdr:row>
      <xdr:rowOff>30480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21607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19939</xdr:rowOff>
    </xdr:from>
    <xdr:to>
      <xdr:col>24</xdr:col>
      <xdr:colOff>114300</xdr:colOff>
      <xdr:row>37</xdr:row>
      <xdr:rowOff>121539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6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169816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42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154051</xdr:rowOff>
    </xdr:from>
    <xdr:to>
      <xdr:col>20</xdr:col>
      <xdr:colOff>38100</xdr:colOff>
      <xdr:row>38</xdr:row>
      <xdr:rowOff>84201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75328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9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117094</xdr:rowOff>
    </xdr:from>
    <xdr:to>
      <xdr:col>15</xdr:col>
      <xdr:colOff>101600</xdr:colOff>
      <xdr:row>38</xdr:row>
      <xdr:rowOff>47244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38371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70612</xdr:rowOff>
    </xdr:from>
    <xdr:to>
      <xdr:col>10</xdr:col>
      <xdr:colOff>165100</xdr:colOff>
      <xdr:row>38</xdr:row>
      <xdr:rowOff>762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17289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89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141478</xdr:rowOff>
    </xdr:from>
    <xdr:to>
      <xdr:col>6</xdr:col>
      <xdr:colOff>38100</xdr:colOff>
      <xdr:row>38</xdr:row>
      <xdr:rowOff>71628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88155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6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114124</xdr:rowOff>
    </xdr:from>
    <xdr:to>
      <xdr:col>24</xdr:col>
      <xdr:colOff>62865</xdr:colOff>
      <xdr:row>58</xdr:row>
      <xdr:rowOff>132559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86624"/>
          <a:ext cx="1270" cy="1390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136386</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132559</xdr:rowOff>
    </xdr:from>
    <xdr:to>
      <xdr:col>24</xdr:col>
      <xdr:colOff>152400</xdr:colOff>
      <xdr:row>58</xdr:row>
      <xdr:rowOff>132559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7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60801</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6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114124</xdr:rowOff>
    </xdr:from>
    <xdr:to>
      <xdr:col>24</xdr:col>
      <xdr:colOff>152400</xdr:colOff>
      <xdr:row>50</xdr:row>
      <xdr:rowOff>114124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8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65862</xdr:rowOff>
    </xdr:from>
    <xdr:to>
      <xdr:col>24</xdr:col>
      <xdr:colOff>63500</xdr:colOff>
      <xdr:row>58</xdr:row>
      <xdr:rowOff>132559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009962"/>
          <a:ext cx="838200" cy="6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67667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325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44790</xdr:rowOff>
    </xdr:from>
    <xdr:to>
      <xdr:col>24</xdr:col>
      <xdr:colOff>114300</xdr:colOff>
      <xdr:row>55</xdr:row>
      <xdr:rowOff>146390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47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61583</xdr:rowOff>
    </xdr:from>
    <xdr:to>
      <xdr:col>19</xdr:col>
      <xdr:colOff>177800</xdr:colOff>
      <xdr:row>58</xdr:row>
      <xdr:rowOff>65862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148433"/>
          <a:ext cx="889000" cy="86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14943</xdr:rowOff>
    </xdr:from>
    <xdr:to>
      <xdr:col>20</xdr:col>
      <xdr:colOff>38100</xdr:colOff>
      <xdr:row>55</xdr:row>
      <xdr:rowOff>116543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44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133070</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21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61583</xdr:rowOff>
    </xdr:from>
    <xdr:to>
      <xdr:col>15</xdr:col>
      <xdr:colOff>50800</xdr:colOff>
      <xdr:row>59</xdr:row>
      <xdr:rowOff>36116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148433"/>
          <a:ext cx="889000" cy="100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131758</xdr:rowOff>
    </xdr:from>
    <xdr:to>
      <xdr:col>15</xdr:col>
      <xdr:colOff>101600</xdr:colOff>
      <xdr:row>51</xdr:row>
      <xdr:rowOff>61908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87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78435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847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5905</xdr:rowOff>
    </xdr:from>
    <xdr:to>
      <xdr:col>10</xdr:col>
      <xdr:colOff>114300</xdr:colOff>
      <xdr:row>59</xdr:row>
      <xdr:rowOff>36116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121455"/>
          <a:ext cx="889000" cy="3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120693</xdr:rowOff>
    </xdr:from>
    <xdr:to>
      <xdr:col>10</xdr:col>
      <xdr:colOff>165100</xdr:colOff>
      <xdr:row>58</xdr:row>
      <xdr:rowOff>50843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67370</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66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70036</xdr:rowOff>
    </xdr:from>
    <xdr:to>
      <xdr:col>6</xdr:col>
      <xdr:colOff>38100</xdr:colOff>
      <xdr:row>58</xdr:row>
      <xdr:rowOff>186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4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16713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61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81759</xdr:rowOff>
    </xdr:from>
    <xdr:to>
      <xdr:col>24</xdr:col>
      <xdr:colOff>114300</xdr:colOff>
      <xdr:row>59</xdr:row>
      <xdr:rowOff>11909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2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168136</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4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15062</xdr:rowOff>
    </xdr:from>
    <xdr:to>
      <xdr:col>20</xdr:col>
      <xdr:colOff>38100</xdr:colOff>
      <xdr:row>58</xdr:row>
      <xdr:rowOff>116662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5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107789</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05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10783</xdr:rowOff>
    </xdr:from>
    <xdr:to>
      <xdr:col>15</xdr:col>
      <xdr:colOff>101600</xdr:colOff>
      <xdr:row>53</xdr:row>
      <xdr:rowOff>112383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09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103510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190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156766</xdr:rowOff>
    </xdr:from>
    <xdr:to>
      <xdr:col>10</xdr:col>
      <xdr:colOff>165100</xdr:colOff>
      <xdr:row>59</xdr:row>
      <xdr:rowOff>86916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1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78043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19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126555</xdr:rowOff>
    </xdr:from>
    <xdr:to>
      <xdr:col>6</xdr:col>
      <xdr:colOff>38100</xdr:colOff>
      <xdr:row>59</xdr:row>
      <xdr:rowOff>56705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7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47832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16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61163</xdr:rowOff>
    </xdr:from>
    <xdr:to>
      <xdr:col>24</xdr:col>
      <xdr:colOff>62865</xdr:colOff>
      <xdr:row>78</xdr:row>
      <xdr:rowOff>17056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34113"/>
          <a:ext cx="1270" cy="11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20883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9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17056</xdr:rowOff>
    </xdr:from>
    <xdr:to>
      <xdr:col>24</xdr:col>
      <xdr:colOff>152400</xdr:colOff>
      <xdr:row>78</xdr:row>
      <xdr:rowOff>17056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7840</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0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61163</xdr:rowOff>
    </xdr:from>
    <xdr:to>
      <xdr:col>24</xdr:col>
      <xdr:colOff>152400</xdr:colOff>
      <xdr:row>71</xdr:row>
      <xdr:rowOff>61163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3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59233</xdr:rowOff>
    </xdr:from>
    <xdr:to>
      <xdr:col>24</xdr:col>
      <xdr:colOff>63500</xdr:colOff>
      <xdr:row>75</xdr:row>
      <xdr:rowOff>85890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917983"/>
          <a:ext cx="838200" cy="2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25709</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884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47282</xdr:rowOff>
    </xdr:from>
    <xdr:to>
      <xdr:col>24</xdr:col>
      <xdr:colOff>114300</xdr:colOff>
      <xdr:row>75</xdr:row>
      <xdr:rowOff>148882</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85890</xdr:rowOff>
    </xdr:from>
    <xdr:to>
      <xdr:col>19</xdr:col>
      <xdr:colOff>177800</xdr:colOff>
      <xdr:row>76</xdr:row>
      <xdr:rowOff>138722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944640"/>
          <a:ext cx="889000" cy="2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118643</xdr:rowOff>
    </xdr:from>
    <xdr:to>
      <xdr:col>20</xdr:col>
      <xdr:colOff>38100</xdr:colOff>
      <xdr:row>75</xdr:row>
      <xdr:rowOff>48793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0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65320</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58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138722</xdr:rowOff>
    </xdr:from>
    <xdr:to>
      <xdr:col>15</xdr:col>
      <xdr:colOff>50800</xdr:colOff>
      <xdr:row>77</xdr:row>
      <xdr:rowOff>53353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168922"/>
          <a:ext cx="889000" cy="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164415</xdr:rowOff>
    </xdr:from>
    <xdr:to>
      <xdr:col>15</xdr:col>
      <xdr:colOff>101600</xdr:colOff>
      <xdr:row>77</xdr:row>
      <xdr:rowOff>94565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19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85692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28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53353</xdr:rowOff>
    </xdr:from>
    <xdr:to>
      <xdr:col>10</xdr:col>
      <xdr:colOff>114300</xdr:colOff>
      <xdr:row>77</xdr:row>
      <xdr:rowOff>88176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255003"/>
          <a:ext cx="889000" cy="3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40233</xdr:rowOff>
    </xdr:from>
    <xdr:to>
      <xdr:col>10</xdr:col>
      <xdr:colOff>165100</xdr:colOff>
      <xdr:row>78</xdr:row>
      <xdr:rowOff>141833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4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132960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50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103606</xdr:rowOff>
    </xdr:from>
    <xdr:to>
      <xdr:col>6</xdr:col>
      <xdr:colOff>38100</xdr:colOff>
      <xdr:row>79</xdr:row>
      <xdr:rowOff>33756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47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24883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5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8433</xdr:rowOff>
    </xdr:from>
    <xdr:to>
      <xdr:col>24</xdr:col>
      <xdr:colOff>114300</xdr:colOff>
      <xdr:row>75</xdr:row>
      <xdr:rowOff>110033</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86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31310</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718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35090</xdr:rowOff>
    </xdr:from>
    <xdr:to>
      <xdr:col>20</xdr:col>
      <xdr:colOff>38100</xdr:colOff>
      <xdr:row>75</xdr:row>
      <xdr:rowOff>136690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8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127816</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98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87922</xdr:rowOff>
    </xdr:from>
    <xdr:to>
      <xdr:col>15</xdr:col>
      <xdr:colOff>101600</xdr:colOff>
      <xdr:row>77</xdr:row>
      <xdr:rowOff>18072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11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34599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893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2553</xdr:rowOff>
    </xdr:from>
    <xdr:to>
      <xdr:col>10</xdr:col>
      <xdr:colOff>165100</xdr:colOff>
      <xdr:row>77</xdr:row>
      <xdr:rowOff>104153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20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120680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97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37376</xdr:rowOff>
    </xdr:from>
    <xdr:to>
      <xdr:col>6</xdr:col>
      <xdr:colOff>38100</xdr:colOff>
      <xdr:row>77</xdr:row>
      <xdr:rowOff>138976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2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155503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014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43323</xdr:rowOff>
    </xdr:from>
    <xdr:to>
      <xdr:col>24</xdr:col>
      <xdr:colOff>62865</xdr:colOff>
      <xdr:row>97</xdr:row>
      <xdr:rowOff>151518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73823"/>
          <a:ext cx="1270" cy="130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155345</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8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151518</xdr:rowOff>
    </xdr:from>
    <xdr:to>
      <xdr:col>24</xdr:col>
      <xdr:colOff>152400</xdr:colOff>
      <xdr:row>97</xdr:row>
      <xdr:rowOff>151518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8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161450</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4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84,216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43323</xdr:rowOff>
    </xdr:from>
    <xdr:to>
      <xdr:col>24</xdr:col>
      <xdr:colOff>152400</xdr:colOff>
      <xdr:row>90</xdr:row>
      <xdr:rowOff>43323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7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59987</xdr:rowOff>
    </xdr:from>
    <xdr:to>
      <xdr:col>24</xdr:col>
      <xdr:colOff>63500</xdr:colOff>
      <xdr:row>92</xdr:row>
      <xdr:rowOff>79876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5833387"/>
          <a:ext cx="8382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30087</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146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51660</xdr:rowOff>
    </xdr:from>
    <xdr:to>
      <xdr:col>24</xdr:col>
      <xdr:colOff>114300</xdr:colOff>
      <xdr:row>94</xdr:row>
      <xdr:rowOff>153260</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16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79876</xdr:rowOff>
    </xdr:from>
    <xdr:to>
      <xdr:col>19</xdr:col>
      <xdr:colOff>177800</xdr:colOff>
      <xdr:row>93</xdr:row>
      <xdr:rowOff>69292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5853276"/>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20</xdr:rowOff>
    </xdr:from>
    <xdr:to>
      <xdr:col>20</xdr:col>
      <xdr:colOff>38100</xdr:colOff>
      <xdr:row>94</xdr:row>
      <xdr:rowOff>101620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11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92747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0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69292</xdr:rowOff>
    </xdr:from>
    <xdr:to>
      <xdr:col>15</xdr:col>
      <xdr:colOff>50800</xdr:colOff>
      <xdr:row>94</xdr:row>
      <xdr:rowOff>57358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014142"/>
          <a:ext cx="889000" cy="15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70247</xdr:rowOff>
    </xdr:from>
    <xdr:to>
      <xdr:col>15</xdr:col>
      <xdr:colOff>101600</xdr:colOff>
      <xdr:row>95</xdr:row>
      <xdr:rowOff>397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18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162974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7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57358</xdr:rowOff>
    </xdr:from>
    <xdr:to>
      <xdr:col>10</xdr:col>
      <xdr:colOff>114300</xdr:colOff>
      <xdr:row>94</xdr:row>
      <xdr:rowOff>162971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173658"/>
          <a:ext cx="889000" cy="10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39728</xdr:rowOff>
    </xdr:from>
    <xdr:to>
      <xdr:col>10</xdr:col>
      <xdr:colOff>165100</xdr:colOff>
      <xdr:row>96</xdr:row>
      <xdr:rowOff>141328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9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132455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59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81310</xdr:rowOff>
    </xdr:from>
    <xdr:to>
      <xdr:col>6</xdr:col>
      <xdr:colOff>38100</xdr:colOff>
      <xdr:row>97</xdr:row>
      <xdr:rowOff>11460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2587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3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9187</xdr:rowOff>
    </xdr:from>
    <xdr:to>
      <xdr:col>24</xdr:col>
      <xdr:colOff>114300</xdr:colOff>
      <xdr:row>92</xdr:row>
      <xdr:rowOff>110787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578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32064</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63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29076</xdr:rowOff>
    </xdr:from>
    <xdr:to>
      <xdr:col>20</xdr:col>
      <xdr:colOff>38100</xdr:colOff>
      <xdr:row>92</xdr:row>
      <xdr:rowOff>130676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580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147203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557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18492</xdr:rowOff>
    </xdr:from>
    <xdr:to>
      <xdr:col>15</xdr:col>
      <xdr:colOff>101600</xdr:colOff>
      <xdr:row>93</xdr:row>
      <xdr:rowOff>120092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596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136619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573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6558</xdr:rowOff>
    </xdr:from>
    <xdr:to>
      <xdr:col>10</xdr:col>
      <xdr:colOff>165100</xdr:colOff>
      <xdr:row>94</xdr:row>
      <xdr:rowOff>108158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12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124685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58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112171</xdr:rowOff>
    </xdr:from>
    <xdr:to>
      <xdr:col>6</xdr:col>
      <xdr:colOff>38100</xdr:colOff>
      <xdr:row>95</xdr:row>
      <xdr:rowOff>42321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22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58848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00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124613</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68113"/>
          <a:ext cx="1270" cy="138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71290</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4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124613</xdr:rowOff>
    </xdr:from>
    <xdr:to>
      <xdr:col>55</xdr:col>
      <xdr:colOff>88900</xdr:colOff>
      <xdr:row>30</xdr:row>
      <xdr:rowOff>124613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23571</xdr:rowOff>
    </xdr:from>
    <xdr:to>
      <xdr:col>55</xdr:col>
      <xdr:colOff>0</xdr:colOff>
      <xdr:row>33</xdr:row>
      <xdr:rowOff>78435</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5681421"/>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151909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24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xdr:rowOff>
    </xdr:from>
    <xdr:to>
      <xdr:col>55</xdr:col>
      <xdr:colOff>50800</xdr:colOff>
      <xdr:row>37</xdr:row>
      <xdr:rowOff>103632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164389</xdr:rowOff>
    </xdr:from>
    <xdr:to>
      <xdr:col>50</xdr:col>
      <xdr:colOff>114300</xdr:colOff>
      <xdr:row>33</xdr:row>
      <xdr:rowOff>23571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5650789"/>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77013</xdr:rowOff>
    </xdr:from>
    <xdr:to>
      <xdr:col>50</xdr:col>
      <xdr:colOff>165100</xdr:colOff>
      <xdr:row>37</xdr:row>
      <xdr:rowOff>7163</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24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169740</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41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164389</xdr:rowOff>
    </xdr:from>
    <xdr:to>
      <xdr:col>45</xdr:col>
      <xdr:colOff>177800</xdr:colOff>
      <xdr:row>33</xdr:row>
      <xdr:rowOff>80721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5650789"/>
          <a:ext cx="8890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22149</xdr:rowOff>
    </xdr:from>
    <xdr:to>
      <xdr:col>46</xdr:col>
      <xdr:colOff>38100</xdr:colOff>
      <xdr:row>37</xdr:row>
      <xdr:rowOff>123749</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114876</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458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80721</xdr:rowOff>
    </xdr:from>
    <xdr:to>
      <xdr:col>41</xdr:col>
      <xdr:colOff>50800</xdr:colOff>
      <xdr:row>33</xdr:row>
      <xdr:rowOff>90322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5738571"/>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68326</xdr:rowOff>
    </xdr:from>
    <xdr:to>
      <xdr:col>41</xdr:col>
      <xdr:colOff>101600</xdr:colOff>
      <xdr:row>36</xdr:row>
      <xdr:rowOff>169926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161053</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333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91186</xdr:rowOff>
    </xdr:from>
    <xdr:to>
      <xdr:col>36</xdr:col>
      <xdr:colOff>165100</xdr:colOff>
      <xdr:row>37</xdr:row>
      <xdr:rowOff>21336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26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12463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356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27635</xdr:rowOff>
    </xdr:from>
    <xdr:to>
      <xdr:col>55</xdr:col>
      <xdr:colOff>50800</xdr:colOff>
      <xdr:row>33</xdr:row>
      <xdr:rowOff>129235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568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50512</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5536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144221</xdr:rowOff>
    </xdr:from>
    <xdr:to>
      <xdr:col>50</xdr:col>
      <xdr:colOff>165100</xdr:colOff>
      <xdr:row>33</xdr:row>
      <xdr:rowOff>74371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563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90898</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540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113589</xdr:rowOff>
    </xdr:from>
    <xdr:to>
      <xdr:col>46</xdr:col>
      <xdr:colOff>38100</xdr:colOff>
      <xdr:row>33</xdr:row>
      <xdr:rowOff>43739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55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60266</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537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29921</xdr:rowOff>
    </xdr:from>
    <xdr:to>
      <xdr:col>41</xdr:col>
      <xdr:colOff>101600</xdr:colOff>
      <xdr:row>33</xdr:row>
      <xdr:rowOff>131521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568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148048</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546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39522</xdr:rowOff>
    </xdr:from>
    <xdr:to>
      <xdr:col>36</xdr:col>
      <xdr:colOff>165100</xdr:colOff>
      <xdr:row>33</xdr:row>
      <xdr:rowOff>141122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569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157649</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547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70155</xdr:rowOff>
    </xdr:from>
    <xdr:to>
      <xdr:col>54</xdr:col>
      <xdr:colOff>189865</xdr:colOff>
      <xdr:row>58</xdr:row>
      <xdr:rowOff>143625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14105"/>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147452</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9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143625</xdr:rowOff>
    </xdr:from>
    <xdr:to>
      <xdr:col>55</xdr:col>
      <xdr:colOff>88900</xdr:colOff>
      <xdr:row>58</xdr:row>
      <xdr:rowOff>143625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8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16832</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58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70155</xdr:rowOff>
    </xdr:from>
    <xdr:to>
      <xdr:col>55</xdr:col>
      <xdr:colOff>88900</xdr:colOff>
      <xdr:row>51</xdr:row>
      <xdr:rowOff>70155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14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62865</xdr:rowOff>
    </xdr:from>
    <xdr:to>
      <xdr:col>55</xdr:col>
      <xdr:colOff>0</xdr:colOff>
      <xdr:row>57</xdr:row>
      <xdr:rowOff>80226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835515"/>
          <a:ext cx="838200" cy="1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55732</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85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32855</xdr:rowOff>
    </xdr:from>
    <xdr:to>
      <xdr:col>55</xdr:col>
      <xdr:colOff>50800</xdr:colOff>
      <xdr:row>56</xdr:row>
      <xdr:rowOff>134455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3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80226</xdr:rowOff>
    </xdr:from>
    <xdr:to>
      <xdr:col>50</xdr:col>
      <xdr:colOff>114300</xdr:colOff>
      <xdr:row>57</xdr:row>
      <xdr:rowOff>106832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852876"/>
          <a:ext cx="889000" cy="2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61799</xdr:rowOff>
    </xdr:from>
    <xdr:to>
      <xdr:col>50</xdr:col>
      <xdr:colOff>165100</xdr:colOff>
      <xdr:row>56</xdr:row>
      <xdr:rowOff>163399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6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8476</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43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106832</xdr:rowOff>
    </xdr:from>
    <xdr:to>
      <xdr:col>45</xdr:col>
      <xdr:colOff>177800</xdr:colOff>
      <xdr:row>57</xdr:row>
      <xdr:rowOff>108242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879482"/>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55169</xdr:rowOff>
    </xdr:from>
    <xdr:to>
      <xdr:col>46</xdr:col>
      <xdr:colOff>38100</xdr:colOff>
      <xdr:row>56</xdr:row>
      <xdr:rowOff>156769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6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1846</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3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2540</xdr:rowOff>
    </xdr:from>
    <xdr:to>
      <xdr:col>41</xdr:col>
      <xdr:colOff>50800</xdr:colOff>
      <xdr:row>57</xdr:row>
      <xdr:rowOff>108242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775190"/>
          <a:ext cx="889000" cy="10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84010</xdr:rowOff>
    </xdr:from>
    <xdr:to>
      <xdr:col>41</xdr:col>
      <xdr:colOff>101600</xdr:colOff>
      <xdr:row>58</xdr:row>
      <xdr:rowOff>14160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5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5287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94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86957</xdr:rowOff>
    </xdr:from>
    <xdr:to>
      <xdr:col>36</xdr:col>
      <xdr:colOff>165100</xdr:colOff>
      <xdr:row>58</xdr:row>
      <xdr:rowOff>17107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859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8234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95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12065</xdr:rowOff>
    </xdr:from>
    <xdr:to>
      <xdr:col>55</xdr:col>
      <xdr:colOff>50800</xdr:colOff>
      <xdr:row>57</xdr:row>
      <xdr:rowOff>113665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161942</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76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29426</xdr:rowOff>
    </xdr:from>
    <xdr:to>
      <xdr:col>50</xdr:col>
      <xdr:colOff>165100</xdr:colOff>
      <xdr:row>57</xdr:row>
      <xdr:rowOff>131026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80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122153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89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56032</xdr:rowOff>
    </xdr:from>
    <xdr:to>
      <xdr:col>46</xdr:col>
      <xdr:colOff>38100</xdr:colOff>
      <xdr:row>57</xdr:row>
      <xdr:rowOff>157632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2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148759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992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57442</xdr:rowOff>
    </xdr:from>
    <xdr:to>
      <xdr:col>41</xdr:col>
      <xdr:colOff>101600</xdr:colOff>
      <xdr:row>57</xdr:row>
      <xdr:rowOff>159042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83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4119</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960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123190</xdr:rowOff>
    </xdr:from>
    <xdr:to>
      <xdr:col>36</xdr:col>
      <xdr:colOff>165100</xdr:colOff>
      <xdr:row>57</xdr:row>
      <xdr:rowOff>53340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72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69867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49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9692</xdr:rowOff>
    </xdr:from>
    <xdr:to>
      <xdr:col>54</xdr:col>
      <xdr:colOff>189865</xdr:colOff>
      <xdr:row>78</xdr:row>
      <xdr:rowOff>154167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82642"/>
          <a:ext cx="1270" cy="1344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157994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3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154167</xdr:rowOff>
    </xdr:from>
    <xdr:to>
      <xdr:col>55</xdr:col>
      <xdr:colOff>88900</xdr:colOff>
      <xdr:row>78</xdr:row>
      <xdr:rowOff>154167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2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127819</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5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9692</xdr:rowOff>
    </xdr:from>
    <xdr:to>
      <xdr:col>55</xdr:col>
      <xdr:colOff>88900</xdr:colOff>
      <xdr:row>71</xdr:row>
      <xdr:rowOff>9692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8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55575</xdr:rowOff>
    </xdr:from>
    <xdr:to>
      <xdr:col>55</xdr:col>
      <xdr:colOff>0</xdr:colOff>
      <xdr:row>76</xdr:row>
      <xdr:rowOff>76671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914325"/>
          <a:ext cx="838200" cy="19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46067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04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67640</xdr:rowOff>
    </xdr:from>
    <xdr:to>
      <xdr:col>55</xdr:col>
      <xdr:colOff>50800</xdr:colOff>
      <xdr:row>75</xdr:row>
      <xdr:rowOff>169239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9263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16354</xdr:rowOff>
    </xdr:from>
    <xdr:to>
      <xdr:col>50</xdr:col>
      <xdr:colOff>114300</xdr:colOff>
      <xdr:row>76</xdr:row>
      <xdr:rowOff>76671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046554"/>
          <a:ext cx="889000" cy="6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92982</xdr:rowOff>
    </xdr:from>
    <xdr:to>
      <xdr:col>50</xdr:col>
      <xdr:colOff>165100</xdr:colOff>
      <xdr:row>76</xdr:row>
      <xdr:rowOff>23132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9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39659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72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16354</xdr:rowOff>
    </xdr:from>
    <xdr:to>
      <xdr:col>45</xdr:col>
      <xdr:colOff>177800</xdr:colOff>
      <xdr:row>76</xdr:row>
      <xdr:rowOff>84803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046554"/>
          <a:ext cx="889000" cy="6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32665</xdr:rowOff>
    </xdr:from>
    <xdr:to>
      <xdr:col>46</xdr:col>
      <xdr:colOff>38100</xdr:colOff>
      <xdr:row>75</xdr:row>
      <xdr:rowOff>134265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150792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6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127356</xdr:rowOff>
    </xdr:from>
    <xdr:to>
      <xdr:col>41</xdr:col>
      <xdr:colOff>50800</xdr:colOff>
      <xdr:row>76</xdr:row>
      <xdr:rowOff>84803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2814656"/>
          <a:ext cx="889000" cy="30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79559</xdr:rowOff>
    </xdr:from>
    <xdr:to>
      <xdr:col>41</xdr:col>
      <xdr:colOff>101600</xdr:colOff>
      <xdr:row>78</xdr:row>
      <xdr:rowOff>9709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836</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33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66497</xdr:rowOff>
    </xdr:from>
    <xdr:to>
      <xdr:col>36</xdr:col>
      <xdr:colOff>165100</xdr:colOff>
      <xdr:row>77</xdr:row>
      <xdr:rowOff>168097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159224</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4775</xdr:rowOff>
    </xdr:from>
    <xdr:to>
      <xdr:col>55</xdr:col>
      <xdr:colOff>50800</xdr:colOff>
      <xdr:row>75</xdr:row>
      <xdr:rowOff>106375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8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27652</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71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25871</xdr:rowOff>
    </xdr:from>
    <xdr:to>
      <xdr:col>50</xdr:col>
      <xdr:colOff>165100</xdr:colOff>
      <xdr:row>76</xdr:row>
      <xdr:rowOff>127471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05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118598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1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137004</xdr:rowOff>
    </xdr:from>
    <xdr:to>
      <xdr:col>46</xdr:col>
      <xdr:colOff>38100</xdr:colOff>
      <xdr:row>76</xdr:row>
      <xdr:rowOff>67154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99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58281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0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34003</xdr:rowOff>
    </xdr:from>
    <xdr:to>
      <xdr:col>41</xdr:col>
      <xdr:colOff>101600</xdr:colOff>
      <xdr:row>76</xdr:row>
      <xdr:rowOff>135603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06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152130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83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76556</xdr:rowOff>
    </xdr:from>
    <xdr:to>
      <xdr:col>36</xdr:col>
      <xdr:colOff>165100</xdr:colOff>
      <xdr:row>75</xdr:row>
      <xdr:rowOff>6706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76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23233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53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38412</xdr:rowOff>
    </xdr:from>
    <xdr:to>
      <xdr:col>54</xdr:col>
      <xdr:colOff>189865</xdr:colOff>
      <xdr:row>97</xdr:row>
      <xdr:rowOff>127164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68912"/>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130991</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76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127164</xdr:rowOff>
    </xdr:from>
    <xdr:to>
      <xdr:col>55</xdr:col>
      <xdr:colOff>88900</xdr:colOff>
      <xdr:row>97</xdr:row>
      <xdr:rowOff>127164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75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156539</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24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38412</xdr:rowOff>
    </xdr:from>
    <xdr:to>
      <xdr:col>55</xdr:col>
      <xdr:colOff>88900</xdr:colOff>
      <xdr:row>90</xdr:row>
      <xdr:rowOff>38412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6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22943</xdr:rowOff>
    </xdr:from>
    <xdr:to>
      <xdr:col>55</xdr:col>
      <xdr:colOff>0</xdr:colOff>
      <xdr:row>92</xdr:row>
      <xdr:rowOff>48413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5796343"/>
          <a:ext cx="838200" cy="2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40485</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156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62058</xdr:rowOff>
    </xdr:from>
    <xdr:to>
      <xdr:col>55</xdr:col>
      <xdr:colOff>50800</xdr:colOff>
      <xdr:row>94</xdr:row>
      <xdr:rowOff>163658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17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171208</xdr:rowOff>
    </xdr:from>
    <xdr:to>
      <xdr:col>50</xdr:col>
      <xdr:colOff>114300</xdr:colOff>
      <xdr:row>92</xdr:row>
      <xdr:rowOff>48413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5773158"/>
          <a:ext cx="889000" cy="4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120962</xdr:rowOff>
    </xdr:from>
    <xdr:to>
      <xdr:col>50</xdr:col>
      <xdr:colOff>165100</xdr:colOff>
      <xdr:row>95</xdr:row>
      <xdr:rowOff>51112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42239</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32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171208</xdr:rowOff>
    </xdr:from>
    <xdr:to>
      <xdr:col>45</xdr:col>
      <xdr:colOff>177800</xdr:colOff>
      <xdr:row>93</xdr:row>
      <xdr:rowOff>60567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5773158"/>
          <a:ext cx="889000" cy="23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90957</xdr:rowOff>
    </xdr:from>
    <xdr:to>
      <xdr:col>46</xdr:col>
      <xdr:colOff>38100</xdr:colOff>
      <xdr:row>95</xdr:row>
      <xdr:rowOff>21107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2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12234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29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60567</xdr:rowOff>
    </xdr:from>
    <xdr:to>
      <xdr:col>41</xdr:col>
      <xdr:colOff>50800</xdr:colOff>
      <xdr:row>94</xdr:row>
      <xdr:rowOff>10350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005417"/>
          <a:ext cx="889000" cy="12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81338</xdr:rowOff>
    </xdr:from>
    <xdr:to>
      <xdr:col>41</xdr:col>
      <xdr:colOff>101600</xdr:colOff>
      <xdr:row>97</xdr:row>
      <xdr:rowOff>11488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2615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117360</xdr:rowOff>
    </xdr:from>
    <xdr:to>
      <xdr:col>36</xdr:col>
      <xdr:colOff>165100</xdr:colOff>
      <xdr:row>97</xdr:row>
      <xdr:rowOff>47510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38637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66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143593</xdr:rowOff>
    </xdr:from>
    <xdr:to>
      <xdr:col>55</xdr:col>
      <xdr:colOff>50800</xdr:colOff>
      <xdr:row>92</xdr:row>
      <xdr:rowOff>73743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574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166470</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559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169063</xdr:rowOff>
    </xdr:from>
    <xdr:to>
      <xdr:col>50</xdr:col>
      <xdr:colOff>165100</xdr:colOff>
      <xdr:row>92</xdr:row>
      <xdr:rowOff>99213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577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115740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554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120408</xdr:rowOff>
    </xdr:from>
    <xdr:to>
      <xdr:col>46</xdr:col>
      <xdr:colOff>38100</xdr:colOff>
      <xdr:row>92</xdr:row>
      <xdr:rowOff>50558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572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67085</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549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9767</xdr:rowOff>
    </xdr:from>
    <xdr:to>
      <xdr:col>41</xdr:col>
      <xdr:colOff>101600</xdr:colOff>
      <xdr:row>93</xdr:row>
      <xdr:rowOff>111367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595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127894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572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131000</xdr:rowOff>
    </xdr:from>
    <xdr:to>
      <xdr:col>36</xdr:col>
      <xdr:colOff>165100</xdr:colOff>
      <xdr:row>94</xdr:row>
      <xdr:rowOff>61150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0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77677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585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9528</xdr:rowOff>
    </xdr:from>
    <xdr:to>
      <xdr:col>85</xdr:col>
      <xdr:colOff>126364</xdr:colOff>
      <xdr:row>38</xdr:row>
      <xdr:rowOff>47786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53028"/>
          <a:ext cx="1269" cy="1409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51613</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47786</xdr:rowOff>
    </xdr:from>
    <xdr:to>
      <xdr:col>86</xdr:col>
      <xdr:colOff>25400</xdr:colOff>
      <xdr:row>38</xdr:row>
      <xdr:rowOff>47786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127655</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2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9528</xdr:rowOff>
    </xdr:from>
    <xdr:to>
      <xdr:col>86</xdr:col>
      <xdr:colOff>25400</xdr:colOff>
      <xdr:row>30</xdr:row>
      <xdr:rowOff>9528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5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129315</xdr:rowOff>
    </xdr:from>
    <xdr:to>
      <xdr:col>85</xdr:col>
      <xdr:colOff>127000</xdr:colOff>
      <xdr:row>38</xdr:row>
      <xdr:rowOff>2001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72965"/>
          <a:ext cx="838200" cy="4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153398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54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130521</xdr:rowOff>
    </xdr:from>
    <xdr:to>
      <xdr:col>85</xdr:col>
      <xdr:colOff>177800</xdr:colOff>
      <xdr:row>37</xdr:row>
      <xdr:rowOff>60671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0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113460</xdr:rowOff>
    </xdr:from>
    <xdr:to>
      <xdr:col>81</xdr:col>
      <xdr:colOff>50800</xdr:colOff>
      <xdr:row>38</xdr:row>
      <xdr:rowOff>2001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457110"/>
          <a:ext cx="889000" cy="5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134881</xdr:rowOff>
    </xdr:from>
    <xdr:to>
      <xdr:col>81</xdr:col>
      <xdr:colOff>101600</xdr:colOff>
      <xdr:row>37</xdr:row>
      <xdr:rowOff>65031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81558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113460</xdr:rowOff>
    </xdr:from>
    <xdr:to>
      <xdr:col>76</xdr:col>
      <xdr:colOff>114300</xdr:colOff>
      <xdr:row>38</xdr:row>
      <xdr:rowOff>14182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57110"/>
          <a:ext cx="889000" cy="7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43425</xdr:rowOff>
    </xdr:from>
    <xdr:to>
      <xdr:col>76</xdr:col>
      <xdr:colOff>165100</xdr:colOff>
      <xdr:row>36</xdr:row>
      <xdr:rowOff>145025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21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161552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9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6720</xdr:rowOff>
    </xdr:from>
    <xdr:to>
      <xdr:col>71</xdr:col>
      <xdr:colOff>177800</xdr:colOff>
      <xdr:row>38</xdr:row>
      <xdr:rowOff>14182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21820"/>
          <a:ext cx="889000" cy="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79560</xdr:rowOff>
    </xdr:from>
    <xdr:to>
      <xdr:col>72</xdr:col>
      <xdr:colOff>38100</xdr:colOff>
      <xdr:row>38</xdr:row>
      <xdr:rowOff>9709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2321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26237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9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75217</xdr:rowOff>
    </xdr:from>
    <xdr:to>
      <xdr:col>67</xdr:col>
      <xdr:colOff>101600</xdr:colOff>
      <xdr:row>38</xdr:row>
      <xdr:rowOff>5367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1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21894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19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78515</xdr:rowOff>
    </xdr:from>
    <xdr:to>
      <xdr:col>85</xdr:col>
      <xdr:colOff>177800</xdr:colOff>
      <xdr:row>38</xdr:row>
      <xdr:rowOff>8665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2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164892</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3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122651</xdr:rowOff>
    </xdr:from>
    <xdr:to>
      <xdr:col>81</xdr:col>
      <xdr:colOff>101600</xdr:colOff>
      <xdr:row>38</xdr:row>
      <xdr:rowOff>52801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6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43928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5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62660</xdr:rowOff>
    </xdr:from>
    <xdr:to>
      <xdr:col>76</xdr:col>
      <xdr:colOff>165100</xdr:colOff>
      <xdr:row>37</xdr:row>
      <xdr:rowOff>164260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155387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49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134832</xdr:rowOff>
    </xdr:from>
    <xdr:to>
      <xdr:col>72</xdr:col>
      <xdr:colOff>38100</xdr:colOff>
      <xdr:row>38</xdr:row>
      <xdr:rowOff>64982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7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56109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7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127370</xdr:rowOff>
    </xdr:from>
    <xdr:to>
      <xdr:col>67</xdr:col>
      <xdr:colOff>101600</xdr:colOff>
      <xdr:row>38</xdr:row>
      <xdr:rowOff>57521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710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48647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127727</xdr:rowOff>
    </xdr:from>
    <xdr:to>
      <xdr:col>85</xdr:col>
      <xdr:colOff>126364</xdr:colOff>
      <xdr:row>58</xdr:row>
      <xdr:rowOff>101938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00227"/>
          <a:ext cx="1269" cy="1345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105765</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4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101938</xdr:rowOff>
    </xdr:from>
    <xdr:to>
      <xdr:col>86</xdr:col>
      <xdr:colOff>25400</xdr:colOff>
      <xdr:row>58</xdr:row>
      <xdr:rowOff>101938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4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74404</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7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127727</xdr:rowOff>
    </xdr:from>
    <xdr:to>
      <xdr:col>86</xdr:col>
      <xdr:colOff>25400</xdr:colOff>
      <xdr:row>50</xdr:row>
      <xdr:rowOff>127727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00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62647</xdr:rowOff>
    </xdr:from>
    <xdr:to>
      <xdr:col>85</xdr:col>
      <xdr:colOff>127000</xdr:colOff>
      <xdr:row>56</xdr:row>
      <xdr:rowOff>14113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492397"/>
          <a:ext cx="838200" cy="12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121693</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37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98816</xdr:rowOff>
    </xdr:from>
    <xdr:to>
      <xdr:col>85</xdr:col>
      <xdr:colOff>177800</xdr:colOff>
      <xdr:row>56</xdr:row>
      <xdr:rowOff>28966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62647</xdr:rowOff>
    </xdr:from>
    <xdr:to>
      <xdr:col>81</xdr:col>
      <xdr:colOff>50800</xdr:colOff>
      <xdr:row>56</xdr:row>
      <xdr:rowOff>89079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492397"/>
          <a:ext cx="889000" cy="19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127333</xdr:rowOff>
    </xdr:from>
    <xdr:to>
      <xdr:col>81</xdr:col>
      <xdr:colOff>101600</xdr:colOff>
      <xdr:row>56</xdr:row>
      <xdr:rowOff>57483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5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48610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64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89079</xdr:rowOff>
    </xdr:from>
    <xdr:to>
      <xdr:col>76</xdr:col>
      <xdr:colOff>114300</xdr:colOff>
      <xdr:row>57</xdr:row>
      <xdr:rowOff>154959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690279"/>
          <a:ext cx="889000" cy="23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97958</xdr:rowOff>
    </xdr:from>
    <xdr:to>
      <xdr:col>76</xdr:col>
      <xdr:colOff>165100</xdr:colOff>
      <xdr:row>56</xdr:row>
      <xdr:rowOff>28108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2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44635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0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154959</xdr:rowOff>
    </xdr:from>
    <xdr:to>
      <xdr:col>71</xdr:col>
      <xdr:colOff>177800</xdr:colOff>
      <xdr:row>58</xdr:row>
      <xdr:rowOff>9341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927609"/>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131034</xdr:rowOff>
    </xdr:from>
    <xdr:to>
      <xdr:col>72</xdr:col>
      <xdr:colOff>38100</xdr:colOff>
      <xdr:row>57</xdr:row>
      <xdr:rowOff>61184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3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77711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5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168181</xdr:rowOff>
    </xdr:from>
    <xdr:to>
      <xdr:col>67</xdr:col>
      <xdr:colOff>101600</xdr:colOff>
      <xdr:row>57</xdr:row>
      <xdr:rowOff>98331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114858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134763</xdr:rowOff>
    </xdr:from>
    <xdr:to>
      <xdr:col>85</xdr:col>
      <xdr:colOff>177800</xdr:colOff>
      <xdr:row>56</xdr:row>
      <xdr:rowOff>64913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56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113190</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54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11847</xdr:rowOff>
    </xdr:from>
    <xdr:to>
      <xdr:col>81</xdr:col>
      <xdr:colOff>101600</xdr:colOff>
      <xdr:row>55</xdr:row>
      <xdr:rowOff>113447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44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129974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21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38279</xdr:rowOff>
    </xdr:from>
    <xdr:to>
      <xdr:col>76</xdr:col>
      <xdr:colOff>165100</xdr:colOff>
      <xdr:row>56</xdr:row>
      <xdr:rowOff>139879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63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131006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73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104159</xdr:rowOff>
    </xdr:from>
    <xdr:to>
      <xdr:col>72</xdr:col>
      <xdr:colOff>38100</xdr:colOff>
      <xdr:row>58</xdr:row>
      <xdr:rowOff>34309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7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25436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6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129991</xdr:rowOff>
    </xdr:from>
    <xdr:to>
      <xdr:col>67</xdr:col>
      <xdr:colOff>101600</xdr:colOff>
      <xdr:row>58</xdr:row>
      <xdr:rowOff>60141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0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51268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9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3911</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05411"/>
          <a:ext cx="1269" cy="150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122038</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78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3911</xdr:rowOff>
    </xdr:from>
    <xdr:to>
      <xdr:col>86</xdr:col>
      <xdr:colOff>25400</xdr:colOff>
      <xdr:row>70</xdr:row>
      <xdr:rowOff>3911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0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31996</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062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9119</xdr:rowOff>
    </xdr:from>
    <xdr:to>
      <xdr:col>85</xdr:col>
      <xdr:colOff>177800</xdr:colOff>
      <xdr:row>77</xdr:row>
      <xdr:rowOff>110719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2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118028</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491128"/>
          <a:ext cx="889000" cy="2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31750</xdr:rowOff>
    </xdr:from>
    <xdr:to>
      <xdr:col>81</xdr:col>
      <xdr:colOff>101600</xdr:colOff>
      <xdr:row>77</xdr:row>
      <xdr:rowOff>133350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149877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117297</xdr:rowOff>
    </xdr:from>
    <xdr:to>
      <xdr:col>76</xdr:col>
      <xdr:colOff>114300</xdr:colOff>
      <xdr:row>78</xdr:row>
      <xdr:rowOff>118028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90397"/>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104947</xdr:rowOff>
    </xdr:from>
    <xdr:to>
      <xdr:col>76</xdr:col>
      <xdr:colOff>165100</xdr:colOff>
      <xdr:row>77</xdr:row>
      <xdr:rowOff>35097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35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51625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91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66548</xdr:rowOff>
    </xdr:from>
    <xdr:to>
      <xdr:col>71</xdr:col>
      <xdr:colOff>177800</xdr:colOff>
      <xdr:row>78</xdr:row>
      <xdr:rowOff>117297</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439648"/>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95118</xdr:rowOff>
    </xdr:from>
    <xdr:to>
      <xdr:col>72</xdr:col>
      <xdr:colOff>38100</xdr:colOff>
      <xdr:row>78</xdr:row>
      <xdr:rowOff>25268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29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41795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07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153913</xdr:rowOff>
    </xdr:from>
    <xdr:to>
      <xdr:col>67</xdr:col>
      <xdr:colOff>101600</xdr:colOff>
      <xdr:row>78</xdr:row>
      <xdr:rowOff>84063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100590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13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67228</xdr:rowOff>
    </xdr:from>
    <xdr:to>
      <xdr:col>76</xdr:col>
      <xdr:colOff>165100</xdr:colOff>
      <xdr:row>78</xdr:row>
      <xdr:rowOff>168828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4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159955</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53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66497</xdr:rowOff>
    </xdr:from>
    <xdr:to>
      <xdr:col>72</xdr:col>
      <xdr:colOff>38100</xdr:colOff>
      <xdr:row>78</xdr:row>
      <xdr:rowOff>168097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3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159224</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532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15748</xdr:rowOff>
    </xdr:from>
    <xdr:to>
      <xdr:col>67</xdr:col>
      <xdr:colOff>101600</xdr:colOff>
      <xdr:row>78</xdr:row>
      <xdr:rowOff>117348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38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108475</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48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24448</xdr:rowOff>
    </xdr:from>
    <xdr:to>
      <xdr:col>85</xdr:col>
      <xdr:colOff>126364</xdr:colOff>
      <xdr:row>99</xdr:row>
      <xdr:rowOff>3518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54948"/>
          <a:ext cx="1269" cy="152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7345</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3518</xdr:rowOff>
    </xdr:from>
    <xdr:to>
      <xdr:col>86</xdr:col>
      <xdr:colOff>25400</xdr:colOff>
      <xdr:row>99</xdr:row>
      <xdr:rowOff>3518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142575</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123,075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24448</xdr:rowOff>
    </xdr:from>
    <xdr:to>
      <xdr:col>86</xdr:col>
      <xdr:colOff>25400</xdr:colOff>
      <xdr:row>90</xdr:row>
      <xdr:rowOff>24448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81065</xdr:rowOff>
    </xdr:from>
    <xdr:to>
      <xdr:col>85</xdr:col>
      <xdr:colOff>127000</xdr:colOff>
      <xdr:row>95</xdr:row>
      <xdr:rowOff>89560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368815"/>
          <a:ext cx="838200" cy="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111193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05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88316</xdr:rowOff>
    </xdr:from>
    <xdr:to>
      <xdr:col>85</xdr:col>
      <xdr:colOff>177800</xdr:colOff>
      <xdr:row>95</xdr:row>
      <xdr:rowOff>18466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0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81065</xdr:rowOff>
    </xdr:from>
    <xdr:to>
      <xdr:col>81</xdr:col>
      <xdr:colOff>50800</xdr:colOff>
      <xdr:row>95</xdr:row>
      <xdr:rowOff>101740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368815"/>
          <a:ext cx="889000" cy="2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112319</xdr:rowOff>
    </xdr:from>
    <xdr:to>
      <xdr:col>81</xdr:col>
      <xdr:colOff>101600</xdr:colOff>
      <xdr:row>95</xdr:row>
      <xdr:rowOff>42469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58996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101740</xdr:rowOff>
    </xdr:from>
    <xdr:to>
      <xdr:col>76</xdr:col>
      <xdr:colOff>114300</xdr:colOff>
      <xdr:row>95</xdr:row>
      <xdr:rowOff>123520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389490"/>
          <a:ext cx="889000" cy="2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139661</xdr:rowOff>
    </xdr:from>
    <xdr:to>
      <xdr:col>76</xdr:col>
      <xdr:colOff>165100</xdr:colOff>
      <xdr:row>95</xdr:row>
      <xdr:rowOff>69811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86338</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123520</xdr:rowOff>
    </xdr:from>
    <xdr:to>
      <xdr:col>71</xdr:col>
      <xdr:colOff>177800</xdr:colOff>
      <xdr:row>95</xdr:row>
      <xdr:rowOff>131687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411270"/>
          <a:ext cx="889000" cy="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63919</xdr:rowOff>
    </xdr:from>
    <xdr:to>
      <xdr:col>72</xdr:col>
      <xdr:colOff>38100</xdr:colOff>
      <xdr:row>96</xdr:row>
      <xdr:rowOff>165519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156646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61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59956</xdr:rowOff>
    </xdr:from>
    <xdr:to>
      <xdr:col>67</xdr:col>
      <xdr:colOff>101600</xdr:colOff>
      <xdr:row>96</xdr:row>
      <xdr:rowOff>161556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1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152683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61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38760</xdr:rowOff>
    </xdr:from>
    <xdr:to>
      <xdr:col>85</xdr:col>
      <xdr:colOff>177800</xdr:colOff>
      <xdr:row>95</xdr:row>
      <xdr:rowOff>140360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32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17187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30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30265</xdr:rowOff>
    </xdr:from>
    <xdr:to>
      <xdr:col>81</xdr:col>
      <xdr:colOff>101600</xdr:colOff>
      <xdr:row>95</xdr:row>
      <xdr:rowOff>131865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3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122992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41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50940</xdr:rowOff>
    </xdr:from>
    <xdr:to>
      <xdr:col>76</xdr:col>
      <xdr:colOff>165100</xdr:colOff>
      <xdr:row>95</xdr:row>
      <xdr:rowOff>152540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33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143667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43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72720</xdr:rowOff>
    </xdr:from>
    <xdr:to>
      <xdr:col>72</xdr:col>
      <xdr:colOff>38100</xdr:colOff>
      <xdr:row>96</xdr:row>
      <xdr:rowOff>2870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19397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13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80887</xdr:rowOff>
    </xdr:from>
    <xdr:to>
      <xdr:col>67</xdr:col>
      <xdr:colOff>101600</xdr:colOff>
      <xdr:row>96</xdr:row>
      <xdr:rowOff>11037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36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27564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1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112268</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272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58945</xdr:rowOff>
    </xdr:from>
    <xdr:ext cx="378565"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02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112268</xdr:rowOff>
    </xdr:from>
    <xdr:to>
      <xdr:col>116</xdr:col>
      <xdr:colOff>152400</xdr:colOff>
      <xdr:row>31</xdr:row>
      <xdr:rowOff>112268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27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47752</xdr:rowOff>
    </xdr:from>
    <xdr:to>
      <xdr:col>112</xdr:col>
      <xdr:colOff>38100</xdr:colOff>
      <xdr:row>38</xdr:row>
      <xdr:rowOff>149352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165879</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66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155194</xdr:rowOff>
    </xdr:from>
    <xdr:to>
      <xdr:col>107</xdr:col>
      <xdr:colOff>101600</xdr:colOff>
      <xdr:row>37</xdr:row>
      <xdr:rowOff>85344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101871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171196</xdr:rowOff>
    </xdr:from>
    <xdr:to>
      <xdr:col>102</xdr:col>
      <xdr:colOff>165100</xdr:colOff>
      <xdr:row>38</xdr:row>
      <xdr:rowOff>101346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1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117873</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2900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33291</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住民一人当たりコストで最も大きな割合を占めるのは、民生費（住民一人当たり</a:t>
          </a:r>
          <a:r>
            <a:rPr kumimoji="1" lang="en-US" altLang="ja-JP" sz="1100" b="0" i="0" baseline="0">
              <a:solidFill>
                <a:schemeClr val="dk1"/>
              </a:solidFill>
              <a:effectLst/>
              <a:latin typeface="+mn-lt"/>
              <a:ea typeface="+mn-ea"/>
              <a:cs typeface="+mn-cs"/>
            </a:rPr>
            <a:t>172,836</a:t>
          </a:r>
          <a:r>
            <a:rPr kumimoji="1" lang="ja-JP" altLang="ja-JP" sz="1100" b="0" i="0" baseline="0">
              <a:solidFill>
                <a:schemeClr val="dk1"/>
              </a:solidFill>
              <a:effectLst/>
              <a:latin typeface="+mn-lt"/>
              <a:ea typeface="+mn-ea"/>
              <a:cs typeface="+mn-cs"/>
            </a:rPr>
            <a:t>円）であり、</a:t>
          </a:r>
          <a:r>
            <a:rPr kumimoji="1" lang="ja-JP" altLang="en-US" sz="1100" b="0" i="0" baseline="0">
              <a:solidFill>
                <a:schemeClr val="dk1"/>
              </a:solidFill>
              <a:effectLst/>
              <a:latin typeface="+mn-lt"/>
              <a:ea typeface="+mn-ea"/>
              <a:cs typeface="+mn-cs"/>
            </a:rPr>
            <a:t>保健福祉総合センター長寿命化工事の皆増、電気・ガス・食料品等価格高騰緊急支援給付金の皆増、後期高齢者医療事業特別会計繰出金の増等の影響</a:t>
          </a:r>
          <a:r>
            <a:rPr kumimoji="1" lang="ja-JP" altLang="ja-JP" sz="1100" b="0" i="0" baseline="0">
              <a:solidFill>
                <a:schemeClr val="dk1"/>
              </a:solidFill>
              <a:effectLst/>
              <a:latin typeface="+mn-lt"/>
              <a:ea typeface="+mn-ea"/>
              <a:cs typeface="+mn-cs"/>
            </a:rPr>
            <a:t>から昨年度より</a:t>
          </a:r>
          <a:r>
            <a:rPr kumimoji="1" lang="en-US" altLang="ja-JP" sz="1100" b="0" i="0" baseline="0">
              <a:solidFill>
                <a:schemeClr val="dk1"/>
              </a:solidFill>
              <a:effectLst/>
              <a:latin typeface="+mn-lt"/>
              <a:ea typeface="+mn-ea"/>
              <a:cs typeface="+mn-cs"/>
            </a:rPr>
            <a:t>2,099</a:t>
          </a:r>
          <a:r>
            <a:rPr kumimoji="1" lang="ja-JP" altLang="ja-JP" sz="1100" b="0" i="0" baseline="0">
              <a:solidFill>
                <a:schemeClr val="dk1"/>
              </a:solidFill>
              <a:effectLst/>
              <a:latin typeface="+mn-lt"/>
              <a:ea typeface="+mn-ea"/>
              <a:cs typeface="+mn-cs"/>
            </a:rPr>
            <a:t>円の増となった。類似団体平均との比較においては</a:t>
          </a:r>
          <a:r>
            <a:rPr kumimoji="1" lang="ja-JP" altLang="en-US" sz="1100" b="0" i="0" baseline="0">
              <a:solidFill>
                <a:schemeClr val="dk1"/>
              </a:solidFill>
              <a:effectLst/>
              <a:latin typeface="+mn-lt"/>
              <a:ea typeface="+mn-ea"/>
              <a:cs typeface="+mn-cs"/>
            </a:rPr>
            <a:t>若干上</a:t>
          </a:r>
          <a:r>
            <a:rPr kumimoji="1" lang="ja-JP" altLang="ja-JP" sz="1100" b="0" i="0" baseline="0">
              <a:solidFill>
                <a:schemeClr val="dk1"/>
              </a:solidFill>
              <a:effectLst/>
              <a:latin typeface="+mn-lt"/>
              <a:ea typeface="+mn-ea"/>
              <a:cs typeface="+mn-cs"/>
            </a:rPr>
            <a:t>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次いで、土木費（住民一人当たり</a:t>
          </a:r>
          <a:r>
            <a:rPr kumimoji="1" lang="en-US" altLang="ja-JP" sz="1100" b="0" i="0" baseline="0">
              <a:solidFill>
                <a:schemeClr val="dk1"/>
              </a:solidFill>
              <a:effectLst/>
              <a:latin typeface="+mn-lt"/>
              <a:ea typeface="+mn-ea"/>
              <a:cs typeface="+mn-cs"/>
            </a:rPr>
            <a:t>84,129</a:t>
          </a:r>
          <a:r>
            <a:rPr kumimoji="1" lang="ja-JP" altLang="ja-JP" sz="1100" b="0" i="0" baseline="0">
              <a:solidFill>
                <a:schemeClr val="dk1"/>
              </a:solidFill>
              <a:effectLst/>
              <a:latin typeface="+mn-lt"/>
              <a:ea typeface="+mn-ea"/>
              <a:cs typeface="+mn-cs"/>
            </a:rPr>
            <a:t>円）が大きな割合を占めている。</a:t>
          </a:r>
          <a:r>
            <a:rPr kumimoji="1" lang="ja-JP" altLang="en-US" sz="1100" b="0" i="0" baseline="0">
              <a:solidFill>
                <a:schemeClr val="dk1"/>
              </a:solidFill>
              <a:effectLst/>
              <a:latin typeface="+mn-lt"/>
              <a:ea typeface="+mn-ea"/>
              <a:cs typeface="+mn-cs"/>
            </a:rPr>
            <a:t>道路橋梁費や道路補修費</a:t>
          </a:r>
          <a:r>
            <a:rPr kumimoji="1" lang="ja-JP" altLang="ja-JP" sz="1100" b="0" i="0" baseline="0">
              <a:solidFill>
                <a:schemeClr val="dk1"/>
              </a:solidFill>
              <a:effectLst/>
              <a:latin typeface="+mn-lt"/>
              <a:ea typeface="+mn-ea"/>
              <a:cs typeface="+mn-cs"/>
            </a:rPr>
            <a:t>が</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となったことから、昨年度から</a:t>
          </a:r>
          <a:r>
            <a:rPr kumimoji="1" lang="en-US" altLang="ja-JP" sz="1100" b="0" i="0" baseline="0">
              <a:solidFill>
                <a:schemeClr val="dk1"/>
              </a:solidFill>
              <a:effectLst/>
              <a:latin typeface="+mn-lt"/>
              <a:ea typeface="+mn-ea"/>
              <a:cs typeface="+mn-cs"/>
            </a:rPr>
            <a:t>1,337</a:t>
          </a:r>
          <a:r>
            <a:rPr kumimoji="1" lang="ja-JP" altLang="ja-JP" sz="1100" b="0" i="0" baseline="0">
              <a:solidFill>
                <a:schemeClr val="dk1"/>
              </a:solidFill>
              <a:effectLst/>
              <a:latin typeface="+mn-lt"/>
              <a:ea typeface="+mn-ea"/>
              <a:cs typeface="+mn-cs"/>
            </a:rPr>
            <a:t>円の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a:t>
          </a:r>
          <a:r>
            <a:rPr kumimoji="1" lang="ja-JP" altLang="en-US" sz="1100" b="0" i="0" baseline="0">
              <a:solidFill>
                <a:schemeClr val="dk1"/>
              </a:solidFill>
              <a:effectLst/>
              <a:latin typeface="+mn-lt"/>
              <a:ea typeface="+mn-ea"/>
              <a:cs typeface="+mn-cs"/>
            </a:rPr>
            <a:t>なっている。</a:t>
          </a:r>
          <a:r>
            <a:rPr kumimoji="1" lang="ja-JP" altLang="ja-JP" sz="1100" b="0" i="0" baseline="0">
              <a:solidFill>
                <a:schemeClr val="dk1"/>
              </a:solidFill>
              <a:effectLst/>
              <a:latin typeface="+mn-lt"/>
              <a:ea typeface="+mn-ea"/>
              <a:cs typeface="+mn-cs"/>
            </a:rPr>
            <a:t>類似団体平均との比較においてはここ数年高い水準を示しており、下水道事業に対する繰出金等</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影響していると考えられる。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このほか、教育費（住民一人当たり</a:t>
          </a:r>
          <a:r>
            <a:rPr kumimoji="1" lang="en-US" altLang="ja-JP" sz="1100" b="0" i="0" baseline="0">
              <a:solidFill>
                <a:schemeClr val="dk1"/>
              </a:solidFill>
              <a:effectLst/>
              <a:latin typeface="+mn-lt"/>
              <a:ea typeface="+mn-ea"/>
              <a:cs typeface="+mn-cs"/>
            </a:rPr>
            <a:t>64,790</a:t>
          </a:r>
          <a:r>
            <a:rPr kumimoji="1" lang="ja-JP" altLang="ja-JP" sz="1100" b="0" i="0" baseline="0">
              <a:solidFill>
                <a:schemeClr val="dk1"/>
              </a:solidFill>
              <a:effectLst/>
              <a:latin typeface="+mn-lt"/>
              <a:ea typeface="+mn-ea"/>
              <a:cs typeface="+mn-cs"/>
            </a:rPr>
            <a:t>円）が大きな割合を占めている。これは、学校教育施設整備基金積立金</a:t>
          </a:r>
          <a:r>
            <a:rPr kumimoji="1" lang="ja-JP" altLang="en-US" sz="1100" b="0" i="0" baseline="0">
              <a:solidFill>
                <a:schemeClr val="dk1"/>
              </a:solidFill>
              <a:effectLst/>
              <a:latin typeface="+mn-lt"/>
              <a:ea typeface="+mn-ea"/>
              <a:cs typeface="+mn-cs"/>
            </a:rPr>
            <a:t>が多額であること</a:t>
          </a:r>
          <a:r>
            <a:rPr kumimoji="1" lang="ja-JP" altLang="ja-JP" sz="1100" b="0" i="0" baseline="0">
              <a:solidFill>
                <a:schemeClr val="dk1"/>
              </a:solidFill>
              <a:effectLst/>
              <a:latin typeface="+mn-lt"/>
              <a:ea typeface="+mn-ea"/>
              <a:cs typeface="+mn-cs"/>
            </a:rPr>
            <a:t>によ</a:t>
          </a:r>
          <a:r>
            <a:rPr kumimoji="1" lang="ja-JP" altLang="en-US" sz="1100" b="0" i="0" baseline="0">
              <a:solidFill>
                <a:schemeClr val="dk1"/>
              </a:solidFill>
              <a:effectLst/>
              <a:latin typeface="+mn-lt"/>
              <a:ea typeface="+mn-ea"/>
              <a:cs typeface="+mn-cs"/>
            </a:rPr>
            <a:t>るものであるが</a:t>
          </a:r>
          <a:r>
            <a:rPr kumimoji="1" lang="ja-JP" altLang="ja-JP" sz="1100" b="0" i="0" baseline="0">
              <a:solidFill>
                <a:schemeClr val="dk1"/>
              </a:solidFill>
              <a:effectLst/>
              <a:latin typeface="+mn-lt"/>
              <a:ea typeface="+mn-ea"/>
              <a:cs typeface="+mn-cs"/>
            </a:rPr>
            <a:t>、昨年度から</a:t>
          </a:r>
          <a:r>
            <a:rPr kumimoji="1" lang="ja-JP" altLang="en-US" sz="1100" b="0" i="0" baseline="0">
              <a:solidFill>
                <a:schemeClr val="dk1"/>
              </a:solidFill>
              <a:effectLst/>
              <a:latin typeface="+mn-lt"/>
              <a:ea typeface="+mn-ea"/>
              <a:cs typeface="+mn-cs"/>
            </a:rPr>
            <a:t>は</a:t>
          </a:r>
          <a:r>
            <a:rPr kumimoji="1" lang="en-US" altLang="ja-JP" sz="1100" b="0" i="0" baseline="0">
              <a:solidFill>
                <a:schemeClr val="dk1"/>
              </a:solidFill>
              <a:effectLst/>
              <a:latin typeface="+mn-lt"/>
              <a:ea typeface="+mn-ea"/>
              <a:cs typeface="+mn-cs"/>
            </a:rPr>
            <a:t>8,603</a:t>
          </a:r>
          <a:r>
            <a:rPr kumimoji="1" lang="ja-JP" altLang="ja-JP" sz="1100" b="0" i="0" baseline="0">
              <a:solidFill>
                <a:schemeClr val="dk1"/>
              </a:solidFill>
              <a:effectLst/>
              <a:latin typeface="+mn-lt"/>
              <a:ea typeface="+mn-ea"/>
              <a:cs typeface="+mn-cs"/>
            </a:rPr>
            <a:t>円の</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となり、類似団体平均との比較</a:t>
          </a:r>
          <a:r>
            <a:rPr kumimoji="1" lang="ja-JP" altLang="en-US" sz="1100" b="0" i="0" baseline="0">
              <a:solidFill>
                <a:schemeClr val="dk1"/>
              </a:solidFill>
              <a:effectLst/>
              <a:latin typeface="+mn-lt"/>
              <a:ea typeface="+mn-ea"/>
              <a:cs typeface="+mn-cs"/>
            </a:rPr>
            <a:t>は若干下</a:t>
          </a:r>
          <a:r>
            <a:rPr kumimoji="1" lang="ja-JP" altLang="ja-JP" sz="1100" b="0" i="0" baseline="0">
              <a:solidFill>
                <a:schemeClr val="dk1"/>
              </a:solidFill>
              <a:effectLst/>
              <a:latin typeface="+mn-lt"/>
              <a:ea typeface="+mn-ea"/>
              <a:cs typeface="+mn-cs"/>
            </a:rPr>
            <a:t>回</a:t>
          </a:r>
          <a:r>
            <a:rPr kumimoji="1" lang="ja-JP" altLang="en-US" sz="1100" b="0" i="0" baseline="0">
              <a:solidFill>
                <a:schemeClr val="dk1"/>
              </a:solidFill>
              <a:effectLst/>
              <a:latin typeface="+mn-lt"/>
              <a:ea typeface="+mn-ea"/>
              <a:cs typeface="+mn-cs"/>
            </a:rPr>
            <a:t>っている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富山県上市町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標準財政規模比の実質収支比率は、これまで３～５％台で推移しており、令和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4.41</a:t>
          </a:r>
          <a:r>
            <a:rPr kumimoji="1" lang="ja-JP" altLang="ja-JP" sz="1100" b="0" i="0" baseline="0">
              <a:solidFill>
                <a:schemeClr val="dk1"/>
              </a:solidFill>
              <a:effectLst/>
              <a:latin typeface="+mn-lt"/>
              <a:ea typeface="+mn-ea"/>
              <a:cs typeface="+mn-cs"/>
            </a:rPr>
            <a:t>％となっている。実質単年度収支比率については、令和</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年度においては</a:t>
          </a:r>
          <a:r>
            <a:rPr kumimoji="1" lang="ja-JP" altLang="en-US"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0.73</a:t>
          </a:r>
          <a:r>
            <a:rPr kumimoji="1" lang="ja-JP" altLang="ja-JP" sz="1100" b="0" i="0" baseline="0">
              <a:solidFill>
                <a:schemeClr val="dk1"/>
              </a:solidFill>
              <a:effectLst/>
              <a:latin typeface="+mn-lt"/>
              <a:ea typeface="+mn-ea"/>
              <a:cs typeface="+mn-cs"/>
            </a:rPr>
            <a:t>％と</a:t>
          </a:r>
          <a:r>
            <a:rPr kumimoji="1" lang="ja-JP" altLang="en-US" sz="1100" b="0" i="0" baseline="0">
              <a:solidFill>
                <a:schemeClr val="dk1"/>
              </a:solidFill>
              <a:effectLst/>
              <a:latin typeface="+mn-lt"/>
              <a:ea typeface="+mn-ea"/>
              <a:cs typeface="+mn-cs"/>
            </a:rPr>
            <a:t>な</a:t>
          </a:r>
          <a:r>
            <a:rPr kumimoji="1" lang="ja-JP" altLang="ja-JP" sz="1100" b="0" i="0" baseline="0">
              <a:solidFill>
                <a:schemeClr val="dk1"/>
              </a:solidFill>
              <a:effectLst/>
              <a:latin typeface="+mn-lt"/>
              <a:ea typeface="+mn-ea"/>
              <a:cs typeface="+mn-cs"/>
            </a:rPr>
            <a:t>った。今後も、歳入の確保と合わせて、予算執行の節減に努め、翌年度繰越財源の適正な確保に努めていく。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富山県上市町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標準財政規模比の連結実質赤字比率に係る黒字比率は、これまで</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％台で推移してい</a:t>
          </a:r>
          <a:r>
            <a:rPr kumimoji="1" lang="ja-JP" altLang="en-US" sz="1100" b="0" i="0" baseline="0">
              <a:solidFill>
                <a:schemeClr val="dk1"/>
              </a:solidFill>
              <a:effectLst/>
              <a:latin typeface="+mn-lt"/>
              <a:ea typeface="+mn-ea"/>
              <a:cs typeface="+mn-cs"/>
            </a:rPr>
            <a:t>る。</a:t>
          </a:r>
          <a:r>
            <a:rPr kumimoji="1" lang="ja-JP" altLang="ja-JP" sz="1100" b="0" i="0" baseline="0">
              <a:solidFill>
                <a:schemeClr val="dk1"/>
              </a:solidFill>
              <a:effectLst/>
              <a:latin typeface="+mn-lt"/>
              <a:ea typeface="+mn-ea"/>
              <a:cs typeface="+mn-cs"/>
            </a:rPr>
            <a:t>令和</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年度は</a:t>
          </a:r>
          <a:r>
            <a:rPr kumimoji="1" lang="en-US" altLang="ja-JP" sz="1100" b="0" i="0" baseline="0">
              <a:solidFill>
                <a:schemeClr val="dk1"/>
              </a:solidFill>
              <a:effectLst/>
              <a:latin typeface="+mn-lt"/>
              <a:ea typeface="+mn-ea"/>
              <a:cs typeface="+mn-cs"/>
            </a:rPr>
            <a:t>33.87</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となり、</a:t>
          </a:r>
          <a:r>
            <a:rPr kumimoji="1" lang="ja-JP" altLang="ja-JP" sz="1100" b="0" i="0" baseline="0">
              <a:solidFill>
                <a:schemeClr val="dk1"/>
              </a:solidFill>
              <a:effectLst/>
              <a:latin typeface="+mn-lt"/>
              <a:ea typeface="+mn-ea"/>
              <a:cs typeface="+mn-cs"/>
            </a:rPr>
            <a:t>令和３年度</a:t>
          </a:r>
          <a:r>
            <a:rPr kumimoji="1" lang="ja-JP" altLang="en-US" sz="1100" b="0" i="0" baseline="0">
              <a:solidFill>
                <a:schemeClr val="dk1"/>
              </a:solidFill>
              <a:effectLst/>
              <a:latin typeface="+mn-lt"/>
              <a:ea typeface="+mn-ea"/>
              <a:cs typeface="+mn-cs"/>
            </a:rPr>
            <a:t>の</a:t>
          </a:r>
          <a:r>
            <a:rPr kumimoji="1" lang="en-US" altLang="ja-JP" sz="1100" b="0" i="0" baseline="0">
              <a:solidFill>
                <a:schemeClr val="dk1"/>
              </a:solidFill>
              <a:effectLst/>
              <a:latin typeface="+mn-lt"/>
              <a:ea typeface="+mn-ea"/>
              <a:cs typeface="+mn-cs"/>
            </a:rPr>
            <a:t>30.69</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より</a:t>
          </a:r>
          <a:r>
            <a:rPr kumimoji="1" lang="en-US" altLang="ja-JP" sz="1100" b="0" i="0" baseline="0">
              <a:solidFill>
                <a:schemeClr val="dk1"/>
              </a:solidFill>
              <a:effectLst/>
              <a:latin typeface="+mn-lt"/>
              <a:ea typeface="+mn-ea"/>
              <a:cs typeface="+mn-cs"/>
            </a:rPr>
            <a:t>3.18</a:t>
          </a:r>
          <a:r>
            <a:rPr kumimoji="1" lang="ja-JP" altLang="en-US" sz="1100" b="0" i="0" baseline="0">
              <a:solidFill>
                <a:schemeClr val="dk1"/>
              </a:solidFill>
              <a:effectLst/>
              <a:latin typeface="+mn-lt"/>
              <a:ea typeface="+mn-ea"/>
              <a:cs typeface="+mn-cs"/>
            </a:rPr>
            <a:t>ポイント上昇した。</a:t>
          </a:r>
          <a:r>
            <a:rPr kumimoji="1" lang="ja-JP" altLang="ja-JP" sz="1100" b="0" i="0" baseline="0">
              <a:solidFill>
                <a:schemeClr val="dk1"/>
              </a:solidFill>
              <a:effectLst/>
              <a:latin typeface="+mn-lt"/>
              <a:ea typeface="+mn-ea"/>
              <a:cs typeface="+mn-cs"/>
            </a:rPr>
            <a:t>主な要因は、病院事業会計の黒字額の増等によるものである。引き続き、各会計において収支のバランスを考慮した適正な財政運営に努めていく。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11179042</v>
      </c>
      <c r="BO4" s="449"/>
      <c r="BP4" s="449"/>
      <c r="BQ4" s="449"/>
      <c r="BR4" s="449"/>
      <c r="BS4" s="449"/>
      <c r="BT4" s="449"/>
      <c r="BU4" s="450"/>
      <c r="BV4" s="448">
        <v>11533496</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4.4000000000000004</v>
      </c>
      <c r="CU4" s="589"/>
      <c r="CV4" s="589"/>
      <c r="CW4" s="589"/>
      <c r="CX4" s="589"/>
      <c r="CY4" s="589"/>
      <c r="CZ4" s="589"/>
      <c r="DA4" s="590"/>
      <c r="DB4" s="588">
        <v>5</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10870037</v>
      </c>
      <c r="BO5" s="420"/>
      <c r="BP5" s="420"/>
      <c r="BQ5" s="420"/>
      <c r="BR5" s="420"/>
      <c r="BS5" s="420"/>
      <c r="BT5" s="420"/>
      <c r="BU5" s="421"/>
      <c r="BV5" s="419">
        <v>11142316</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89</v>
      </c>
      <c r="CU5" s="417"/>
      <c r="CV5" s="417"/>
      <c r="CW5" s="417"/>
      <c r="CX5" s="417"/>
      <c r="CY5" s="417"/>
      <c r="CZ5" s="417"/>
      <c r="DA5" s="418"/>
      <c r="DB5" s="416">
        <v>84.6</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309005</v>
      </c>
      <c r="BO6" s="420"/>
      <c r="BP6" s="420"/>
      <c r="BQ6" s="420"/>
      <c r="BR6" s="420"/>
      <c r="BS6" s="420"/>
      <c r="BT6" s="420"/>
      <c r="BU6" s="421"/>
      <c r="BV6" s="419">
        <v>391180</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90.3</v>
      </c>
      <c r="CU6" s="563"/>
      <c r="CV6" s="563"/>
      <c r="CW6" s="563"/>
      <c r="CX6" s="563"/>
      <c r="CY6" s="563"/>
      <c r="CZ6" s="563"/>
      <c r="DA6" s="564"/>
      <c r="DB6" s="562">
        <v>89</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104</v>
      </c>
      <c r="AV7" s="478"/>
      <c r="AW7" s="478"/>
      <c r="AX7" s="478"/>
      <c r="AY7" s="433" t="s">
        <v>108</v>
      </c>
      <c r="AZ7" s="434"/>
      <c r="BA7" s="434"/>
      <c r="BB7" s="434"/>
      <c r="BC7" s="434"/>
      <c r="BD7" s="434"/>
      <c r="BE7" s="434"/>
      <c r="BF7" s="434"/>
      <c r="BG7" s="434"/>
      <c r="BH7" s="434"/>
      <c r="BI7" s="434"/>
      <c r="BJ7" s="434"/>
      <c r="BK7" s="434"/>
      <c r="BL7" s="434"/>
      <c r="BM7" s="435"/>
      <c r="BN7" s="419">
        <v>26884</v>
      </c>
      <c r="BO7" s="420"/>
      <c r="BP7" s="420"/>
      <c r="BQ7" s="420"/>
      <c r="BR7" s="420"/>
      <c r="BS7" s="420"/>
      <c r="BT7" s="420"/>
      <c r="BU7" s="421"/>
      <c r="BV7" s="419">
        <v>60222</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6391677</v>
      </c>
      <c r="CU7" s="420"/>
      <c r="CV7" s="420"/>
      <c r="CW7" s="420"/>
      <c r="CX7" s="420"/>
      <c r="CY7" s="420"/>
      <c r="CZ7" s="420"/>
      <c r="DA7" s="421"/>
      <c r="DB7" s="419">
        <v>6641722</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96</v>
      </c>
      <c r="AV8" s="478"/>
      <c r="AW8" s="478"/>
      <c r="AX8" s="478"/>
      <c r="AY8" s="433" t="s">
        <v>111</v>
      </c>
      <c r="AZ8" s="434"/>
      <c r="BA8" s="434"/>
      <c r="BB8" s="434"/>
      <c r="BC8" s="434"/>
      <c r="BD8" s="434"/>
      <c r="BE8" s="434"/>
      <c r="BF8" s="434"/>
      <c r="BG8" s="434"/>
      <c r="BH8" s="434"/>
      <c r="BI8" s="434"/>
      <c r="BJ8" s="434"/>
      <c r="BK8" s="434"/>
      <c r="BL8" s="434"/>
      <c r="BM8" s="435"/>
      <c r="BN8" s="419">
        <v>282121</v>
      </c>
      <c r="BO8" s="420"/>
      <c r="BP8" s="420"/>
      <c r="BQ8" s="420"/>
      <c r="BR8" s="420"/>
      <c r="BS8" s="420"/>
      <c r="BT8" s="420"/>
      <c r="BU8" s="421"/>
      <c r="BV8" s="419">
        <v>330958</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0.45</v>
      </c>
      <c r="CU8" s="523"/>
      <c r="CV8" s="523"/>
      <c r="CW8" s="523"/>
      <c r="CX8" s="523"/>
      <c r="CY8" s="523"/>
      <c r="CZ8" s="523"/>
      <c r="DA8" s="524"/>
      <c r="DB8" s="522">
        <v>0.46</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19351</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-48837</v>
      </c>
      <c r="BO9" s="420"/>
      <c r="BP9" s="420"/>
      <c r="BQ9" s="420"/>
      <c r="BR9" s="420"/>
      <c r="BS9" s="420"/>
      <c r="BT9" s="420"/>
      <c r="BU9" s="421"/>
      <c r="BV9" s="419">
        <v>17365</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10.9</v>
      </c>
      <c r="CU9" s="417"/>
      <c r="CV9" s="417"/>
      <c r="CW9" s="417"/>
      <c r="CX9" s="417"/>
      <c r="CY9" s="417"/>
      <c r="CZ9" s="417"/>
      <c r="DA9" s="418"/>
      <c r="DB9" s="416">
        <v>10.9</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20930</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104</v>
      </c>
      <c r="AV10" s="478"/>
      <c r="AW10" s="478"/>
      <c r="AX10" s="478"/>
      <c r="AY10" s="433" t="s">
        <v>122</v>
      </c>
      <c r="AZ10" s="434"/>
      <c r="BA10" s="434"/>
      <c r="BB10" s="434"/>
      <c r="BC10" s="434"/>
      <c r="BD10" s="434"/>
      <c r="BE10" s="434"/>
      <c r="BF10" s="434"/>
      <c r="BG10" s="434"/>
      <c r="BH10" s="434"/>
      <c r="BI10" s="434"/>
      <c r="BJ10" s="434"/>
      <c r="BK10" s="434"/>
      <c r="BL10" s="434"/>
      <c r="BM10" s="435"/>
      <c r="BN10" s="419">
        <v>2024</v>
      </c>
      <c r="BO10" s="420"/>
      <c r="BP10" s="420"/>
      <c r="BQ10" s="420"/>
      <c r="BR10" s="420"/>
      <c r="BS10" s="420"/>
      <c r="BT10" s="420"/>
      <c r="BU10" s="421"/>
      <c r="BV10" s="419">
        <v>49</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19228</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131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18985</v>
      </c>
      <c r="S13" s="507"/>
      <c r="T13" s="507"/>
      <c r="U13" s="507"/>
      <c r="V13" s="508"/>
      <c r="W13" s="509" t="s">
        <v>142</v>
      </c>
      <c r="X13" s="405"/>
      <c r="Y13" s="405"/>
      <c r="Z13" s="405"/>
      <c r="AA13" s="405"/>
      <c r="AB13" s="406"/>
      <c r="AC13" s="372">
        <v>414</v>
      </c>
      <c r="AD13" s="373"/>
      <c r="AE13" s="373"/>
      <c r="AF13" s="373"/>
      <c r="AG13" s="374"/>
      <c r="AH13" s="372">
        <v>460</v>
      </c>
      <c r="AI13" s="373"/>
      <c r="AJ13" s="373"/>
      <c r="AK13" s="373"/>
      <c r="AL13" s="432"/>
      <c r="AM13" s="476" t="s">
        <v>143</v>
      </c>
      <c r="AN13" s="376"/>
      <c r="AO13" s="376"/>
      <c r="AP13" s="376"/>
      <c r="AQ13" s="376"/>
      <c r="AR13" s="376"/>
      <c r="AS13" s="376"/>
      <c r="AT13" s="377"/>
      <c r="AU13" s="477" t="s">
        <v>137</v>
      </c>
      <c r="AV13" s="478"/>
      <c r="AW13" s="478"/>
      <c r="AX13" s="478"/>
      <c r="AY13" s="433" t="s">
        <v>144</v>
      </c>
      <c r="AZ13" s="434"/>
      <c r="BA13" s="434"/>
      <c r="BB13" s="434"/>
      <c r="BC13" s="434"/>
      <c r="BD13" s="434"/>
      <c r="BE13" s="434"/>
      <c r="BF13" s="434"/>
      <c r="BG13" s="434"/>
      <c r="BH13" s="434"/>
      <c r="BI13" s="434"/>
      <c r="BJ13" s="434"/>
      <c r="BK13" s="434"/>
      <c r="BL13" s="434"/>
      <c r="BM13" s="435"/>
      <c r="BN13" s="419">
        <v>-46813</v>
      </c>
      <c r="BO13" s="420"/>
      <c r="BP13" s="420"/>
      <c r="BQ13" s="420"/>
      <c r="BR13" s="420"/>
      <c r="BS13" s="420"/>
      <c r="BT13" s="420"/>
      <c r="BU13" s="421"/>
      <c r="BV13" s="419">
        <v>17414</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14.8</v>
      </c>
      <c r="CU13" s="417"/>
      <c r="CV13" s="417"/>
      <c r="CW13" s="417"/>
      <c r="CX13" s="417"/>
      <c r="CY13" s="417"/>
      <c r="CZ13" s="417"/>
      <c r="DA13" s="418"/>
      <c r="DB13" s="416">
        <v>14.9</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146</v>
      </c>
      <c r="M14" s="546"/>
      <c r="N14" s="546"/>
      <c r="O14" s="546"/>
      <c r="P14" s="546"/>
      <c r="Q14" s="547"/>
      <c r="R14" s="506">
        <v>19638</v>
      </c>
      <c r="S14" s="507"/>
      <c r="T14" s="507"/>
      <c r="U14" s="507"/>
      <c r="V14" s="508"/>
      <c r="W14" s="510"/>
      <c r="X14" s="408"/>
      <c r="Y14" s="408"/>
      <c r="Z14" s="408"/>
      <c r="AA14" s="408"/>
      <c r="AB14" s="409"/>
      <c r="AC14" s="499">
        <v>4.2</v>
      </c>
      <c r="AD14" s="500"/>
      <c r="AE14" s="500"/>
      <c r="AF14" s="500"/>
      <c r="AG14" s="501"/>
      <c r="AH14" s="499">
        <v>4.4000000000000004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56</v>
      </c>
      <c r="CU14" s="517"/>
      <c r="CV14" s="517"/>
      <c r="CW14" s="517"/>
      <c r="CX14" s="517"/>
      <c r="CY14" s="517"/>
      <c r="CZ14" s="517"/>
      <c r="DA14" s="518"/>
      <c r="DB14" s="516">
        <v>69.900000000000006</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148</v>
      </c>
      <c r="N15" s="504"/>
      <c r="O15" s="504"/>
      <c r="P15" s="504"/>
      <c r="Q15" s="505"/>
      <c r="R15" s="506">
        <v>19390</v>
      </c>
      <c r="S15" s="507"/>
      <c r="T15" s="507"/>
      <c r="U15" s="507"/>
      <c r="V15" s="508"/>
      <c r="W15" s="509" t="s">
        <v>149</v>
      </c>
      <c r="X15" s="405"/>
      <c r="Y15" s="405"/>
      <c r="Z15" s="405"/>
      <c r="AA15" s="405"/>
      <c r="AB15" s="406"/>
      <c r="AC15" s="372">
        <v>3683</v>
      </c>
      <c r="AD15" s="373"/>
      <c r="AE15" s="373"/>
      <c r="AF15" s="373"/>
      <c r="AG15" s="374"/>
      <c r="AH15" s="372">
        <v>3862</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2529949</v>
      </c>
      <c r="BO15" s="449"/>
      <c r="BP15" s="449"/>
      <c r="BQ15" s="449"/>
      <c r="BR15" s="449"/>
      <c r="BS15" s="449"/>
      <c r="BT15" s="449"/>
      <c r="BU15" s="450"/>
      <c r="BV15" s="448">
        <v>2440165</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37.700000000000003</v>
      </c>
      <c r="AD16" s="500"/>
      <c r="AE16" s="500"/>
      <c r="AF16" s="500"/>
      <c r="AG16" s="501"/>
      <c r="AH16" s="499">
        <v>37</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5664296</v>
      </c>
      <c r="BO16" s="420"/>
      <c r="BP16" s="420"/>
      <c r="BQ16" s="420"/>
      <c r="BR16" s="420"/>
      <c r="BS16" s="420"/>
      <c r="BT16" s="420"/>
      <c r="BU16" s="421"/>
      <c r="BV16" s="419">
        <v>5695855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5670</v>
      </c>
      <c r="AD17" s="373"/>
      <c r="AE17" s="373"/>
      <c r="AF17" s="373"/>
      <c r="AG17" s="374"/>
      <c r="AH17" s="372">
        <v>6108</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3160969</v>
      </c>
      <c r="BO17" s="420"/>
      <c r="BP17" s="420"/>
      <c r="BQ17" s="420"/>
      <c r="BR17" s="420"/>
      <c r="BS17" s="420"/>
      <c r="BT17" s="420"/>
      <c r="BU17" s="421"/>
      <c r="BV17" s="419">
        <v>3040580</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159</v>
      </c>
      <c r="C18" s="470"/>
      <c r="D18" s="470"/>
      <c r="E18" s="471"/>
      <c r="F18" s="471"/>
      <c r="G18" s="471"/>
      <c r="H18" s="471"/>
      <c r="I18" s="471"/>
      <c r="J18" s="471"/>
      <c r="K18" s="471"/>
      <c r="L18" s="472">
        <v>236.71</v>
      </c>
      <c r="M18" s="472"/>
      <c r="N18" s="472"/>
      <c r="O18" s="472"/>
      <c r="P18" s="472"/>
      <c r="Q18" s="472"/>
      <c r="R18" s="473"/>
      <c r="S18" s="473"/>
      <c r="T18" s="473"/>
      <c r="U18" s="473"/>
      <c r="V18" s="474"/>
      <c r="W18" s="490"/>
      <c r="X18" s="491"/>
      <c r="Y18" s="491"/>
      <c r="Z18" s="491"/>
      <c r="AA18" s="491"/>
      <c r="AB18" s="515"/>
      <c r="AC18" s="389">
        <v>58.1</v>
      </c>
      <c r="AD18" s="390"/>
      <c r="AE18" s="390"/>
      <c r="AF18" s="390"/>
      <c r="AG18" s="475"/>
      <c r="AH18" s="389">
        <v>58.6</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5907121</v>
      </c>
      <c r="BO18" s="420"/>
      <c r="BP18" s="420"/>
      <c r="BQ18" s="420"/>
      <c r="BR18" s="420"/>
      <c r="BS18" s="420"/>
      <c r="BT18" s="420"/>
      <c r="BU18" s="421"/>
      <c r="BV18" s="419">
        <v>5894974</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161</v>
      </c>
      <c r="C19" s="470"/>
      <c r="D19" s="470"/>
      <c r="E19" s="471"/>
      <c r="F19" s="471"/>
      <c r="G19" s="471"/>
      <c r="H19" s="471"/>
      <c r="I19" s="471"/>
      <c r="J19" s="471"/>
      <c r="K19" s="471"/>
      <c r="L19" s="479">
        <v>82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8126606</v>
      </c>
      <c r="BO19" s="420"/>
      <c r="BP19" s="420"/>
      <c r="BQ19" s="420"/>
      <c r="BR19" s="420"/>
      <c r="BS19" s="420"/>
      <c r="BT19" s="420"/>
      <c r="BU19" s="421"/>
      <c r="BV19" s="419">
        <v>8458339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163</v>
      </c>
      <c r="C20" s="470"/>
      <c r="D20" s="470"/>
      <c r="E20" s="471"/>
      <c r="F20" s="471"/>
      <c r="G20" s="471"/>
      <c r="H20" s="471"/>
      <c r="I20" s="471"/>
      <c r="J20" s="471"/>
      <c r="K20" s="471"/>
      <c r="L20" s="479">
        <v>7256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7701072</v>
      </c>
      <c r="BO22" s="449"/>
      <c r="BP22" s="449"/>
      <c r="BQ22" s="449"/>
      <c r="BR22" s="449"/>
      <c r="BS22" s="449"/>
      <c r="BT22" s="449"/>
      <c r="BU22" s="450"/>
      <c r="BV22" s="448">
        <v>8001498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6186278</v>
      </c>
      <c r="BO23" s="420"/>
      <c r="BP23" s="420"/>
      <c r="BQ23" s="420"/>
      <c r="BR23" s="420"/>
      <c r="BS23" s="420"/>
      <c r="BT23" s="420"/>
      <c r="BU23" s="421"/>
      <c r="BV23" s="419">
        <v>6572866</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173</v>
      </c>
      <c r="F24" s="376"/>
      <c r="G24" s="376"/>
      <c r="H24" s="376"/>
      <c r="I24" s="376"/>
      <c r="J24" s="376"/>
      <c r="K24" s="377"/>
      <c r="L24" s="372">
        <v>1</v>
      </c>
      <c r="M24" s="373"/>
      <c r="N24" s="373"/>
      <c r="O24" s="373"/>
      <c r="P24" s="374"/>
      <c r="Q24" s="372">
        <v>8220</v>
      </c>
      <c r="R24" s="373"/>
      <c r="S24" s="373"/>
      <c r="T24" s="373"/>
      <c r="U24" s="373"/>
      <c r="V24" s="374"/>
      <c r="W24" s="462"/>
      <c r="X24" s="399"/>
      <c r="Y24" s="400"/>
      <c r="Z24" s="375" t="s">
        <v>174</v>
      </c>
      <c r="AA24" s="376"/>
      <c r="AB24" s="376"/>
      <c r="AC24" s="376"/>
      <c r="AD24" s="376"/>
      <c r="AE24" s="376"/>
      <c r="AF24" s="376"/>
      <c r="AG24" s="377"/>
      <c r="AH24" s="372">
        <v>143</v>
      </c>
      <c r="AI24" s="373"/>
      <c r="AJ24" s="373"/>
      <c r="AK24" s="373"/>
      <c r="AL24" s="374"/>
      <c r="AM24" s="372">
        <v>433290</v>
      </c>
      <c r="AN24" s="373"/>
      <c r="AO24" s="373"/>
      <c r="AP24" s="373"/>
      <c r="AQ24" s="373"/>
      <c r="AR24" s="374"/>
      <c r="AS24" s="372">
        <v>3030</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3595299</v>
      </c>
      <c r="BO24" s="420"/>
      <c r="BP24" s="420"/>
      <c r="BQ24" s="420"/>
      <c r="BR24" s="420"/>
      <c r="BS24" s="420"/>
      <c r="BT24" s="420"/>
      <c r="BU24" s="421"/>
      <c r="BV24" s="419">
        <v>3604754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176</v>
      </c>
      <c r="F25" s="376"/>
      <c r="G25" s="376"/>
      <c r="H25" s="376"/>
      <c r="I25" s="376"/>
      <c r="J25" s="376"/>
      <c r="K25" s="377"/>
      <c r="L25" s="372">
        <v>1</v>
      </c>
      <c r="M25" s="373"/>
      <c r="N25" s="373"/>
      <c r="O25" s="373"/>
      <c r="P25" s="374"/>
      <c r="Q25" s="372">
        <v>6830</v>
      </c>
      <c r="R25" s="373"/>
      <c r="S25" s="373"/>
      <c r="T25" s="373"/>
      <c r="U25" s="373"/>
      <c r="V25" s="374"/>
      <c r="W25" s="462"/>
      <c r="X25" s="399"/>
      <c r="Y25" s="400"/>
      <c r="Z25" s="375" t="s">
        <v>177</v>
      </c>
      <c r="AA25" s="376"/>
      <c r="AB25" s="376"/>
      <c r="AC25" s="376"/>
      <c r="AD25" s="376"/>
      <c r="AE25" s="376"/>
      <c r="AF25" s="376"/>
      <c r="AG25" s="377"/>
      <c r="AH25" s="372" t="s">
        <v>178</v>
      </c>
      <c r="AI25" s="373"/>
      <c r="AJ25" s="373"/>
      <c r="AK25" s="373"/>
      <c r="AL25" s="374"/>
      <c r="AM25" s="372" t="s">
        <v>179</v>
      </c>
      <c r="AN25" s="373"/>
      <c r="AO25" s="373"/>
      <c r="AP25" s="373"/>
      <c r="AQ25" s="373"/>
      <c r="AR25" s="374"/>
      <c r="AS25" s="372" t="s">
        <v>178</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310545</v>
      </c>
      <c r="BO25" s="449"/>
      <c r="BP25" s="449"/>
      <c r="BQ25" s="449"/>
      <c r="BR25" s="449"/>
      <c r="BS25" s="449"/>
      <c r="BT25" s="449"/>
      <c r="BU25" s="450"/>
      <c r="BV25" s="448">
        <v>172649</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181</v>
      </c>
      <c r="F26" s="376"/>
      <c r="G26" s="376"/>
      <c r="H26" s="376"/>
      <c r="I26" s="376"/>
      <c r="J26" s="376"/>
      <c r="K26" s="377"/>
      <c r="L26" s="372">
        <v>1</v>
      </c>
      <c r="M26" s="373"/>
      <c r="N26" s="373"/>
      <c r="O26" s="373"/>
      <c r="P26" s="374"/>
      <c r="Q26" s="372">
        <v>6050</v>
      </c>
      <c r="R26" s="373"/>
      <c r="S26" s="373"/>
      <c r="T26" s="373"/>
      <c r="U26" s="373"/>
      <c r="V26" s="374"/>
      <c r="W26" s="462"/>
      <c r="X26" s="399"/>
      <c r="Y26" s="400"/>
      <c r="Z26" s="375" t="s">
        <v>182</v>
      </c>
      <c r="AA26" s="430"/>
      <c r="AB26" s="430"/>
      <c r="AC26" s="430"/>
      <c r="AD26" s="430"/>
      <c r="AE26" s="430"/>
      <c r="AF26" s="430"/>
      <c r="AG26" s="431"/>
      <c r="AH26" s="372">
        <v>5</v>
      </c>
      <c r="AI26" s="373"/>
      <c r="AJ26" s="373"/>
      <c r="AK26" s="373"/>
      <c r="AL26" s="374"/>
      <c r="AM26" s="372">
        <v>14675</v>
      </c>
      <c r="AN26" s="373"/>
      <c r="AO26" s="373"/>
      <c r="AP26" s="373"/>
      <c r="AQ26" s="373"/>
      <c r="AR26" s="374"/>
      <c r="AS26" s="372">
        <v>2935</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178</v>
      </c>
      <c r="BO26" s="420"/>
      <c r="BP26" s="420"/>
      <c r="BQ26" s="420"/>
      <c r="BR26" s="420"/>
      <c r="BS26" s="420"/>
      <c r="BT26" s="420"/>
      <c r="BU26" s="421"/>
      <c r="BV26" s="419" t="s">
        <v>178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184</v>
      </c>
      <c r="F27" s="376"/>
      <c r="G27" s="376"/>
      <c r="H27" s="376"/>
      <c r="I27" s="376"/>
      <c r="J27" s="376"/>
      <c r="K27" s="377"/>
      <c r="L27" s="372">
        <v>1</v>
      </c>
      <c r="M27" s="373"/>
      <c r="N27" s="373"/>
      <c r="O27" s="373"/>
      <c r="P27" s="374"/>
      <c r="Q27" s="372">
        <v>3600</v>
      </c>
      <c r="R27" s="373"/>
      <c r="S27" s="373"/>
      <c r="T27" s="373"/>
      <c r="U27" s="373"/>
      <c r="V27" s="374"/>
      <c r="W27" s="462"/>
      <c r="X27" s="399"/>
      <c r="Y27" s="400"/>
      <c r="Z27" s="375" t="s">
        <v>185</v>
      </c>
      <c r="AA27" s="376"/>
      <c r="AB27" s="376"/>
      <c r="AC27" s="376"/>
      <c r="AD27" s="376"/>
      <c r="AE27" s="376"/>
      <c r="AF27" s="376"/>
      <c r="AG27" s="377"/>
      <c r="AH27" s="372">
        <v>1</v>
      </c>
      <c r="AI27" s="373"/>
      <c r="AJ27" s="373"/>
      <c r="AK27" s="373"/>
      <c r="AL27" s="374"/>
      <c r="AM27" s="372" t="s">
        <v>186</v>
      </c>
      <c r="AN27" s="373"/>
      <c r="AO27" s="373"/>
      <c r="AP27" s="373"/>
      <c r="AQ27" s="373"/>
      <c r="AR27" s="374"/>
      <c r="AS27" s="372" t="s">
        <v>187</v>
      </c>
      <c r="AT27" s="373"/>
      <c r="AU27" s="373"/>
      <c r="AV27" s="373"/>
      <c r="AW27" s="373"/>
      <c r="AX27" s="432"/>
      <c r="AY27" s="456" t="s">
        <v>188</v>
      </c>
      <c r="AZ27" s="457"/>
      <c r="BA27" s="457"/>
      <c r="BB27" s="457"/>
      <c r="BC27" s="457"/>
      <c r="BD27" s="457"/>
      <c r="BE27" s="457"/>
      <c r="BF27" s="457"/>
      <c r="BG27" s="457"/>
      <c r="BH27" s="457"/>
      <c r="BI27" s="457"/>
      <c r="BJ27" s="457"/>
      <c r="BK27" s="457"/>
      <c r="BL27" s="457"/>
      <c r="BM27" s="458"/>
      <c r="BN27" s="453" t="s">
        <v>178</v>
      </c>
      <c r="BO27" s="454"/>
      <c r="BP27" s="454"/>
      <c r="BQ27" s="454"/>
      <c r="BR27" s="454"/>
      <c r="BS27" s="454"/>
      <c r="BT27" s="454"/>
      <c r="BU27" s="455"/>
      <c r="BV27" s="453" t="s">
        <v>179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189</v>
      </c>
      <c r="F28" s="376"/>
      <c r="G28" s="376"/>
      <c r="H28" s="376"/>
      <c r="I28" s="376"/>
      <c r="J28" s="376"/>
      <c r="K28" s="377"/>
      <c r="L28" s="372">
        <v>1</v>
      </c>
      <c r="M28" s="373"/>
      <c r="N28" s="373"/>
      <c r="O28" s="373"/>
      <c r="P28" s="374"/>
      <c r="Q28" s="372">
        <v>3100</v>
      </c>
      <c r="R28" s="373"/>
      <c r="S28" s="373"/>
      <c r="T28" s="373"/>
      <c r="U28" s="373"/>
      <c r="V28" s="374"/>
      <c r="W28" s="462"/>
      <c r="X28" s="399"/>
      <c r="Y28" s="400"/>
      <c r="Z28" s="375" t="s">
        <v>190</v>
      </c>
      <c r="AA28" s="376"/>
      <c r="AB28" s="376"/>
      <c r="AC28" s="376"/>
      <c r="AD28" s="376"/>
      <c r="AE28" s="376"/>
      <c r="AF28" s="376"/>
      <c r="AG28" s="377"/>
      <c r="AH28" s="372" t="s">
        <v>178</v>
      </c>
      <c r="AI28" s="373"/>
      <c r="AJ28" s="373"/>
      <c r="AK28" s="373"/>
      <c r="AL28" s="374"/>
      <c r="AM28" s="372" t="s">
        <v>140</v>
      </c>
      <c r="AN28" s="373"/>
      <c r="AO28" s="373"/>
      <c r="AP28" s="373"/>
      <c r="AQ28" s="373"/>
      <c r="AR28" s="374"/>
      <c r="AS28" s="372" t="s">
        <v>179</v>
      </c>
      <c r="AT28" s="373"/>
      <c r="AU28" s="373"/>
      <c r="AV28" s="373"/>
      <c r="AW28" s="373"/>
      <c r="AX28" s="432"/>
      <c r="AY28" s="436" t="s">
        <v>191</v>
      </c>
      <c r="AZ28" s="437"/>
      <c r="BA28" s="437"/>
      <c r="BB28" s="438"/>
      <c r="BC28" s="445" t="s">
        <v>50</v>
      </c>
      <c r="BD28" s="446"/>
      <c r="BE28" s="446"/>
      <c r="BF28" s="446"/>
      <c r="BG28" s="446"/>
      <c r="BH28" s="446"/>
      <c r="BI28" s="446"/>
      <c r="BJ28" s="446"/>
      <c r="BK28" s="446"/>
      <c r="BL28" s="446"/>
      <c r="BM28" s="447"/>
      <c r="BN28" s="448">
        <v>1282318</v>
      </c>
      <c r="BO28" s="449"/>
      <c r="BP28" s="449"/>
      <c r="BQ28" s="449"/>
      <c r="BR28" s="449"/>
      <c r="BS28" s="449"/>
      <c r="BT28" s="449"/>
      <c r="BU28" s="450"/>
      <c r="BV28" s="448">
        <v>1280293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192</v>
      </c>
      <c r="F29" s="376"/>
      <c r="G29" s="376"/>
      <c r="H29" s="376"/>
      <c r="I29" s="376"/>
      <c r="J29" s="376"/>
      <c r="K29" s="377"/>
      <c r="L29" s="372">
        <v>10</v>
      </c>
      <c r="M29" s="373"/>
      <c r="N29" s="373"/>
      <c r="O29" s="373"/>
      <c r="P29" s="374"/>
      <c r="Q29" s="372">
        <v>2900</v>
      </c>
      <c r="R29" s="373"/>
      <c r="S29" s="373"/>
      <c r="T29" s="373"/>
      <c r="U29" s="373"/>
      <c r="V29" s="374"/>
      <c r="W29" s="463"/>
      <c r="X29" s="464"/>
      <c r="Y29" s="465"/>
      <c r="Z29" s="375" t="s">
        <v>193</v>
      </c>
      <c r="AA29" s="376"/>
      <c r="AB29" s="376"/>
      <c r="AC29" s="376"/>
      <c r="AD29" s="376"/>
      <c r="AE29" s="376"/>
      <c r="AF29" s="376"/>
      <c r="AG29" s="377"/>
      <c r="AH29" s="372">
        <v>144</v>
      </c>
      <c r="AI29" s="373"/>
      <c r="AJ29" s="373"/>
      <c r="AK29" s="373"/>
      <c r="AL29" s="374"/>
      <c r="AM29" s="372">
        <v>436636</v>
      </c>
      <c r="AN29" s="373"/>
      <c r="AO29" s="373"/>
      <c r="AP29" s="373"/>
      <c r="AQ29" s="373"/>
      <c r="AR29" s="374"/>
      <c r="AS29" s="372">
        <v>3032</v>
      </c>
      <c r="AT29" s="373"/>
      <c r="AU29" s="373"/>
      <c r="AV29" s="373"/>
      <c r="AW29" s="373"/>
      <c r="AX29" s="432"/>
      <c r="AY29" s="439"/>
      <c r="AZ29" s="440"/>
      <c r="BA29" s="440"/>
      <c r="BB29" s="441"/>
      <c r="BC29" s="433" t="s">
        <v>194</v>
      </c>
      <c r="BD29" s="434"/>
      <c r="BE29" s="434"/>
      <c r="BF29" s="434"/>
      <c r="BG29" s="434"/>
      <c r="BH29" s="434"/>
      <c r="BI29" s="434"/>
      <c r="BJ29" s="434"/>
      <c r="BK29" s="434"/>
      <c r="BL29" s="434"/>
      <c r="BM29" s="435"/>
      <c r="BN29" s="419">
        <v>805620</v>
      </c>
      <c r="BO29" s="420"/>
      <c r="BP29" s="420"/>
      <c r="BQ29" s="420"/>
      <c r="BR29" s="420"/>
      <c r="BS29" s="420"/>
      <c r="BT29" s="420"/>
      <c r="BU29" s="421"/>
      <c r="BV29" s="419">
        <v>805605</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195</v>
      </c>
      <c r="X30" s="387"/>
      <c r="Y30" s="387"/>
      <c r="Z30" s="387"/>
      <c r="AA30" s="387"/>
      <c r="AB30" s="387"/>
      <c r="AC30" s="387"/>
      <c r="AD30" s="387"/>
      <c r="AE30" s="387"/>
      <c r="AF30" s="387"/>
      <c r="AG30" s="388"/>
      <c r="AH30" s="389">
        <v>93.9</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1474084</v>
      </c>
      <c r="BO30" s="454"/>
      <c r="BP30" s="454"/>
      <c r="BQ30" s="454"/>
      <c r="BR30" s="454"/>
      <c r="BS30" s="454"/>
      <c r="BT30" s="454"/>
      <c r="BU30" s="455"/>
      <c r="BV30" s="453">
        <v>1191360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196</v>
      </c>
      <c r="D32" s="378"/>
      <c r="E32" s="378"/>
      <c r="F32" s="378"/>
      <c r="G32" s="378"/>
      <c r="H32" s="378"/>
      <c r="I32" s="378"/>
      <c r="J32" s="378"/>
      <c r="K32" s="378"/>
      <c r="L32" s="378"/>
      <c r="M32" s="378"/>
      <c r="N32" s="378"/>
      <c r="O32" s="378"/>
      <c r="P32" s="378"/>
      <c r="Q32" s="378"/>
      <c r="R32" s="378"/>
      <c r="S32" s="378"/>
      <c r="U32" s="379" t="s">
        <v>197</v>
      </c>
      <c r="V32" s="379"/>
      <c r="W32" s="379"/>
      <c r="X32" s="379"/>
      <c r="Y32" s="379"/>
      <c r="Z32" s="379"/>
      <c r="AA32" s="379"/>
      <c r="AB32" s="379"/>
      <c r="AC32" s="379"/>
      <c r="AD32" s="379"/>
      <c r="AE32" s="379"/>
      <c r="AF32" s="379"/>
      <c r="AG32" s="379"/>
      <c r="AH32" s="379"/>
      <c r="AI32" s="379"/>
      <c r="AJ32" s="379"/>
      <c r="AK32" s="379"/>
      <c r="AM32" s="379" t="s">
        <v>198</v>
      </c>
      <c r="AN32" s="379"/>
      <c r="AO32" s="379"/>
      <c r="AP32" s="379"/>
      <c r="AQ32" s="379"/>
      <c r="AR32" s="379"/>
      <c r="AS32" s="379"/>
      <c r="AT32" s="379"/>
      <c r="AU32" s="379"/>
      <c r="AV32" s="379"/>
      <c r="AW32" s="379"/>
      <c r="AX32" s="379"/>
      <c r="AY32" s="379"/>
      <c r="AZ32" s="379"/>
      <c r="BA32" s="379"/>
      <c r="BB32" s="379"/>
      <c r="BC32" s="379"/>
      <c r="BE32" s="379" t="s">
        <v>199</v>
      </c>
      <c r="BF32" s="379"/>
      <c r="BG32" s="379"/>
      <c r="BH32" s="379"/>
      <c r="BI32" s="379"/>
      <c r="BJ32" s="379"/>
      <c r="BK32" s="379"/>
      <c r="BL32" s="379"/>
      <c r="BM32" s="379"/>
      <c r="BN32" s="379"/>
      <c r="BO32" s="379"/>
      <c r="BP32" s="379"/>
      <c r="BQ32" s="379"/>
      <c r="BR32" s="379"/>
      <c r="BS32" s="379"/>
      <c r="BT32" s="379"/>
      <c r="BU32" s="379"/>
      <c r="BW32" s="379" t="s">
        <v>200</v>
      </c>
      <c r="BX32" s="379"/>
      <c r="BY32" s="379"/>
      <c r="BZ32" s="379"/>
      <c r="CA32" s="379"/>
      <c r="CB32" s="379"/>
      <c r="CC32" s="379"/>
      <c r="CD32" s="379"/>
      <c r="CE32" s="379"/>
      <c r="CF32" s="379"/>
      <c r="CG32" s="379"/>
      <c r="CH32" s="379"/>
      <c r="CI32" s="379"/>
      <c r="CJ32" s="379"/>
      <c r="CK32" s="379"/>
      <c r="CL32" s="379"/>
      <c r="CM32" s="379"/>
      <c r="CO32" s="379" t="s">
        <v>201</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202</v>
      </c>
      <c r="D33" s="371"/>
      <c r="E33" s="370" t="s">
        <v>203</v>
      </c>
      <c r="F33" s="370"/>
      <c r="G33" s="370"/>
      <c r="H33" s="370"/>
      <c r="I33" s="370"/>
      <c r="J33" s="370"/>
      <c r="K33" s="370"/>
      <c r="L33" s="370"/>
      <c r="M33" s="370"/>
      <c r="N33" s="370"/>
      <c r="O33" s="370"/>
      <c r="P33" s="370"/>
      <c r="Q33" s="370"/>
      <c r="R33" s="370"/>
      <c r="S33" s="370"/>
      <c r="T33" s="206"/>
      <c r="U33" s="371" t="s">
        <v>204</v>
      </c>
      <c r="V33" s="371"/>
      <c r="W33" s="370" t="s">
        <v>205</v>
      </c>
      <c r="X33" s="370"/>
      <c r="Y33" s="370"/>
      <c r="Z33" s="370"/>
      <c r="AA33" s="370"/>
      <c r="AB33" s="370"/>
      <c r="AC33" s="370"/>
      <c r="AD33" s="370"/>
      <c r="AE33" s="370"/>
      <c r="AF33" s="370"/>
      <c r="AG33" s="370"/>
      <c r="AH33" s="370"/>
      <c r="AI33" s="370"/>
      <c r="AJ33" s="370"/>
      <c r="AK33" s="370"/>
      <c r="AL33" s="206"/>
      <c r="AM33" s="371" t="s">
        <v>202</v>
      </c>
      <c r="AN33" s="371"/>
      <c r="AO33" s="370" t="s">
        <v>206</v>
      </c>
      <c r="AP33" s="370"/>
      <c r="AQ33" s="370"/>
      <c r="AR33" s="370"/>
      <c r="AS33" s="370"/>
      <c r="AT33" s="370"/>
      <c r="AU33" s="370"/>
      <c r="AV33" s="370"/>
      <c r="AW33" s="370"/>
      <c r="AX33" s="370"/>
      <c r="AY33" s="370"/>
      <c r="AZ33" s="370"/>
      <c r="BA33" s="370"/>
      <c r="BB33" s="370"/>
      <c r="BC33" s="370"/>
      <c r="BD33" s="207"/>
      <c r="BE33" s="370" t="s">
        <v>207</v>
      </c>
      <c r="BF33" s="370"/>
      <c r="BG33" s="370" t="s">
        <v>208</v>
      </c>
      <c r="BH33" s="370"/>
      <c r="BI33" s="370"/>
      <c r="BJ33" s="370"/>
      <c r="BK33" s="370"/>
      <c r="BL33" s="370"/>
      <c r="BM33" s="370"/>
      <c r="BN33" s="370"/>
      <c r="BO33" s="370"/>
      <c r="BP33" s="370"/>
      <c r="BQ33" s="370"/>
      <c r="BR33" s="370"/>
      <c r="BS33" s="370"/>
      <c r="BT33" s="370"/>
      <c r="BU33" s="370"/>
      <c r="BV33" s="207"/>
      <c r="BW33" s="371" t="s">
        <v>207</v>
      </c>
      <c r="BX33" s="371"/>
      <c r="BY33" s="370" t="s">
        <v>209</v>
      </c>
      <c r="BZ33" s="370"/>
      <c r="CA33" s="370"/>
      <c r="CB33" s="370"/>
      <c r="CC33" s="370"/>
      <c r="CD33" s="370"/>
      <c r="CE33" s="370"/>
      <c r="CF33" s="370"/>
      <c r="CG33" s="370"/>
      <c r="CH33" s="370"/>
      <c r="CI33" s="370"/>
      <c r="CJ33" s="370"/>
      <c r="CK33" s="370"/>
      <c r="CL33" s="370"/>
      <c r="CM33" s="370"/>
      <c r="CN33" s="206"/>
      <c r="CO33" s="371" t="s">
        <v>202</v>
      </c>
      <c r="CP33" s="371"/>
      <c r="CQ33" s="370" t="s">
        <v>210</v>
      </c>
      <c r="CR33" s="370"/>
      <c r="CS33" s="370"/>
      <c r="CT33" s="370"/>
      <c r="CU33" s="370"/>
      <c r="CV33" s="370"/>
      <c r="CW33" s="370"/>
      <c r="CX33" s="370"/>
      <c r="CY33" s="370"/>
      <c r="CZ33" s="370"/>
      <c r="DA33" s="370"/>
      <c r="DB33" s="370"/>
      <c r="DC33" s="370"/>
      <c r="DD33" s="370"/>
      <c r="DE33" s="370"/>
      <c r="DF33" s="206"/>
      <c r="DG33" s="369" t="s">
        <v>211</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IF('各会計、関係団体の財政状況及び健全化判断比率'!B30="","",'各会計、関係団体の財政状況及び健全化判断比率'!B30)</f>
        <v>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IF('各会計、関係団体の財政状況及び健全化判断比率'!B32="","",'各会計、関係団体の財政状況及び健全化判断比率'!B32)</f>
        <v>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富山県市町村会館管理組合（一般会計）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21</v>
      </c>
      <c r="CP34" s="367"/>
      <c r="CQ34" s="368" t="str">
        <f>IF('各会計、関係団体の財政状況及び健全化判断比率'!BS7="","",'各会計、関係団体の財政状況及び健全化判断比率'!BS7)</f>
        <v>株式会社上市まちづくり公社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土地取得事業特別会計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後期高齢者医療事業特別会計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IF('各会計、関係団体の財政状況及び健全化判断比率'!B31="","",'各会計、関係団体の財政状況及び健全化判断比率'!B31)</f>
        <v>病院事業会計</v>
      </c>
      <c r="AP35" s="368"/>
      <c r="AQ35" s="368"/>
      <c r="AR35" s="368"/>
      <c r="AS35" s="368"/>
      <c r="AT35" s="368"/>
      <c r="AU35" s="368"/>
      <c r="AV35" s="368"/>
      <c r="AW35" s="368"/>
      <c r="AX35" s="368"/>
      <c r="AY35" s="368"/>
      <c r="AZ35" s="368"/>
      <c r="BA35" s="368"/>
      <c r="BB35" s="368"/>
      <c r="BC35" s="368"/>
      <c r="BD35" s="181"/>
      <c r="BE35" s="367">
        <f t="shared" ref="BE35:BE43" si="1">IF(BG35="","",BE34+1)</f>
        <v>9</v>
      </c>
      <c r="BF35" s="367"/>
      <c r="BG35" s="368" t="str">
        <f>IF('各会計、関係団体の財政状況及び健全化判断比率'!B33="","",'各会計、関係団体の財政状況及び健全化判断比率'!B33)</f>
        <v>下水道事業特別会計</v>
      </c>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富山市町村総合事務組合（一般会計）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墓地公園事業特別会計</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10</v>
      </c>
      <c r="BF36" s="367"/>
      <c r="BG36" s="368" t="str">
        <f>IF('各会計、関係団体の財政状況及び健全化判断比率'!B34="","",'各会計、関係団体の財政状況及び健全化判断比率'!B34)</f>
        <v>地域開発事業特別会計</v>
      </c>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滑川中新川地区広域情報事務組合（一般会計）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富山県後期高齢者医療広域連合（一般会計）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富山県後期高齢者医療広域連合（後期高齢者医療事業特別会計）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中新川広域行政事務組合（一般会計）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17</v>
      </c>
      <c r="BX40" s="367"/>
      <c r="BY40" s="368" t="str">
        <f>IF('各会計、関係団体の財政状況及び健全化判断比率'!B74="","",'各会計、関係団体の財政状況及び健全化判断比率'!B74)</f>
        <v>中新川広域行政事務組合（介護保険事業特別会計）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18</v>
      </c>
      <c r="BX41" s="367"/>
      <c r="BY41" s="368" t="str">
        <f>IF('各会計、関係団体の財政状況及び健全化判断比率'!B75="","",'各会計、関係団体の財政状況及び健全化判断比率'!B75)</f>
        <v>中新川広域行政事務組合（訪問看護事業特別会計）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19</v>
      </c>
      <c r="BX42" s="367"/>
      <c r="BY42" s="368" t="str">
        <f>IF('各会計、関係団体の財政状況及び健全化判断比率'!B76="","",'各会計、関係団体の財政状況及び健全化判断比率'!B76)</f>
        <v>中新川広域行政事務組合（下水道事業会計）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20</v>
      </c>
      <c r="BX43" s="367"/>
      <c r="BY43" s="368" t="str">
        <f>IF('各会計、関係団体の財政状況及び健全化判断比率'!B77="","",'各会計、関係団体の財政状況及び健全化判断比率'!B77)</f>
        <v>富山地区広域圏事務組合（一般会計）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212</v>
      </c>
      <c r="E46" s="364" t="s">
        <v>213</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214</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215</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216</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217</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218</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219</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220</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7jVusKuKXn39YzoZWTba1Ma4l7BQWkKa8UHxwiRQ0+r7PgkuAhYh2hrRGlQ5VLy06ECKgxUOzA/yrifGUJuXAw==" saltValue="KfG9dQc5WR5swYeR6GbjV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
      <c r="A34" s="22"/>
      <c r="B34" s="31"/>
      <c r="C34" s="1151" t="s">
        <v>573</v>
      </c>
      <c r="D34" s="1151"/>
      <c r="E34" s="1152"/>
      <c r="F34" s="32">
        <v>6.3</v>
      </c>
      <c r="G34" s="33">
        <v>4.7300000000000004</v>
      </c>
      <c r="H34" s="33">
        <v>8.6999999999999993</v>
      </c>
      <c r="I34" s="33">
        <v>15.39</v>
      </c>
      <c r="J34" s="34">
        <v>19.559999999999999</v>
      </c>
      <c r="K34" s="22"/>
      <c r="L34" s="22"/>
      <c r="M34" s="22"/>
      <c r="N34" s="22"/>
      <c r="O34" s="22"/>
      <c r="P34" s="22"/>
    </row>
    <row r="35" spans="1:16" ht="39" customHeight="1" x14ac:dyDescent="0.2">
      <c r="A35" s="22"/>
      <c r="B35" s="35"/>
      <c r="C35" s="1145" t="s">
        <v>574</v>
      </c>
      <c r="D35" s="1146"/>
      <c r="E35" s="1147"/>
      <c r="F35" s="36">
        <v>12.54</v>
      </c>
      <c r="G35" s="37">
        <v>11.64</v>
      </c>
      <c r="H35" s="37">
        <v>10.7</v>
      </c>
      <c r="I35" s="37">
        <v>9.2899999999999991</v>
      </c>
      <c r="J35" s="38">
        <v>8.89</v>
      </c>
      <c r="K35" s="22"/>
      <c r="L35" s="22"/>
      <c r="M35" s="22"/>
      <c r="N35" s="22"/>
      <c r="O35" s="22"/>
      <c r="P35" s="22"/>
    </row>
    <row r="36" spans="1:16" ht="39" customHeight="1" x14ac:dyDescent="0.2">
      <c r="A36" s="22"/>
      <c r="B36" s="35"/>
      <c r="C36" s="1145" t="s">
        <v>575</v>
      </c>
      <c r="D36" s="1146"/>
      <c r="E36" s="1147"/>
      <c r="F36" s="36">
        <v>4.03</v>
      </c>
      <c r="G36" s="37">
        <v>4.05</v>
      </c>
      <c r="H36" s="37">
        <v>4.8</v>
      </c>
      <c r="I36" s="37">
        <v>4.8899999999999997</v>
      </c>
      <c r="J36" s="38">
        <v>4.28</v>
      </c>
      <c r="K36" s="22"/>
      <c r="L36" s="22"/>
      <c r="M36" s="22"/>
      <c r="N36" s="22"/>
      <c r="O36" s="22"/>
      <c r="P36" s="22"/>
    </row>
    <row r="37" spans="1:16" ht="39" customHeight="1" x14ac:dyDescent="0.2">
      <c r="A37" s="22"/>
      <c r="B37" s="35"/>
      <c r="C37" s="1145" t="s">
        <v>576</v>
      </c>
      <c r="D37" s="1146"/>
      <c r="E37" s="1147"/>
      <c r="F37" s="36">
        <v>0.7</v>
      </c>
      <c r="G37" s="37">
        <v>0.46</v>
      </c>
      <c r="H37" s="37">
        <v>0.75</v>
      </c>
      <c r="I37" s="37">
        <v>0.69</v>
      </c>
      <c r="J37" s="38">
        <v>0.74</v>
      </c>
      <c r="K37" s="22"/>
      <c r="L37" s="22"/>
      <c r="M37" s="22"/>
      <c r="N37" s="22"/>
      <c r="O37" s="22"/>
      <c r="P37" s="22"/>
    </row>
    <row r="38" spans="1:16" ht="39" customHeight="1" x14ac:dyDescent="0.2">
      <c r="A38" s="22"/>
      <c r="B38" s="35"/>
      <c r="C38" s="1145" t="s">
        <v>577</v>
      </c>
      <c r="D38" s="1146"/>
      <c r="E38" s="1147"/>
      <c r="F38" s="36">
        <v>0.09</v>
      </c>
      <c r="G38" s="37">
        <v>0.11</v>
      </c>
      <c r="H38" s="37">
        <v>7.0000000000000007E-2</v>
      </c>
      <c r="I38" s="37">
        <v>0.09</v>
      </c>
      <c r="J38" s="38">
        <v>0.11</v>
      </c>
      <c r="K38" s="22"/>
      <c r="L38" s="22"/>
      <c r="M38" s="22"/>
      <c r="N38" s="22"/>
      <c r="O38" s="22"/>
      <c r="P38" s="22"/>
    </row>
    <row r="39" spans="1:16" ht="39" customHeight="1" x14ac:dyDescent="0.2">
      <c r="A39" s="22"/>
      <c r="B39" s="35"/>
      <c r="C39" s="1145" t="s">
        <v>578</v>
      </c>
      <c r="D39" s="1146"/>
      <c r="E39" s="1147"/>
      <c r="F39" s="36">
        <v>0.14000000000000001</v>
      </c>
      <c r="G39" s="37">
        <v>0.24</v>
      </c>
      <c r="H39" s="37">
        <v>0.19</v>
      </c>
      <c r="I39" s="37">
        <v>0.19</v>
      </c>
      <c r="J39" s="38">
        <v>0.1</v>
      </c>
      <c r="K39" s="22"/>
      <c r="L39" s="22"/>
      <c r="M39" s="22"/>
      <c r="N39" s="22"/>
      <c r="O39" s="22"/>
      <c r="P39" s="22"/>
    </row>
    <row r="40" spans="1:16" ht="39" customHeight="1" x14ac:dyDescent="0.2">
      <c r="A40" s="22"/>
      <c r="B40" s="35"/>
      <c r="C40" s="1145" t="s">
        <v>579</v>
      </c>
      <c r="D40" s="1146"/>
      <c r="E40" s="1147"/>
      <c r="F40" s="36">
        <v>0.02</v>
      </c>
      <c r="G40" s="37">
        <v>0.04</v>
      </c>
      <c r="H40" s="37">
        <v>0.03</v>
      </c>
      <c r="I40" s="37">
        <v>0.04</v>
      </c>
      <c r="J40" s="38">
        <v>0.08</v>
      </c>
      <c r="K40" s="22"/>
      <c r="L40" s="22"/>
      <c r="M40" s="22"/>
      <c r="N40" s="22"/>
      <c r="O40" s="22"/>
      <c r="P40" s="22"/>
    </row>
    <row r="41" spans="1:16" ht="39" customHeight="1" x14ac:dyDescent="0.2">
      <c r="A41" s="22"/>
      <c r="B41" s="35"/>
      <c r="C41" s="1145" t="s">
        <v>580</v>
      </c>
      <c r="D41" s="1146"/>
      <c r="E41" s="1147"/>
      <c r="F41" s="36">
        <v>0.06</v>
      </c>
      <c r="G41" s="37">
        <v>7.0000000000000007E-2</v>
      </c>
      <c r="H41" s="37">
        <v>0.06</v>
      </c>
      <c r="I41" s="37">
        <v>7.0000000000000007E-2</v>
      </c>
      <c r="J41" s="38">
        <v>7.0000000000000007E-2</v>
      </c>
      <c r="K41" s="22"/>
      <c r="L41" s="22"/>
      <c r="M41" s="22"/>
      <c r="N41" s="22"/>
      <c r="O41" s="22"/>
      <c r="P41" s="22"/>
    </row>
    <row r="42" spans="1:16" ht="39" customHeight="1" x14ac:dyDescent="0.2">
      <c r="A42" s="22"/>
      <c r="B42" s="39"/>
      <c r="C42" s="1145" t="s">
        <v>581</v>
      </c>
      <c r="D42" s="1146"/>
      <c r="E42" s="1147"/>
      <c r="F42" s="36" t="s">
        <v>525</v>
      </c>
      <c r="G42" s="37" t="s">
        <v>525</v>
      </c>
      <c r="H42" s="37" t="s">
        <v>525</v>
      </c>
      <c r="I42" s="37" t="s">
        <v>525</v>
      </c>
      <c r="J42" s="38" t="s">
        <v>525</v>
      </c>
      <c r="K42" s="22"/>
      <c r="L42" s="22"/>
      <c r="M42" s="22"/>
      <c r="N42" s="22"/>
      <c r="O42" s="22"/>
      <c r="P42" s="22"/>
    </row>
    <row r="43" spans="1:16" ht="39" customHeight="1" thickBot="1" x14ac:dyDescent="0.25">
      <c r="A43" s="22"/>
      <c r="B43" s="40"/>
      <c r="C43" s="1148" t="s">
        <v>582</v>
      </c>
      <c r="D43" s="1149"/>
      <c r="E43" s="1150"/>
      <c r="F43" s="41">
        <v>0.08</v>
      </c>
      <c r="G43" s="42">
        <v>0.08</v>
      </c>
      <c r="H43" s="42">
        <v>0.04</v>
      </c>
      <c r="I43" s="42">
        <v>0.04</v>
      </c>
      <c r="J43" s="43">
        <v>0.04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n/6CTec02i26pv5kpS+a8jxcnIIRjfLxL4Ak22+uSPOt5ReyHeMDUKhZwCrIRni9SCFmt14NdMKNroNDXj4kOQ==" saltValue="VcQ1tNNcD6eYlyI5L1l/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980</v>
      </c>
      <c r="L45" s="60">
        <v>975</v>
      </c>
      <c r="M45" s="60">
        <v>991</v>
      </c>
      <c r="N45" s="60">
        <v>1008</v>
      </c>
      <c r="O45" s="61">
        <v>974</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525</v>
      </c>
      <c r="L46" s="64" t="s">
        <v>525</v>
      </c>
      <c r="M46" s="64" t="s">
        <v>525</v>
      </c>
      <c r="N46" s="64" t="s">
        <v>525</v>
      </c>
      <c r="O46" s="65" t="s">
        <v>525</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525</v>
      </c>
      <c r="L47" s="64" t="s">
        <v>525</v>
      </c>
      <c r="M47" s="64" t="s">
        <v>525</v>
      </c>
      <c r="N47" s="64" t="s">
        <v>525</v>
      </c>
      <c r="O47" s="65" t="s">
        <v>525</v>
      </c>
      <c r="P47" s="48"/>
      <c r="Q47" s="48"/>
      <c r="R47" s="48"/>
      <c r="S47" s="48"/>
      <c r="T47" s="48"/>
      <c r="U47" s="48"/>
    </row>
    <row r="48" spans="1:21" ht="30.75" customHeight="1" x14ac:dyDescent="0.2">
      <c r="A48" s="48"/>
      <c r="B48" s="1178"/>
      <c r="C48" s="1179"/>
      <c r="D48" s="62"/>
      <c r="E48" s="1155" t="s">
        <v>15</v>
      </c>
      <c r="F48" s="1155"/>
      <c r="G48" s="1155"/>
      <c r="H48" s="1155"/>
      <c r="I48" s="1155"/>
      <c r="J48" s="1156"/>
      <c r="K48" s="63">
        <v>498</v>
      </c>
      <c r="L48" s="64">
        <v>496</v>
      </c>
      <c r="M48" s="64">
        <v>473</v>
      </c>
      <c r="N48" s="64">
        <v>455</v>
      </c>
      <c r="O48" s="65">
        <v>451</v>
      </c>
      <c r="P48" s="48"/>
      <c r="Q48" s="48"/>
      <c r="R48" s="48"/>
      <c r="S48" s="48"/>
      <c r="T48" s="48"/>
      <c r="U48" s="48"/>
    </row>
    <row r="49" spans="1:21" ht="30.75" customHeight="1" x14ac:dyDescent="0.2">
      <c r="A49" s="48"/>
      <c r="B49" s="1178"/>
      <c r="C49" s="1179"/>
      <c r="D49" s="62"/>
      <c r="E49" s="1155" t="s">
        <v>16</v>
      </c>
      <c r="F49" s="1155"/>
      <c r="G49" s="1155"/>
      <c r="H49" s="1155"/>
      <c r="I49" s="1155"/>
      <c r="J49" s="1156"/>
      <c r="K49" s="63">
        <v>541</v>
      </c>
      <c r="L49" s="64">
        <v>533</v>
      </c>
      <c r="M49" s="64">
        <v>543</v>
      </c>
      <c r="N49" s="64">
        <v>528</v>
      </c>
      <c r="O49" s="65">
        <v>505</v>
      </c>
      <c r="P49" s="48"/>
      <c r="Q49" s="48"/>
      <c r="R49" s="48"/>
      <c r="S49" s="48"/>
      <c r="T49" s="48"/>
      <c r="U49" s="48"/>
    </row>
    <row r="50" spans="1:21" ht="30.75" customHeight="1" x14ac:dyDescent="0.2">
      <c r="A50" s="48"/>
      <c r="B50" s="1178"/>
      <c r="C50" s="1179"/>
      <c r="D50" s="62"/>
      <c r="E50" s="1155" t="s">
        <v>17</v>
      </c>
      <c r="F50" s="1155"/>
      <c r="G50" s="1155"/>
      <c r="H50" s="1155"/>
      <c r="I50" s="1155"/>
      <c r="J50" s="1156"/>
      <c r="K50" s="63">
        <v>25</v>
      </c>
      <c r="L50" s="64">
        <v>13</v>
      </c>
      <c r="M50" s="64">
        <v>11</v>
      </c>
      <c r="N50" s="64">
        <v>8</v>
      </c>
      <c r="O50" s="65">
        <v>4</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525</v>
      </c>
      <c r="L51" s="64" t="s">
        <v>525</v>
      </c>
      <c r="M51" s="64" t="s">
        <v>525</v>
      </c>
      <c r="N51" s="64" t="s">
        <v>525</v>
      </c>
      <c r="O51" s="65" t="s">
        <v>525</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1250</v>
      </c>
      <c r="L52" s="64">
        <v>1249</v>
      </c>
      <c r="M52" s="64">
        <v>1217</v>
      </c>
      <c r="N52" s="64">
        <v>1194</v>
      </c>
      <c r="O52" s="65">
        <v>1135</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794</v>
      </c>
      <c r="L53" s="69">
        <v>768</v>
      </c>
      <c r="M53" s="69">
        <v>801</v>
      </c>
      <c r="N53" s="69">
        <v>805</v>
      </c>
      <c r="O53" s="70">
        <v>799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5">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malw3fra2S4w52R+DkFd60xSH0on7ilJaxewvLQCiWJCbjcGaFUfOjF9JXCsnSZM2OHkKej+sfokLPehTXYGRQ==" saltValue="+yHxX27IYzPOxiG/nu+uE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567</v>
      </c>
      <c r="J40" s="103" t="s">
        <v>568</v>
      </c>
      <c r="K40" s="103" t="s">
        <v>569</v>
      </c>
      <c r="L40" s="103" t="s">
        <v>570</v>
      </c>
      <c r="M40" s="104" t="s">
        <v>571</v>
      </c>
    </row>
    <row r="41" spans="2:13" ht="27.75" customHeight="1" x14ac:dyDescent="0.2">
      <c r="B41" s="1196" t="s">
        <v>32</v>
      </c>
      <c r="C41" s="1197"/>
      <c r="D41" s="105"/>
      <c r="E41" s="1198" t="s">
        <v>33</v>
      </c>
      <c r="F41" s="1198"/>
      <c r="G41" s="1198"/>
      <c r="H41" s="1199"/>
      <c r="I41" s="355">
        <v>8627</v>
      </c>
      <c r="J41" s="356">
        <v>8330</v>
      </c>
      <c r="K41" s="356">
        <v>8371</v>
      </c>
      <c r="L41" s="356">
        <v>8018</v>
      </c>
      <c r="M41" s="357">
        <v>7714</v>
      </c>
    </row>
    <row r="42" spans="2:13" ht="27.75" customHeight="1" x14ac:dyDescent="0.2">
      <c r="B42" s="1186"/>
      <c r="C42" s="1187"/>
      <c r="D42" s="106"/>
      <c r="E42" s="1190" t="s">
        <v>34</v>
      </c>
      <c r="F42" s="1190"/>
      <c r="G42" s="1190"/>
      <c r="H42" s="1191"/>
      <c r="I42" s="358">
        <v>45</v>
      </c>
      <c r="J42" s="359">
        <v>33</v>
      </c>
      <c r="K42" s="359">
        <v>21</v>
      </c>
      <c r="L42" s="359">
        <v>14</v>
      </c>
      <c r="M42" s="360">
        <v>10</v>
      </c>
    </row>
    <row r="43" spans="2:13" ht="27.75" customHeight="1" x14ac:dyDescent="0.2">
      <c r="B43" s="1186"/>
      <c r="C43" s="1187"/>
      <c r="D43" s="106"/>
      <c r="E43" s="1190" t="s">
        <v>35</v>
      </c>
      <c r="F43" s="1190"/>
      <c r="G43" s="1190"/>
      <c r="H43" s="1191"/>
      <c r="I43" s="358">
        <v>4975</v>
      </c>
      <c r="J43" s="359">
        <v>4700</v>
      </c>
      <c r="K43" s="359">
        <v>4325</v>
      </c>
      <c r="L43" s="359">
        <v>4041</v>
      </c>
      <c r="M43" s="360">
        <v>3750</v>
      </c>
    </row>
    <row r="44" spans="2:13" ht="27.75" customHeight="1" x14ac:dyDescent="0.2">
      <c r="B44" s="1186"/>
      <c r="C44" s="1187"/>
      <c r="D44" s="106"/>
      <c r="E44" s="1190" t="s">
        <v>36</v>
      </c>
      <c r="F44" s="1190"/>
      <c r="G44" s="1190"/>
      <c r="H44" s="1191"/>
      <c r="I44" s="358">
        <v>7474</v>
      </c>
      <c r="J44" s="359">
        <v>7057</v>
      </c>
      <c r="K44" s="359">
        <v>6641</v>
      </c>
      <c r="L44" s="359">
        <v>6229</v>
      </c>
      <c r="M44" s="360">
        <v>5740</v>
      </c>
    </row>
    <row r="45" spans="2:13" ht="27.75" customHeight="1" x14ac:dyDescent="0.2">
      <c r="B45" s="1186"/>
      <c r="C45" s="1187"/>
      <c r="D45" s="106"/>
      <c r="E45" s="1190" t="s">
        <v>37</v>
      </c>
      <c r="F45" s="1190"/>
      <c r="G45" s="1190"/>
      <c r="H45" s="1191"/>
      <c r="I45" s="358">
        <v>880</v>
      </c>
      <c r="J45" s="359">
        <v>842</v>
      </c>
      <c r="K45" s="359">
        <v>858</v>
      </c>
      <c r="L45" s="359">
        <v>863</v>
      </c>
      <c r="M45" s="360">
        <v>855</v>
      </c>
    </row>
    <row r="46" spans="2:13" ht="27.75" customHeight="1" x14ac:dyDescent="0.2">
      <c r="B46" s="1186"/>
      <c r="C46" s="1187"/>
      <c r="D46" s="107"/>
      <c r="E46" s="1190" t="s">
        <v>38</v>
      </c>
      <c r="F46" s="1190"/>
      <c r="G46" s="1190"/>
      <c r="H46" s="1191"/>
      <c r="I46" s="358" t="s">
        <v>525</v>
      </c>
      <c r="J46" s="359" t="s">
        <v>525</v>
      </c>
      <c r="K46" s="359" t="s">
        <v>525</v>
      </c>
      <c r="L46" s="359" t="s">
        <v>525</v>
      </c>
      <c r="M46" s="360" t="s">
        <v>525</v>
      </c>
    </row>
    <row r="47" spans="2:13" ht="27.75" customHeight="1" x14ac:dyDescent="0.2">
      <c r="B47" s="1186"/>
      <c r="C47" s="1187"/>
      <c r="D47" s="108"/>
      <c r="E47" s="1200" t="s">
        <v>39</v>
      </c>
      <c r="F47" s="1201"/>
      <c r="G47" s="1201"/>
      <c r="H47" s="1202"/>
      <c r="I47" s="358" t="s">
        <v>525</v>
      </c>
      <c r="J47" s="359" t="s">
        <v>525</v>
      </c>
      <c r="K47" s="359" t="s">
        <v>525</v>
      </c>
      <c r="L47" s="359" t="s">
        <v>525</v>
      </c>
      <c r="M47" s="360" t="s">
        <v>525</v>
      </c>
    </row>
    <row r="48" spans="2:13" ht="27.75" customHeight="1" x14ac:dyDescent="0.2">
      <c r="B48" s="1186"/>
      <c r="C48" s="1187"/>
      <c r="D48" s="106"/>
      <c r="E48" s="1190" t="s">
        <v>40</v>
      </c>
      <c r="F48" s="1190"/>
      <c r="G48" s="1190"/>
      <c r="H48" s="1191"/>
      <c r="I48" s="358" t="s">
        <v>525</v>
      </c>
      <c r="J48" s="359" t="s">
        <v>525</v>
      </c>
      <c r="K48" s="359" t="s">
        <v>525</v>
      </c>
      <c r="L48" s="359" t="s">
        <v>525</v>
      </c>
      <c r="M48" s="360" t="s">
        <v>525</v>
      </c>
    </row>
    <row r="49" spans="2:13" ht="27.75" customHeight="1" x14ac:dyDescent="0.2">
      <c r="B49" s="1188"/>
      <c r="C49" s="1189"/>
      <c r="D49" s="106"/>
      <c r="E49" s="1190" t="s">
        <v>41</v>
      </c>
      <c r="F49" s="1190"/>
      <c r="G49" s="1190"/>
      <c r="H49" s="1191"/>
      <c r="I49" s="358" t="s">
        <v>525</v>
      </c>
      <c r="J49" s="359" t="s">
        <v>525</v>
      </c>
      <c r="K49" s="359" t="s">
        <v>525</v>
      </c>
      <c r="L49" s="359" t="s">
        <v>525</v>
      </c>
      <c r="M49" s="360" t="s">
        <v>525</v>
      </c>
    </row>
    <row r="50" spans="2:13" ht="27.75" customHeight="1" x14ac:dyDescent="0.2">
      <c r="B50" s="1184" t="s">
        <v>42</v>
      </c>
      <c r="C50" s="1185"/>
      <c r="D50" s="109"/>
      <c r="E50" s="1190" t="s">
        <v>43</v>
      </c>
      <c r="F50" s="1190"/>
      <c r="G50" s="1190"/>
      <c r="H50" s="1191"/>
      <c r="I50" s="358">
        <v>3100</v>
      </c>
      <c r="J50" s="359">
        <v>3081</v>
      </c>
      <c r="K50" s="359">
        <v>3112</v>
      </c>
      <c r="L50" s="359">
        <v>3698</v>
      </c>
      <c r="M50" s="360">
        <v>3963</v>
      </c>
    </row>
    <row r="51" spans="2:13" ht="27.75" customHeight="1" x14ac:dyDescent="0.2">
      <c r="B51" s="1186"/>
      <c r="C51" s="1187"/>
      <c r="D51" s="106"/>
      <c r="E51" s="1190" t="s">
        <v>44</v>
      </c>
      <c r="F51" s="1190"/>
      <c r="G51" s="1190"/>
      <c r="H51" s="1191"/>
      <c r="I51" s="358">
        <v>889</v>
      </c>
      <c r="J51" s="359">
        <v>777</v>
      </c>
      <c r="K51" s="359">
        <v>672</v>
      </c>
      <c r="L51" s="359">
        <v>589</v>
      </c>
      <c r="M51" s="360">
        <v>542</v>
      </c>
    </row>
    <row r="52" spans="2:13" ht="27.75" customHeight="1" x14ac:dyDescent="0.2">
      <c r="B52" s="1188"/>
      <c r="C52" s="1189"/>
      <c r="D52" s="106"/>
      <c r="E52" s="1190" t="s">
        <v>45</v>
      </c>
      <c r="F52" s="1190"/>
      <c r="G52" s="1190"/>
      <c r="H52" s="1191"/>
      <c r="I52" s="358">
        <v>12465</v>
      </c>
      <c r="J52" s="359">
        <v>11993</v>
      </c>
      <c r="K52" s="359">
        <v>11519</v>
      </c>
      <c r="L52" s="359">
        <v>11006</v>
      </c>
      <c r="M52" s="360">
        <v>10573</v>
      </c>
    </row>
    <row r="53" spans="2:13" ht="27.75" customHeight="1" thickBot="1" x14ac:dyDescent="0.25">
      <c r="B53" s="1192" t="s">
        <v>46</v>
      </c>
      <c r="C53" s="1193"/>
      <c r="D53" s="110"/>
      <c r="E53" s="1194" t="s">
        <v>47</v>
      </c>
      <c r="F53" s="1194"/>
      <c r="G53" s="1194"/>
      <c r="H53" s="1195"/>
      <c r="I53" s="361">
        <v>5546</v>
      </c>
      <c r="J53" s="362">
        <v>5110</v>
      </c>
      <c r="K53" s="362">
        <v>4914</v>
      </c>
      <c r="L53" s="362">
        <v>3872</v>
      </c>
      <c r="M53" s="363">
        <v>2992</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5pohP5aE2Um9ekXaTXIhX8Fh+cRi/ADORf7f7tGxjiSDxU39dnzp14wCjQplaiLZrtDSCQia7ZypGPF9qk2aEA==" saltValue="3m2LM6Zk/Rp8TorZ3ZZy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569</v>
      </c>
      <c r="G54" s="119" t="s">
        <v>570</v>
      </c>
      <c r="H54" s="120" t="s">
        <v>571</v>
      </c>
    </row>
    <row r="55" spans="2:8" ht="52.5" customHeight="1" x14ac:dyDescent="0.2">
      <c r="B55" s="121"/>
      <c r="C55" s="1211" t="s">
        <v>50</v>
      </c>
      <c r="D55" s="1211"/>
      <c r="E55" s="1212"/>
      <c r="F55" s="122">
        <v>1280</v>
      </c>
      <c r="G55" s="122">
        <v>1280</v>
      </c>
      <c r="H55" s="123">
        <v>1282</v>
      </c>
    </row>
    <row r="56" spans="2:8" ht="52.5" customHeight="1" x14ac:dyDescent="0.2">
      <c r="B56" s="124"/>
      <c r="C56" s="1213" t="s">
        <v>51</v>
      </c>
      <c r="D56" s="1213"/>
      <c r="E56" s="1214"/>
      <c r="F56" s="125">
        <v>711</v>
      </c>
      <c r="G56" s="125">
        <v>806</v>
      </c>
      <c r="H56" s="126">
        <v>806</v>
      </c>
    </row>
    <row r="57" spans="2:8" ht="53.25" customHeight="1" x14ac:dyDescent="0.2">
      <c r="B57" s="124"/>
      <c r="C57" s="1215" t="s">
        <v>52</v>
      </c>
      <c r="D57" s="1215"/>
      <c r="E57" s="1216"/>
      <c r="F57" s="127">
        <v>690</v>
      </c>
      <c r="G57" s="127">
        <v>1191</v>
      </c>
      <c r="H57" s="128">
        <v>1474</v>
      </c>
    </row>
    <row r="58" spans="2:8" ht="45.75" customHeight="1" x14ac:dyDescent="0.2">
      <c r="B58" s="129"/>
      <c r="C58" s="1203" t="s">
        <v>603</v>
      </c>
      <c r="D58" s="1204"/>
      <c r="E58" s="1205"/>
      <c r="F58" s="130">
        <v>17</v>
      </c>
      <c r="G58" s="130">
        <v>488</v>
      </c>
      <c r="H58" s="131">
        <v>768</v>
      </c>
    </row>
    <row r="59" spans="2:8" ht="45.75" customHeight="1" x14ac:dyDescent="0.2">
      <c r="B59" s="129"/>
      <c r="C59" s="1203" t="s">
        <v>604</v>
      </c>
      <c r="D59" s="1204"/>
      <c r="E59" s="1205"/>
      <c r="F59" s="130">
        <v>278</v>
      </c>
      <c r="G59" s="130">
        <v>279</v>
      </c>
      <c r="H59" s="131">
        <v>279</v>
      </c>
    </row>
    <row r="60" spans="2:8" ht="45.75" customHeight="1" x14ac:dyDescent="0.2">
      <c r="B60" s="129"/>
      <c r="C60" s="1203" t="s">
        <v>605</v>
      </c>
      <c r="D60" s="1204"/>
      <c r="E60" s="1205"/>
      <c r="F60" s="130">
        <v>210</v>
      </c>
      <c r="G60" s="130">
        <v>229</v>
      </c>
      <c r="H60" s="131">
        <v>229</v>
      </c>
    </row>
    <row r="61" spans="2:8" ht="45.75" customHeight="1" x14ac:dyDescent="0.2">
      <c r="B61" s="129"/>
      <c r="C61" s="1203" t="s">
        <v>606</v>
      </c>
      <c r="D61" s="1204"/>
      <c r="E61" s="1205"/>
      <c r="F61" s="130">
        <v>60</v>
      </c>
      <c r="G61" s="130">
        <v>60</v>
      </c>
      <c r="H61" s="131">
        <v>60</v>
      </c>
    </row>
    <row r="62" spans="2:8" ht="45.75" customHeight="1" thickBot="1" x14ac:dyDescent="0.25">
      <c r="B62" s="132"/>
      <c r="C62" s="1206" t="s">
        <v>607</v>
      </c>
      <c r="D62" s="1207"/>
      <c r="E62" s="1208"/>
      <c r="F62" s="133">
        <v>25</v>
      </c>
      <c r="G62" s="133">
        <v>34</v>
      </c>
      <c r="H62" s="134">
        <v>35</v>
      </c>
    </row>
    <row r="63" spans="2:8" ht="52.5" customHeight="1" thickBot="1" x14ac:dyDescent="0.25">
      <c r="B63" s="135"/>
      <c r="C63" s="1209" t="s">
        <v>53</v>
      </c>
      <c r="D63" s="1209"/>
      <c r="E63" s="1210"/>
      <c r="F63" s="136">
        <v>2681</v>
      </c>
      <c r="G63" s="136">
        <v>3277</v>
      </c>
      <c r="H63" s="137">
        <v>3562</v>
      </c>
    </row>
    <row r="64" spans="2:8" ht="13.2" x14ac:dyDescent="0.2"/>
  </sheetData>
  <sheetProtection algorithmName="SHA-512" hashValue="Jpl/PoGhHvtztwWlVaSYvEKVXC2d2ZYBDKgDTyJMVDHMBitmcpXf62HM64kveEyraf4j1d+RzijZeHHd1niyfQ==" saltValue="2cPZ1QVTCw2Nf+UHMzoD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564</v>
      </c>
      <c r="G2" s="151"/>
      <c r="H2" s="152"/>
    </row>
    <row r="3" spans="1:8" x14ac:dyDescent="0.2">
      <c r="A3" s="148" t="s">
        <v>557</v>
      </c>
      <c r="B3" s="153"/>
      <c r="C3" s="154"/>
      <c r="D3" s="155">
        <v>47308</v>
      </c>
      <c r="E3" s="156"/>
      <c r="F3" s="157">
        <v>53869</v>
      </c>
      <c r="G3" s="158"/>
      <c r="H3" s="159"/>
    </row>
    <row r="4" spans="1:8" x14ac:dyDescent="0.2">
      <c r="A4" s="160"/>
      <c r="B4" s="161"/>
      <c r="C4" s="162"/>
      <c r="D4" s="163">
        <v>18338</v>
      </c>
      <c r="E4" s="164"/>
      <c r="F4" s="165">
        <v>35046</v>
      </c>
      <c r="G4" s="166"/>
      <c r="H4" s="167"/>
    </row>
    <row r="5" spans="1:8" x14ac:dyDescent="0.2">
      <c r="A5" s="148" t="s">
        <v>559</v>
      </c>
      <c r="B5" s="153"/>
      <c r="C5" s="154"/>
      <c r="D5" s="155">
        <v>44631</v>
      </c>
      <c r="E5" s="156"/>
      <c r="F5" s="157">
        <v>59119</v>
      </c>
      <c r="G5" s="158"/>
      <c r="H5" s="159"/>
    </row>
    <row r="6" spans="1:8" x14ac:dyDescent="0.2">
      <c r="A6" s="160"/>
      <c r="B6" s="161"/>
      <c r="C6" s="162"/>
      <c r="D6" s="163">
        <v>23236</v>
      </c>
      <c r="E6" s="164"/>
      <c r="F6" s="165">
        <v>29900</v>
      </c>
      <c r="G6" s="166"/>
      <c r="H6" s="167"/>
    </row>
    <row r="7" spans="1:8" x14ac:dyDescent="0.2">
      <c r="A7" s="148" t="s">
        <v>560</v>
      </c>
      <c r="B7" s="153"/>
      <c r="C7" s="154"/>
      <c r="D7" s="155">
        <v>62543</v>
      </c>
      <c r="E7" s="156"/>
      <c r="F7" s="157">
        <v>84459</v>
      </c>
      <c r="G7" s="158"/>
      <c r="H7" s="159"/>
    </row>
    <row r="8" spans="1:8" x14ac:dyDescent="0.2">
      <c r="A8" s="160"/>
      <c r="B8" s="161"/>
      <c r="C8" s="162"/>
      <c r="D8" s="163">
        <v>40039</v>
      </c>
      <c r="E8" s="164"/>
      <c r="F8" s="165">
        <v>47314</v>
      </c>
      <c r="G8" s="166"/>
      <c r="H8" s="167"/>
    </row>
    <row r="9" spans="1:8" x14ac:dyDescent="0.2">
      <c r="A9" s="148" t="s">
        <v>561</v>
      </c>
      <c r="B9" s="153"/>
      <c r="C9" s="154"/>
      <c r="D9" s="155">
        <v>45776</v>
      </c>
      <c r="E9" s="156"/>
      <c r="F9" s="157">
        <v>74568</v>
      </c>
      <c r="G9" s="158"/>
      <c r="H9" s="159"/>
    </row>
    <row r="10" spans="1:8" x14ac:dyDescent="0.2">
      <c r="A10" s="160"/>
      <c r="B10" s="161"/>
      <c r="C10" s="162"/>
      <c r="D10" s="163">
        <v>27238</v>
      </c>
      <c r="E10" s="164"/>
      <c r="F10" s="165">
        <v>42558</v>
      </c>
      <c r="G10" s="166"/>
      <c r="H10" s="167"/>
    </row>
    <row r="11" spans="1:8" x14ac:dyDescent="0.2">
      <c r="A11" s="148" t="s">
        <v>562</v>
      </c>
      <c r="B11" s="153"/>
      <c r="C11" s="154"/>
      <c r="D11" s="155">
        <v>56442</v>
      </c>
      <c r="E11" s="156"/>
      <c r="F11" s="157">
        <v>73693</v>
      </c>
      <c r="G11" s="158"/>
      <c r="H11" s="159"/>
    </row>
    <row r="12" spans="1:8" x14ac:dyDescent="0.2">
      <c r="A12" s="160"/>
      <c r="B12" s="161"/>
      <c r="C12" s="168"/>
      <c r="D12" s="163">
        <v>35774</v>
      </c>
      <c r="E12" s="164"/>
      <c r="F12" s="165">
        <v>44203</v>
      </c>
      <c r="G12" s="166"/>
      <c r="H12" s="167"/>
    </row>
    <row r="13" spans="1:8" x14ac:dyDescent="0.2">
      <c r="A13" s="148"/>
      <c r="B13" s="153"/>
      <c r="C13" s="169"/>
      <c r="D13" s="170">
        <v>51340</v>
      </c>
      <c r="E13" s="171"/>
      <c r="F13" s="172">
        <v>69142</v>
      </c>
      <c r="G13" s="173"/>
      <c r="H13" s="159"/>
    </row>
    <row r="14" spans="1:8" x14ac:dyDescent="0.2">
      <c r="A14" s="160"/>
      <c r="B14" s="161"/>
      <c r="C14" s="162"/>
      <c r="D14" s="163">
        <v>28925</v>
      </c>
      <c r="E14" s="164"/>
      <c r="F14" s="165">
        <v>39804</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4.0999999999999996</v>
      </c>
      <c r="C19" s="174">
        <f>ROUND(VALUE(SUBSTITUTE(実質収支比率等に係る経年分析!G$48,"▲","-")),2)</f>
        <v>4.1500000000000004</v>
      </c>
      <c r="D19" s="174">
        <f>ROUND(VALUE(SUBSTITUTE(実質収支比率等に係る経年分析!H$48,"▲","-")),2)</f>
        <v>4.8899999999999997</v>
      </c>
      <c r="E19" s="174">
        <f>ROUND(VALUE(SUBSTITUTE(実質収支比率等に係る経年分析!I$48,"▲","-")),2)</f>
        <v>4.9800000000000004</v>
      </c>
      <c r="F19" s="174">
        <f>ROUND(VALUE(SUBSTITUTE(実質収支比率等に係る経年分析!J$48,"▲","-")),2)</f>
        <v>4.41</v>
      </c>
    </row>
    <row r="20" spans="1:11" x14ac:dyDescent="0.2">
      <c r="A20" s="174" t="s">
        <v>57</v>
      </c>
      <c r="B20" s="174">
        <f>ROUND(VALUE(SUBSTITUTE(実質収支比率等に係る経年分析!F$47,"▲","-")),2)</f>
        <v>20.66</v>
      </c>
      <c r="C20" s="174">
        <f>ROUND(VALUE(SUBSTITUTE(実質収支比率等に係る経年分析!G$47,"▲","-")),2)</f>
        <v>20.56</v>
      </c>
      <c r="D20" s="174">
        <f>ROUND(VALUE(SUBSTITUTE(実質収支比率等に係る経年分析!H$47,"▲","-")),2)</f>
        <v>19.97</v>
      </c>
      <c r="E20" s="174">
        <f>ROUND(VALUE(SUBSTITUTE(実質収支比率等に係る経年分析!I$47,"▲","-")),2)</f>
        <v>19.28</v>
      </c>
      <c r="F20" s="174">
        <f>ROUND(VALUE(SUBSTITUTE(実質収支比率等に係る経年分析!J$47,"▲","-")),2)</f>
        <v>20.059999999999999</v>
      </c>
    </row>
    <row r="21" spans="1:11" x14ac:dyDescent="0.2">
      <c r="A21" s="174" t="s">
        <v>58</v>
      </c>
      <c r="B21" s="174">
        <f>IF(ISNUMBER(VALUE(SUBSTITUTE(実質収支比率等に係る経年分析!F$49,"▲","-"))),ROUND(VALUE(SUBSTITUTE(実質収支比率等に係る経年分析!F$49,"▲","-")),2),NA())</f>
        <v>0.47</v>
      </c>
      <c r="C21" s="174">
        <f>IF(ISNUMBER(VALUE(SUBSTITUTE(実質収支比率等に係る経年分析!G$49,"▲","-"))),ROUND(VALUE(SUBSTITUTE(実質収支比率等に係る経年分析!G$49,"▲","-")),2),NA())</f>
        <v>0.08</v>
      </c>
      <c r="D21" s="174">
        <f>IF(ISNUMBER(VALUE(SUBSTITUTE(実質収支比率等に係る経年分析!H$49,"▲","-"))),ROUND(VALUE(SUBSTITUTE(実質収支比率等に係る経年分析!H$49,"▲","-")),2),NA())</f>
        <v>0.88</v>
      </c>
      <c r="E21" s="174">
        <f>IF(ISNUMBER(VALUE(SUBSTITUTE(実質収支比率等に係る経年分析!I$49,"▲","-"))),ROUND(VALUE(SUBSTITUTE(実質収支比率等に係る経年分析!I$49,"▲","-")),2),NA())</f>
        <v>0.26</v>
      </c>
      <c r="F21" s="174">
        <f>IF(ISNUMBER(VALUE(SUBSTITUTE(実質収支比率等に係る経年分析!J$49,"▲","-"))),ROUND(VALUE(SUBSTITUTE(実質収支比率等に係る経年分析!J$49,"▲","-")),2),NA())</f>
        <v>-0.73</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0.08</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0.04</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0.04</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0.06</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7.0000000000000007E-2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0.06</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7.0000000000000007E-2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7.0000000000000007E-2</v>
      </c>
    </row>
    <row r="30" spans="1:11" x14ac:dyDescent="0.2">
      <c r="A30" s="175" t="str">
        <f>IF(連結実質赤字比率に係る赤字・黒字の構成分析!C$40="",NA(),連結実質赤字比率に係る赤字・黒字の構成分析!C$40)</f>
        <v>墓地公園事業特別会計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0.08</v>
      </c>
    </row>
    <row r="31" spans="1:11" x14ac:dyDescent="0.2">
      <c r="A31" s="175" t="str">
        <f>IF(連結実質赤字比率に係る赤字・黒字の構成分析!C$39="",NA(),連結実質赤字比率に係る赤字・黒字の構成分析!C$39)</f>
        <v>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0.14000000000000001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0.19</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v>
      </c>
    </row>
    <row r="32" spans="1:11" x14ac:dyDescent="0.2">
      <c r="A32" s="175" t="str">
        <f>IF(連結実質赤字比率に係る赤字・黒字の構成分析!C$38="",NA(),連結実質赤字比率に係る赤字・黒字の構成分析!C$38)</f>
        <v>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7.0000000000000007E-2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0.11</v>
      </c>
    </row>
    <row r="33" spans="1:16" x14ac:dyDescent="0.2">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0.46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0.74</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4.03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4.05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4.8899999999999997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4.28</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12.54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11.64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9.2899999999999991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8.89</v>
      </c>
    </row>
    <row r="36" spans="1:16" x14ac:dyDescent="0.2">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4.7300000000000004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8.6999999999999993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15.39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19.559999999999999</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1250</v>
      </c>
      <c r="E42" s="176"/>
      <c r="F42" s="176"/>
      <c r="G42" s="176">
        <f>'実質公債費比率（分子）の構造'!L$52</f>
        <v>1249</v>
      </c>
      <c r="H42" s="176"/>
      <c r="I42" s="176"/>
      <c r="J42" s="176">
        <f>'実質公債費比率（分子）の構造'!M$52</f>
        <v>1217</v>
      </c>
      <c r="K42" s="176"/>
      <c r="L42" s="176"/>
      <c r="M42" s="176">
        <f>'実質公債費比率（分子）の構造'!N$52</f>
        <v>1194</v>
      </c>
      <c r="N42" s="176"/>
      <c r="O42" s="176"/>
      <c r="P42" s="176">
        <f>'実質公債費比率（分子）の構造'!O$52</f>
        <v>1135</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25</v>
      </c>
      <c r="C44" s="176"/>
      <c r="D44" s="176"/>
      <c r="E44" s="176">
        <f>'実質公債費比率（分子）の構造'!L$50</f>
        <v>13</v>
      </c>
      <c r="F44" s="176"/>
      <c r="G44" s="176"/>
      <c r="H44" s="176">
        <f>'実質公債費比率（分子）の構造'!M$50</f>
        <v>11</v>
      </c>
      <c r="I44" s="176"/>
      <c r="J44" s="176"/>
      <c r="K44" s="176">
        <f>'実質公債費比率（分子）の構造'!N$50</f>
        <v>8</v>
      </c>
      <c r="L44" s="176"/>
      <c r="M44" s="176"/>
      <c r="N44" s="176">
        <f>'実質公債費比率（分子）の構造'!O$50</f>
        <v>4</v>
      </c>
      <c r="O44" s="176"/>
      <c r="P44" s="176"/>
    </row>
    <row r="45" spans="1:16" x14ac:dyDescent="0.2">
      <c r="A45" s="176" t="s">
        <v>68</v>
      </c>
      <c r="B45" s="176">
        <f>'実質公債費比率（分子）の構造'!K$49</f>
        <v>541</v>
      </c>
      <c r="C45" s="176"/>
      <c r="D45" s="176"/>
      <c r="E45" s="176">
        <f>'実質公債費比率（分子）の構造'!L$49</f>
        <v>533</v>
      </c>
      <c r="F45" s="176"/>
      <c r="G45" s="176"/>
      <c r="H45" s="176">
        <f>'実質公債費比率（分子）の構造'!M$49</f>
        <v>543</v>
      </c>
      <c r="I45" s="176"/>
      <c r="J45" s="176"/>
      <c r="K45" s="176">
        <f>'実質公債費比率（分子）の構造'!N$49</f>
        <v>528</v>
      </c>
      <c r="L45" s="176"/>
      <c r="M45" s="176"/>
      <c r="N45" s="176">
        <f>'実質公債費比率（分子）の構造'!O$49</f>
        <v>505</v>
      </c>
      <c r="O45" s="176"/>
      <c r="P45" s="176"/>
    </row>
    <row r="46" spans="1:16" x14ac:dyDescent="0.2">
      <c r="A46" s="176" t="s">
        <v>69</v>
      </c>
      <c r="B46" s="176">
        <f>'実質公債費比率（分子）の構造'!K$48</f>
        <v>498</v>
      </c>
      <c r="C46" s="176"/>
      <c r="D46" s="176"/>
      <c r="E46" s="176">
        <f>'実質公債費比率（分子）の構造'!L$48</f>
        <v>496</v>
      </c>
      <c r="F46" s="176"/>
      <c r="G46" s="176"/>
      <c r="H46" s="176">
        <f>'実質公債費比率（分子）の構造'!M$48</f>
        <v>473</v>
      </c>
      <c r="I46" s="176"/>
      <c r="J46" s="176"/>
      <c r="K46" s="176">
        <f>'実質公債費比率（分子）の構造'!N$48</f>
        <v>455</v>
      </c>
      <c r="L46" s="176"/>
      <c r="M46" s="176"/>
      <c r="N46" s="176">
        <f>'実質公債費比率（分子）の構造'!O$48</f>
        <v>451</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980</v>
      </c>
      <c r="C49" s="176"/>
      <c r="D49" s="176"/>
      <c r="E49" s="176">
        <f>'実質公債費比率（分子）の構造'!L$45</f>
        <v>975</v>
      </c>
      <c r="F49" s="176"/>
      <c r="G49" s="176"/>
      <c r="H49" s="176">
        <f>'実質公債費比率（分子）の構造'!M$45</f>
        <v>991</v>
      </c>
      <c r="I49" s="176"/>
      <c r="J49" s="176"/>
      <c r="K49" s="176">
        <f>'実質公債費比率（分子）の構造'!N$45</f>
        <v>1008</v>
      </c>
      <c r="L49" s="176"/>
      <c r="M49" s="176"/>
      <c r="N49" s="176">
        <f>'実質公債費比率（分子）の構造'!O$45</f>
        <v>974</v>
      </c>
      <c r="O49" s="176"/>
      <c r="P49" s="176"/>
    </row>
    <row r="50" spans="1:16" x14ac:dyDescent="0.2">
      <c r="A50" s="176" t="s">
        <v>73</v>
      </c>
      <c r="B50" s="176" t="e">
        <f>NA()</f>
        <v>#N/A</v>
      </c>
      <c r="C50" s="176">
        <f>IF(ISNUMBER('実質公債費比率（分子）の構造'!K$53),'実質公債費比率（分子）の構造'!K$53,NA())</f>
        <v>794</v>
      </c>
      <c r="D50" s="176" t="e">
        <f>NA()</f>
        <v>#N/A</v>
      </c>
      <c r="E50" s="176" t="e">
        <f>NA()</f>
        <v>#N/A</v>
      </c>
      <c r="F50" s="176">
        <f>IF(ISNUMBER('実質公債費比率（分子）の構造'!L$53),'実質公債費比率（分子）の構造'!L$53,NA())</f>
        <v>768</v>
      </c>
      <c r="G50" s="176" t="e">
        <f>NA()</f>
        <v>#N/A</v>
      </c>
      <c r="H50" s="176" t="e">
        <f>NA()</f>
        <v>#N/A</v>
      </c>
      <c r="I50" s="176">
        <f>IF(ISNUMBER('実質公債費比率（分子）の構造'!M$53),'実質公債費比率（分子）の構造'!M$53,NA())</f>
        <v>801</v>
      </c>
      <c r="J50" s="176" t="e">
        <f>NA()</f>
        <v>#N/A</v>
      </c>
      <c r="K50" s="176" t="e">
        <f>NA()</f>
        <v>#N/A</v>
      </c>
      <c r="L50" s="176">
        <f>IF(ISNUMBER('実質公債費比率（分子）の構造'!N$53),'実質公債費比率（分子）の構造'!N$53,NA())</f>
        <v>805</v>
      </c>
      <c r="M50" s="176" t="e">
        <f>NA()</f>
        <v>#N/A</v>
      </c>
      <c r="N50" s="176" t="e">
        <f>NA()</f>
        <v>#N/A</v>
      </c>
      <c r="O50" s="176">
        <f>IF(ISNUMBER('実質公債費比率（分子）の構造'!O$53),'実質公債費比率（分子）の構造'!O$53,NA())</f>
        <v>799</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12465</v>
      </c>
      <c r="E56" s="175"/>
      <c r="F56" s="175"/>
      <c r="G56" s="175">
        <f>'将来負担比率（分子）の構造'!J$52</f>
        <v>11993</v>
      </c>
      <c r="H56" s="175"/>
      <c r="I56" s="175"/>
      <c r="J56" s="175">
        <f>'将来負担比率（分子）の構造'!K$52</f>
        <v>11519</v>
      </c>
      <c r="K56" s="175"/>
      <c r="L56" s="175"/>
      <c r="M56" s="175">
        <f>'将来負担比率（分子）の構造'!L$52</f>
        <v>11006</v>
      </c>
      <c r="N56" s="175"/>
      <c r="O56" s="175"/>
      <c r="P56" s="175">
        <f>'将来負担比率（分子）の構造'!M$52</f>
        <v>10573</v>
      </c>
    </row>
    <row r="57" spans="1:16" x14ac:dyDescent="0.2">
      <c r="A57" s="175" t="s">
        <v>44</v>
      </c>
      <c r="B57" s="175"/>
      <c r="C57" s="175"/>
      <c r="D57" s="175">
        <f>'将来負担比率（分子）の構造'!I$51</f>
        <v>889</v>
      </c>
      <c r="E57" s="175"/>
      <c r="F57" s="175"/>
      <c r="G57" s="175">
        <f>'将来負担比率（分子）の構造'!J$51</f>
        <v>777</v>
      </c>
      <c r="H57" s="175"/>
      <c r="I57" s="175"/>
      <c r="J57" s="175">
        <f>'将来負担比率（分子）の構造'!K$51</f>
        <v>672</v>
      </c>
      <c r="K57" s="175"/>
      <c r="L57" s="175"/>
      <c r="M57" s="175">
        <f>'将来負担比率（分子）の構造'!L$51</f>
        <v>589</v>
      </c>
      <c r="N57" s="175"/>
      <c r="O57" s="175"/>
      <c r="P57" s="175">
        <f>'将来負担比率（分子）の構造'!M$51</f>
        <v>542</v>
      </c>
    </row>
    <row r="58" spans="1:16" x14ac:dyDescent="0.2">
      <c r="A58" s="175" t="s">
        <v>43</v>
      </c>
      <c r="B58" s="175"/>
      <c r="C58" s="175"/>
      <c r="D58" s="175">
        <f>'将来負担比率（分子）の構造'!I$50</f>
        <v>3100</v>
      </c>
      <c r="E58" s="175"/>
      <c r="F58" s="175"/>
      <c r="G58" s="175">
        <f>'将来負担比率（分子）の構造'!J$50</f>
        <v>3081</v>
      </c>
      <c r="H58" s="175"/>
      <c r="I58" s="175"/>
      <c r="J58" s="175">
        <f>'将来負担比率（分子）の構造'!K$50</f>
        <v>3112</v>
      </c>
      <c r="K58" s="175"/>
      <c r="L58" s="175"/>
      <c r="M58" s="175">
        <f>'将来負担比率（分子）の構造'!L$50</f>
        <v>3698</v>
      </c>
      <c r="N58" s="175"/>
      <c r="O58" s="175"/>
      <c r="P58" s="175">
        <f>'将来負担比率（分子）の構造'!M$50</f>
        <v>3963</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880</v>
      </c>
      <c r="C62" s="175"/>
      <c r="D62" s="175"/>
      <c r="E62" s="175">
        <f>'将来負担比率（分子）の構造'!J$45</f>
        <v>842</v>
      </c>
      <c r="F62" s="175"/>
      <c r="G62" s="175"/>
      <c r="H62" s="175">
        <f>'将来負担比率（分子）の構造'!K$45</f>
        <v>858</v>
      </c>
      <c r="I62" s="175"/>
      <c r="J62" s="175"/>
      <c r="K62" s="175">
        <f>'将来負担比率（分子）の構造'!L$45</f>
        <v>863</v>
      </c>
      <c r="L62" s="175"/>
      <c r="M62" s="175"/>
      <c r="N62" s="175">
        <f>'将来負担比率（分子）の構造'!M$45</f>
        <v>855</v>
      </c>
      <c r="O62" s="175"/>
      <c r="P62" s="175"/>
    </row>
    <row r="63" spans="1:16" x14ac:dyDescent="0.2">
      <c r="A63" s="175" t="s">
        <v>36</v>
      </c>
      <c r="B63" s="175">
        <f>'将来負担比率（分子）の構造'!I$44</f>
        <v>7474</v>
      </c>
      <c r="C63" s="175"/>
      <c r="D63" s="175"/>
      <c r="E63" s="175">
        <f>'将来負担比率（分子）の構造'!J$44</f>
        <v>7057</v>
      </c>
      <c r="F63" s="175"/>
      <c r="G63" s="175"/>
      <c r="H63" s="175">
        <f>'将来負担比率（分子）の構造'!K$44</f>
        <v>6641</v>
      </c>
      <c r="I63" s="175"/>
      <c r="J63" s="175"/>
      <c r="K63" s="175">
        <f>'将来負担比率（分子）の構造'!L$44</f>
        <v>6229</v>
      </c>
      <c r="L63" s="175"/>
      <c r="M63" s="175"/>
      <c r="N63" s="175">
        <f>'将来負担比率（分子）の構造'!M$44</f>
        <v>5740</v>
      </c>
      <c r="O63" s="175"/>
      <c r="P63" s="175"/>
    </row>
    <row r="64" spans="1:16" x14ac:dyDescent="0.2">
      <c r="A64" s="175" t="s">
        <v>35</v>
      </c>
      <c r="B64" s="175">
        <f>'将来負担比率（分子）の構造'!I$43</f>
        <v>4975</v>
      </c>
      <c r="C64" s="175"/>
      <c r="D64" s="175"/>
      <c r="E64" s="175">
        <f>'将来負担比率（分子）の構造'!J$43</f>
        <v>4700</v>
      </c>
      <c r="F64" s="175"/>
      <c r="G64" s="175"/>
      <c r="H64" s="175">
        <f>'将来負担比率（分子）の構造'!K$43</f>
        <v>4325</v>
      </c>
      <c r="I64" s="175"/>
      <c r="J64" s="175"/>
      <c r="K64" s="175">
        <f>'将来負担比率（分子）の構造'!L$43</f>
        <v>4041</v>
      </c>
      <c r="L64" s="175"/>
      <c r="M64" s="175"/>
      <c r="N64" s="175">
        <f>'将来負担比率（分子）の構造'!M$43</f>
        <v>3750</v>
      </c>
      <c r="O64" s="175"/>
      <c r="P64" s="175"/>
    </row>
    <row r="65" spans="1:16" x14ac:dyDescent="0.2">
      <c r="A65" s="175" t="s">
        <v>34</v>
      </c>
      <c r="B65" s="175">
        <f>'将来負担比率（分子）の構造'!I$42</f>
        <v>45</v>
      </c>
      <c r="C65" s="175"/>
      <c r="D65" s="175"/>
      <c r="E65" s="175">
        <f>'将来負担比率（分子）の構造'!J$42</f>
        <v>33</v>
      </c>
      <c r="F65" s="175"/>
      <c r="G65" s="175"/>
      <c r="H65" s="175">
        <f>'将来負担比率（分子）の構造'!K$42</f>
        <v>21</v>
      </c>
      <c r="I65" s="175"/>
      <c r="J65" s="175"/>
      <c r="K65" s="175">
        <f>'将来負担比率（分子）の構造'!L$42</f>
        <v>14</v>
      </c>
      <c r="L65" s="175"/>
      <c r="M65" s="175"/>
      <c r="N65" s="175">
        <f>'将来負担比率（分子）の構造'!M$42</f>
        <v>10</v>
      </c>
      <c r="O65" s="175"/>
      <c r="P65" s="175"/>
    </row>
    <row r="66" spans="1:16" x14ac:dyDescent="0.2">
      <c r="A66" s="175" t="s">
        <v>33</v>
      </c>
      <c r="B66" s="175">
        <f>'将来負担比率（分子）の構造'!I$41</f>
        <v>8627</v>
      </c>
      <c r="C66" s="175"/>
      <c r="D66" s="175"/>
      <c r="E66" s="175">
        <f>'将来負担比率（分子）の構造'!J$41</f>
        <v>8330</v>
      </c>
      <c r="F66" s="175"/>
      <c r="G66" s="175"/>
      <c r="H66" s="175">
        <f>'将来負担比率（分子）の構造'!K$41</f>
        <v>8371</v>
      </c>
      <c r="I66" s="175"/>
      <c r="J66" s="175"/>
      <c r="K66" s="175">
        <f>'将来負担比率（分子）の構造'!L$41</f>
        <v>8018</v>
      </c>
      <c r="L66" s="175"/>
      <c r="M66" s="175"/>
      <c r="N66" s="175">
        <f>'将来負担比率（分子）の構造'!M$41</f>
        <v>7714</v>
      </c>
      <c r="O66" s="175"/>
      <c r="P66" s="175"/>
    </row>
    <row r="67" spans="1:16" x14ac:dyDescent="0.2">
      <c r="A67" s="175" t="s">
        <v>77</v>
      </c>
      <c r="B67" s="175" t="e">
        <f>NA()</f>
        <v>#N/A</v>
      </c>
      <c r="C67" s="175">
        <f>IF(ISNUMBER('将来負担比率（分子）の構造'!I$53), IF('将来負担比率（分子）の構造'!I$53 &lt; 0, 0, '将来負担比率（分子）の構造'!I$53), NA())</f>
        <v>5546</v>
      </c>
      <c r="D67" s="175" t="e">
        <f>NA()</f>
        <v>#N/A</v>
      </c>
      <c r="E67" s="175" t="e">
        <f>NA()</f>
        <v>#N/A</v>
      </c>
      <c r="F67" s="175">
        <f>IF(ISNUMBER('将来負担比率（分子）の構造'!J$53), IF('将来負担比率（分子）の構造'!J$53 &lt; 0, 0, '将来負担比率（分子）の構造'!J$53), NA())</f>
        <v>5110</v>
      </c>
      <c r="G67" s="175" t="e">
        <f>NA()</f>
        <v>#N/A</v>
      </c>
      <c r="H67" s="175" t="e">
        <f>NA()</f>
        <v>#N/A</v>
      </c>
      <c r="I67" s="175">
        <f>IF(ISNUMBER('将来負担比率（分子）の構造'!K$53), IF('将来負担比率（分子）の構造'!K$53 &lt; 0, 0, '将来負担比率（分子）の構造'!K$53), NA())</f>
        <v>4914</v>
      </c>
      <c r="J67" s="175" t="e">
        <f>NA()</f>
        <v>#N/A</v>
      </c>
      <c r="K67" s="175" t="e">
        <f>NA()</f>
        <v>#N/A</v>
      </c>
      <c r="L67" s="175">
        <f>IF(ISNUMBER('将来負担比率（分子）の構造'!L$53), IF('将来負担比率（分子）の構造'!L$53 &lt; 0, 0, '将来負担比率（分子）の構造'!L$53), NA())</f>
        <v>3872</v>
      </c>
      <c r="M67" s="175" t="e">
        <f>NA()</f>
        <v>#N/A</v>
      </c>
      <c r="N67" s="175" t="e">
        <f>NA()</f>
        <v>#N/A</v>
      </c>
      <c r="O67" s="175">
        <f>IF(ISNUMBER('将来負担比率（分子）の構造'!M$53), IF('将来負担比率（分子）の構造'!M$53 &lt; 0, 0, '将来負担比率（分子）の構造'!M$53), NA())</f>
        <v>2992</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1280</v>
      </c>
      <c r="C72" s="179">
        <f>基金残高に係る経年分析!G55</f>
        <v>1280</v>
      </c>
      <c r="D72" s="179">
        <f>基金残高に係る経年分析!H55</f>
        <v>1282</v>
      </c>
    </row>
    <row r="73" spans="1:16" x14ac:dyDescent="0.2">
      <c r="A73" s="178" t="s">
        <v>80</v>
      </c>
      <c r="B73" s="179">
        <f>基金残高に係る経年分析!F56</f>
        <v>711</v>
      </c>
      <c r="C73" s="179">
        <f>基金残高に係る経年分析!G56</f>
        <v>806</v>
      </c>
      <c r="D73" s="179">
        <f>基金残高に係る経年分析!H56</f>
        <v>806</v>
      </c>
    </row>
    <row r="74" spans="1:16" x14ac:dyDescent="0.2">
      <c r="A74" s="178" t="s">
        <v>81</v>
      </c>
      <c r="B74" s="179">
        <f>基金残高に係る経年分析!F57</f>
        <v>690</v>
      </c>
      <c r="C74" s="179">
        <f>基金残高に係る経年分析!G57</f>
        <v>1191</v>
      </c>
      <c r="D74" s="179">
        <f>基金残高に係る経年分析!H57</f>
        <v>1474</v>
      </c>
    </row>
  </sheetData>
  <sheetProtection algorithmName="SHA-512" hashValue="lxjjjRU0eB8k1sLD36MinzRBtTcK3zTEd2a65ZOk18+VwvhLR0MfDeOEKp01sBPvhH0lksOu0axCcAHH2I27bg==" saltValue="DJjYixMjl2HOiMXgAoHz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221</v>
      </c>
      <c r="DI1" s="718"/>
      <c r="DJ1" s="718"/>
      <c r="DK1" s="718"/>
      <c r="DL1" s="718"/>
      <c r="DM1" s="718"/>
      <c r="DN1" s="719"/>
      <c r="DO1" s="214"/>
      <c r="DP1" s="717" t="s">
        <v>222</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224</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225</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226</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227</v>
      </c>
      <c r="S4" s="674"/>
      <c r="T4" s="674"/>
      <c r="U4" s="674"/>
      <c r="V4" s="674"/>
      <c r="W4" s="674"/>
      <c r="X4" s="674"/>
      <c r="Y4" s="675"/>
      <c r="Z4" s="673" t="s">
        <v>228</v>
      </c>
      <c r="AA4" s="674"/>
      <c r="AB4" s="674"/>
      <c r="AC4" s="675"/>
      <c r="AD4" s="673" t="s">
        <v>229</v>
      </c>
      <c r="AE4" s="674"/>
      <c r="AF4" s="674"/>
      <c r="AG4" s="674"/>
      <c r="AH4" s="674"/>
      <c r="AI4" s="674"/>
      <c r="AJ4" s="674"/>
      <c r="AK4" s="675"/>
      <c r="AL4" s="673" t="s">
        <v>228</v>
      </c>
      <c r="AM4" s="674"/>
      <c r="AN4" s="674"/>
      <c r="AO4" s="675"/>
      <c r="AP4" s="720" t="s">
        <v>230</v>
      </c>
      <c r="AQ4" s="720"/>
      <c r="AR4" s="720"/>
      <c r="AS4" s="720"/>
      <c r="AT4" s="720"/>
      <c r="AU4" s="720"/>
      <c r="AV4" s="720"/>
      <c r="AW4" s="720"/>
      <c r="AX4" s="720"/>
      <c r="AY4" s="720"/>
      <c r="AZ4" s="720"/>
      <c r="BA4" s="720"/>
      <c r="BB4" s="720"/>
      <c r="BC4" s="720"/>
      <c r="BD4" s="720"/>
      <c r="BE4" s="720"/>
      <c r="BF4" s="720"/>
      <c r="BG4" s="720" t="s">
        <v>231</v>
      </c>
      <c r="BH4" s="720"/>
      <c r="BI4" s="720"/>
      <c r="BJ4" s="720"/>
      <c r="BK4" s="720"/>
      <c r="BL4" s="720"/>
      <c r="BM4" s="720"/>
      <c r="BN4" s="720"/>
      <c r="BO4" s="720" t="s">
        <v>228</v>
      </c>
      <c r="BP4" s="720"/>
      <c r="BQ4" s="720"/>
      <c r="BR4" s="720"/>
      <c r="BS4" s="720" t="s">
        <v>232</v>
      </c>
      <c r="BT4" s="720"/>
      <c r="BU4" s="720"/>
      <c r="BV4" s="720"/>
      <c r="BW4" s="720"/>
      <c r="BX4" s="720"/>
      <c r="BY4" s="720"/>
      <c r="BZ4" s="720"/>
      <c r="CA4" s="720"/>
      <c r="CB4" s="720"/>
      <c r="CD4" s="673" t="s">
        <v>233</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234</v>
      </c>
      <c r="C5" s="680"/>
      <c r="D5" s="680"/>
      <c r="E5" s="680"/>
      <c r="F5" s="680"/>
      <c r="G5" s="680"/>
      <c r="H5" s="680"/>
      <c r="I5" s="680"/>
      <c r="J5" s="680"/>
      <c r="K5" s="680"/>
      <c r="L5" s="680"/>
      <c r="M5" s="680"/>
      <c r="N5" s="680"/>
      <c r="O5" s="680"/>
      <c r="P5" s="680"/>
      <c r="Q5" s="681"/>
      <c r="R5" s="676">
        <v>2676616</v>
      </c>
      <c r="S5" s="677"/>
      <c r="T5" s="677"/>
      <c r="U5" s="677"/>
      <c r="V5" s="677"/>
      <c r="W5" s="677"/>
      <c r="X5" s="677"/>
      <c r="Y5" s="702"/>
      <c r="Z5" s="715">
        <v>23.9</v>
      </c>
      <c r="AA5" s="715"/>
      <c r="AB5" s="715"/>
      <c r="AC5" s="715"/>
      <c r="AD5" s="716">
        <v>2676616</v>
      </c>
      <c r="AE5" s="716"/>
      <c r="AF5" s="716"/>
      <c r="AG5" s="716"/>
      <c r="AH5" s="716"/>
      <c r="AI5" s="716"/>
      <c r="AJ5" s="716"/>
      <c r="AK5" s="716"/>
      <c r="AL5" s="703">
        <v>40.9</v>
      </c>
      <c r="AM5" s="685"/>
      <c r="AN5" s="685"/>
      <c r="AO5" s="704"/>
      <c r="AP5" s="679" t="s">
        <v>235</v>
      </c>
      <c r="AQ5" s="680"/>
      <c r="AR5" s="680"/>
      <c r="AS5" s="680"/>
      <c r="AT5" s="680"/>
      <c r="AU5" s="680"/>
      <c r="AV5" s="680"/>
      <c r="AW5" s="680"/>
      <c r="AX5" s="680"/>
      <c r="AY5" s="680"/>
      <c r="AZ5" s="680"/>
      <c r="BA5" s="680"/>
      <c r="BB5" s="680"/>
      <c r="BC5" s="680"/>
      <c r="BD5" s="680"/>
      <c r="BE5" s="680"/>
      <c r="BF5" s="681"/>
      <c r="BG5" s="621">
        <v>2674983</v>
      </c>
      <c r="BH5" s="622"/>
      <c r="BI5" s="622"/>
      <c r="BJ5" s="622"/>
      <c r="BK5" s="622"/>
      <c r="BL5" s="622"/>
      <c r="BM5" s="622"/>
      <c r="BN5" s="623"/>
      <c r="BO5" s="659">
        <v>99.9</v>
      </c>
      <c r="BP5" s="659"/>
      <c r="BQ5" s="659"/>
      <c r="BR5" s="659"/>
      <c r="BS5" s="660">
        <v>149861</v>
      </c>
      <c r="BT5" s="660"/>
      <c r="BU5" s="660"/>
      <c r="BV5" s="660"/>
      <c r="BW5" s="660"/>
      <c r="BX5" s="660"/>
      <c r="BY5" s="660"/>
      <c r="BZ5" s="660"/>
      <c r="CA5" s="660"/>
      <c r="CB5" s="700"/>
      <c r="CD5" s="673" t="s">
        <v>230</v>
      </c>
      <c r="CE5" s="674"/>
      <c r="CF5" s="674"/>
      <c r="CG5" s="674"/>
      <c r="CH5" s="674"/>
      <c r="CI5" s="674"/>
      <c r="CJ5" s="674"/>
      <c r="CK5" s="674"/>
      <c r="CL5" s="674"/>
      <c r="CM5" s="674"/>
      <c r="CN5" s="674"/>
      <c r="CO5" s="674"/>
      <c r="CP5" s="674"/>
      <c r="CQ5" s="675"/>
      <c r="CR5" s="673" t="s">
        <v>236</v>
      </c>
      <c r="CS5" s="674"/>
      <c r="CT5" s="674"/>
      <c r="CU5" s="674"/>
      <c r="CV5" s="674"/>
      <c r="CW5" s="674"/>
      <c r="CX5" s="674"/>
      <c r="CY5" s="675"/>
      <c r="CZ5" s="673" t="s">
        <v>228</v>
      </c>
      <c r="DA5" s="674"/>
      <c r="DB5" s="674"/>
      <c r="DC5" s="675"/>
      <c r="DD5" s="673" t="s">
        <v>237</v>
      </c>
      <c r="DE5" s="674"/>
      <c r="DF5" s="674"/>
      <c r="DG5" s="674"/>
      <c r="DH5" s="674"/>
      <c r="DI5" s="674"/>
      <c r="DJ5" s="674"/>
      <c r="DK5" s="674"/>
      <c r="DL5" s="674"/>
      <c r="DM5" s="674"/>
      <c r="DN5" s="674"/>
      <c r="DO5" s="674"/>
      <c r="DP5" s="675"/>
      <c r="DQ5" s="673" t="s">
        <v>238</v>
      </c>
      <c r="DR5" s="674"/>
      <c r="DS5" s="674"/>
      <c r="DT5" s="674"/>
      <c r="DU5" s="674"/>
      <c r="DV5" s="674"/>
      <c r="DW5" s="674"/>
      <c r="DX5" s="674"/>
      <c r="DY5" s="674"/>
      <c r="DZ5" s="674"/>
      <c r="EA5" s="674"/>
      <c r="EB5" s="674"/>
      <c r="EC5" s="675"/>
    </row>
    <row r="6" spans="2:143" ht="11.25" customHeight="1" x14ac:dyDescent="0.2">
      <c r="B6" s="618" t="s">
        <v>239</v>
      </c>
      <c r="C6" s="619"/>
      <c r="D6" s="619"/>
      <c r="E6" s="619"/>
      <c r="F6" s="619"/>
      <c r="G6" s="619"/>
      <c r="H6" s="619"/>
      <c r="I6" s="619"/>
      <c r="J6" s="619"/>
      <c r="K6" s="619"/>
      <c r="L6" s="619"/>
      <c r="M6" s="619"/>
      <c r="N6" s="619"/>
      <c r="O6" s="619"/>
      <c r="P6" s="619"/>
      <c r="Q6" s="620"/>
      <c r="R6" s="621">
        <v>112116</v>
      </c>
      <c r="S6" s="622"/>
      <c r="T6" s="622"/>
      <c r="U6" s="622"/>
      <c r="V6" s="622"/>
      <c r="W6" s="622"/>
      <c r="X6" s="622"/>
      <c r="Y6" s="623"/>
      <c r="Z6" s="659">
        <v>1</v>
      </c>
      <c r="AA6" s="659"/>
      <c r="AB6" s="659"/>
      <c r="AC6" s="659"/>
      <c r="AD6" s="660">
        <v>112116</v>
      </c>
      <c r="AE6" s="660"/>
      <c r="AF6" s="660"/>
      <c r="AG6" s="660"/>
      <c r="AH6" s="660"/>
      <c r="AI6" s="660"/>
      <c r="AJ6" s="660"/>
      <c r="AK6" s="660"/>
      <c r="AL6" s="624">
        <v>1.7</v>
      </c>
      <c r="AM6" s="625"/>
      <c r="AN6" s="625"/>
      <c r="AO6" s="661"/>
      <c r="AP6" s="618" t="s">
        <v>240</v>
      </c>
      <c r="AQ6" s="619"/>
      <c r="AR6" s="619"/>
      <c r="AS6" s="619"/>
      <c r="AT6" s="619"/>
      <c r="AU6" s="619"/>
      <c r="AV6" s="619"/>
      <c r="AW6" s="619"/>
      <c r="AX6" s="619"/>
      <c r="AY6" s="619"/>
      <c r="AZ6" s="619"/>
      <c r="BA6" s="619"/>
      <c r="BB6" s="619"/>
      <c r="BC6" s="619"/>
      <c r="BD6" s="619"/>
      <c r="BE6" s="619"/>
      <c r="BF6" s="620"/>
      <c r="BG6" s="621">
        <v>2674983</v>
      </c>
      <c r="BH6" s="622"/>
      <c r="BI6" s="622"/>
      <c r="BJ6" s="622"/>
      <c r="BK6" s="622"/>
      <c r="BL6" s="622"/>
      <c r="BM6" s="622"/>
      <c r="BN6" s="623"/>
      <c r="BO6" s="659">
        <v>99.9</v>
      </c>
      <c r="BP6" s="659"/>
      <c r="BQ6" s="659"/>
      <c r="BR6" s="659"/>
      <c r="BS6" s="660">
        <v>149861</v>
      </c>
      <c r="BT6" s="660"/>
      <c r="BU6" s="660"/>
      <c r="BV6" s="660"/>
      <c r="BW6" s="660"/>
      <c r="BX6" s="660"/>
      <c r="BY6" s="660"/>
      <c r="BZ6" s="660"/>
      <c r="CA6" s="660"/>
      <c r="CB6" s="700"/>
      <c r="CD6" s="679" t="s">
        <v>241</v>
      </c>
      <c r="CE6" s="680"/>
      <c r="CF6" s="680"/>
      <c r="CG6" s="680"/>
      <c r="CH6" s="680"/>
      <c r="CI6" s="680"/>
      <c r="CJ6" s="680"/>
      <c r="CK6" s="680"/>
      <c r="CL6" s="680"/>
      <c r="CM6" s="680"/>
      <c r="CN6" s="680"/>
      <c r="CO6" s="680"/>
      <c r="CP6" s="680"/>
      <c r="CQ6" s="681"/>
      <c r="CR6" s="621">
        <v>92893</v>
      </c>
      <c r="CS6" s="622"/>
      <c r="CT6" s="622"/>
      <c r="CU6" s="622"/>
      <c r="CV6" s="622"/>
      <c r="CW6" s="622"/>
      <c r="CX6" s="622"/>
      <c r="CY6" s="623"/>
      <c r="CZ6" s="703">
        <v>0.9</v>
      </c>
      <c r="DA6" s="685"/>
      <c r="DB6" s="685"/>
      <c r="DC6" s="705"/>
      <c r="DD6" s="627" t="s">
        <v>179</v>
      </c>
      <c r="DE6" s="622"/>
      <c r="DF6" s="622"/>
      <c r="DG6" s="622"/>
      <c r="DH6" s="622"/>
      <c r="DI6" s="622"/>
      <c r="DJ6" s="622"/>
      <c r="DK6" s="622"/>
      <c r="DL6" s="622"/>
      <c r="DM6" s="622"/>
      <c r="DN6" s="622"/>
      <c r="DO6" s="622"/>
      <c r="DP6" s="623"/>
      <c r="DQ6" s="627">
        <v>92893</v>
      </c>
      <c r="DR6" s="622"/>
      <c r="DS6" s="622"/>
      <c r="DT6" s="622"/>
      <c r="DU6" s="622"/>
      <c r="DV6" s="622"/>
      <c r="DW6" s="622"/>
      <c r="DX6" s="622"/>
      <c r="DY6" s="622"/>
      <c r="DZ6" s="622"/>
      <c r="EA6" s="622"/>
      <c r="EB6" s="622"/>
      <c r="EC6" s="658"/>
    </row>
    <row r="7" spans="2:143" ht="11.25" customHeight="1" x14ac:dyDescent="0.2">
      <c r="B7" s="618" t="s">
        <v>242</v>
      </c>
      <c r="C7" s="619"/>
      <c r="D7" s="619"/>
      <c r="E7" s="619"/>
      <c r="F7" s="619"/>
      <c r="G7" s="619"/>
      <c r="H7" s="619"/>
      <c r="I7" s="619"/>
      <c r="J7" s="619"/>
      <c r="K7" s="619"/>
      <c r="L7" s="619"/>
      <c r="M7" s="619"/>
      <c r="N7" s="619"/>
      <c r="O7" s="619"/>
      <c r="P7" s="619"/>
      <c r="Q7" s="620"/>
      <c r="R7" s="621">
        <v>1195</v>
      </c>
      <c r="S7" s="622"/>
      <c r="T7" s="622"/>
      <c r="U7" s="622"/>
      <c r="V7" s="622"/>
      <c r="W7" s="622"/>
      <c r="X7" s="622"/>
      <c r="Y7" s="623"/>
      <c r="Z7" s="659">
        <v>0</v>
      </c>
      <c r="AA7" s="659"/>
      <c r="AB7" s="659"/>
      <c r="AC7" s="659"/>
      <c r="AD7" s="660">
        <v>1195</v>
      </c>
      <c r="AE7" s="660"/>
      <c r="AF7" s="660"/>
      <c r="AG7" s="660"/>
      <c r="AH7" s="660"/>
      <c r="AI7" s="660"/>
      <c r="AJ7" s="660"/>
      <c r="AK7" s="660"/>
      <c r="AL7" s="624">
        <v>0</v>
      </c>
      <c r="AM7" s="625"/>
      <c r="AN7" s="625"/>
      <c r="AO7" s="661"/>
      <c r="AP7" s="618" t="s">
        <v>243</v>
      </c>
      <c r="AQ7" s="619"/>
      <c r="AR7" s="619"/>
      <c r="AS7" s="619"/>
      <c r="AT7" s="619"/>
      <c r="AU7" s="619"/>
      <c r="AV7" s="619"/>
      <c r="AW7" s="619"/>
      <c r="AX7" s="619"/>
      <c r="AY7" s="619"/>
      <c r="AZ7" s="619"/>
      <c r="BA7" s="619"/>
      <c r="BB7" s="619"/>
      <c r="BC7" s="619"/>
      <c r="BD7" s="619"/>
      <c r="BE7" s="619"/>
      <c r="BF7" s="620"/>
      <c r="BG7" s="621">
        <v>1164886</v>
      </c>
      <c r="BH7" s="622"/>
      <c r="BI7" s="622"/>
      <c r="BJ7" s="622"/>
      <c r="BK7" s="622"/>
      <c r="BL7" s="622"/>
      <c r="BM7" s="622"/>
      <c r="BN7" s="623"/>
      <c r="BO7" s="659">
        <v>43.5</v>
      </c>
      <c r="BP7" s="659"/>
      <c r="BQ7" s="659"/>
      <c r="BR7" s="659"/>
      <c r="BS7" s="660">
        <v>64253</v>
      </c>
      <c r="BT7" s="660"/>
      <c r="BU7" s="660"/>
      <c r="BV7" s="660"/>
      <c r="BW7" s="660"/>
      <c r="BX7" s="660"/>
      <c r="BY7" s="660"/>
      <c r="BZ7" s="660"/>
      <c r="CA7" s="660"/>
      <c r="CB7" s="700"/>
      <c r="CD7" s="618" t="s">
        <v>244</v>
      </c>
      <c r="CE7" s="619"/>
      <c r="CF7" s="619"/>
      <c r="CG7" s="619"/>
      <c r="CH7" s="619"/>
      <c r="CI7" s="619"/>
      <c r="CJ7" s="619"/>
      <c r="CK7" s="619"/>
      <c r="CL7" s="619"/>
      <c r="CM7" s="619"/>
      <c r="CN7" s="619"/>
      <c r="CO7" s="619"/>
      <c r="CP7" s="619"/>
      <c r="CQ7" s="620"/>
      <c r="CR7" s="621">
        <v>976408</v>
      </c>
      <c r="CS7" s="622"/>
      <c r="CT7" s="622"/>
      <c r="CU7" s="622"/>
      <c r="CV7" s="622"/>
      <c r="CW7" s="622"/>
      <c r="CX7" s="622"/>
      <c r="CY7" s="623"/>
      <c r="CZ7" s="659">
        <v>9</v>
      </c>
      <c r="DA7" s="659"/>
      <c r="DB7" s="659"/>
      <c r="DC7" s="659"/>
      <c r="DD7" s="627">
        <v>14776</v>
      </c>
      <c r="DE7" s="622"/>
      <c r="DF7" s="622"/>
      <c r="DG7" s="622"/>
      <c r="DH7" s="622"/>
      <c r="DI7" s="622"/>
      <c r="DJ7" s="622"/>
      <c r="DK7" s="622"/>
      <c r="DL7" s="622"/>
      <c r="DM7" s="622"/>
      <c r="DN7" s="622"/>
      <c r="DO7" s="622"/>
      <c r="DP7" s="623"/>
      <c r="DQ7" s="627">
        <v>840121</v>
      </c>
      <c r="DR7" s="622"/>
      <c r="DS7" s="622"/>
      <c r="DT7" s="622"/>
      <c r="DU7" s="622"/>
      <c r="DV7" s="622"/>
      <c r="DW7" s="622"/>
      <c r="DX7" s="622"/>
      <c r="DY7" s="622"/>
      <c r="DZ7" s="622"/>
      <c r="EA7" s="622"/>
      <c r="EB7" s="622"/>
      <c r="EC7" s="658"/>
    </row>
    <row r="8" spans="2:143" ht="11.25" customHeight="1" x14ac:dyDescent="0.2">
      <c r="B8" s="618" t="s">
        <v>245</v>
      </c>
      <c r="C8" s="619"/>
      <c r="D8" s="619"/>
      <c r="E8" s="619"/>
      <c r="F8" s="619"/>
      <c r="G8" s="619"/>
      <c r="H8" s="619"/>
      <c r="I8" s="619"/>
      <c r="J8" s="619"/>
      <c r="K8" s="619"/>
      <c r="L8" s="619"/>
      <c r="M8" s="619"/>
      <c r="N8" s="619"/>
      <c r="O8" s="619"/>
      <c r="P8" s="619"/>
      <c r="Q8" s="620"/>
      <c r="R8" s="621">
        <v>15013</v>
      </c>
      <c r="S8" s="622"/>
      <c r="T8" s="622"/>
      <c r="U8" s="622"/>
      <c r="V8" s="622"/>
      <c r="W8" s="622"/>
      <c r="X8" s="622"/>
      <c r="Y8" s="623"/>
      <c r="Z8" s="659">
        <v>0.1</v>
      </c>
      <c r="AA8" s="659"/>
      <c r="AB8" s="659"/>
      <c r="AC8" s="659"/>
      <c r="AD8" s="660">
        <v>15013</v>
      </c>
      <c r="AE8" s="660"/>
      <c r="AF8" s="660"/>
      <c r="AG8" s="660"/>
      <c r="AH8" s="660"/>
      <c r="AI8" s="660"/>
      <c r="AJ8" s="660"/>
      <c r="AK8" s="660"/>
      <c r="AL8" s="624">
        <v>0.2</v>
      </c>
      <c r="AM8" s="625"/>
      <c r="AN8" s="625"/>
      <c r="AO8" s="661"/>
      <c r="AP8" s="618" t="s">
        <v>246</v>
      </c>
      <c r="AQ8" s="619"/>
      <c r="AR8" s="619"/>
      <c r="AS8" s="619"/>
      <c r="AT8" s="619"/>
      <c r="AU8" s="619"/>
      <c r="AV8" s="619"/>
      <c r="AW8" s="619"/>
      <c r="AX8" s="619"/>
      <c r="AY8" s="619"/>
      <c r="AZ8" s="619"/>
      <c r="BA8" s="619"/>
      <c r="BB8" s="619"/>
      <c r="BC8" s="619"/>
      <c r="BD8" s="619"/>
      <c r="BE8" s="619"/>
      <c r="BF8" s="620"/>
      <c r="BG8" s="621">
        <v>35661</v>
      </c>
      <c r="BH8" s="622"/>
      <c r="BI8" s="622"/>
      <c r="BJ8" s="622"/>
      <c r="BK8" s="622"/>
      <c r="BL8" s="622"/>
      <c r="BM8" s="622"/>
      <c r="BN8" s="623"/>
      <c r="BO8" s="659">
        <v>1.3</v>
      </c>
      <c r="BP8" s="659"/>
      <c r="BQ8" s="659"/>
      <c r="BR8" s="659"/>
      <c r="BS8" s="660" t="s">
        <v>178</v>
      </c>
      <c r="BT8" s="660"/>
      <c r="BU8" s="660"/>
      <c r="BV8" s="660"/>
      <c r="BW8" s="660"/>
      <c r="BX8" s="660"/>
      <c r="BY8" s="660"/>
      <c r="BZ8" s="660"/>
      <c r="CA8" s="660"/>
      <c r="CB8" s="700"/>
      <c r="CD8" s="618" t="s">
        <v>247</v>
      </c>
      <c r="CE8" s="619"/>
      <c r="CF8" s="619"/>
      <c r="CG8" s="619"/>
      <c r="CH8" s="619"/>
      <c r="CI8" s="619"/>
      <c r="CJ8" s="619"/>
      <c r="CK8" s="619"/>
      <c r="CL8" s="619"/>
      <c r="CM8" s="619"/>
      <c r="CN8" s="619"/>
      <c r="CO8" s="619"/>
      <c r="CP8" s="619"/>
      <c r="CQ8" s="620"/>
      <c r="CR8" s="621">
        <v>3323298</v>
      </c>
      <c r="CS8" s="622"/>
      <c r="CT8" s="622"/>
      <c r="CU8" s="622"/>
      <c r="CV8" s="622"/>
      <c r="CW8" s="622"/>
      <c r="CX8" s="622"/>
      <c r="CY8" s="623"/>
      <c r="CZ8" s="659">
        <v>30.6</v>
      </c>
      <c r="DA8" s="659"/>
      <c r="DB8" s="659"/>
      <c r="DC8" s="659"/>
      <c r="DD8" s="627">
        <v>169618</v>
      </c>
      <c r="DE8" s="622"/>
      <c r="DF8" s="622"/>
      <c r="DG8" s="622"/>
      <c r="DH8" s="622"/>
      <c r="DI8" s="622"/>
      <c r="DJ8" s="622"/>
      <c r="DK8" s="622"/>
      <c r="DL8" s="622"/>
      <c r="DM8" s="622"/>
      <c r="DN8" s="622"/>
      <c r="DO8" s="622"/>
      <c r="DP8" s="623"/>
      <c r="DQ8" s="627">
        <v>1791621</v>
      </c>
      <c r="DR8" s="622"/>
      <c r="DS8" s="622"/>
      <c r="DT8" s="622"/>
      <c r="DU8" s="622"/>
      <c r="DV8" s="622"/>
      <c r="DW8" s="622"/>
      <c r="DX8" s="622"/>
      <c r="DY8" s="622"/>
      <c r="DZ8" s="622"/>
      <c r="EA8" s="622"/>
      <c r="EB8" s="622"/>
      <c r="EC8" s="658"/>
    </row>
    <row r="9" spans="2:143" ht="11.25" customHeight="1" x14ac:dyDescent="0.2">
      <c r="B9" s="618" t="s">
        <v>248</v>
      </c>
      <c r="C9" s="619"/>
      <c r="D9" s="619"/>
      <c r="E9" s="619"/>
      <c r="F9" s="619"/>
      <c r="G9" s="619"/>
      <c r="H9" s="619"/>
      <c r="I9" s="619"/>
      <c r="J9" s="619"/>
      <c r="K9" s="619"/>
      <c r="L9" s="619"/>
      <c r="M9" s="619"/>
      <c r="N9" s="619"/>
      <c r="O9" s="619"/>
      <c r="P9" s="619"/>
      <c r="Q9" s="620"/>
      <c r="R9" s="621">
        <v>10663</v>
      </c>
      <c r="S9" s="622"/>
      <c r="T9" s="622"/>
      <c r="U9" s="622"/>
      <c r="V9" s="622"/>
      <c r="W9" s="622"/>
      <c r="X9" s="622"/>
      <c r="Y9" s="623"/>
      <c r="Z9" s="659">
        <v>0.1</v>
      </c>
      <c r="AA9" s="659"/>
      <c r="AB9" s="659"/>
      <c r="AC9" s="659"/>
      <c r="AD9" s="660">
        <v>10663</v>
      </c>
      <c r="AE9" s="660"/>
      <c r="AF9" s="660"/>
      <c r="AG9" s="660"/>
      <c r="AH9" s="660"/>
      <c r="AI9" s="660"/>
      <c r="AJ9" s="660"/>
      <c r="AK9" s="660"/>
      <c r="AL9" s="624">
        <v>0.2</v>
      </c>
      <c r="AM9" s="625"/>
      <c r="AN9" s="625"/>
      <c r="AO9" s="661"/>
      <c r="AP9" s="618" t="s">
        <v>249</v>
      </c>
      <c r="AQ9" s="619"/>
      <c r="AR9" s="619"/>
      <c r="AS9" s="619"/>
      <c r="AT9" s="619"/>
      <c r="AU9" s="619"/>
      <c r="AV9" s="619"/>
      <c r="AW9" s="619"/>
      <c r="AX9" s="619"/>
      <c r="AY9" s="619"/>
      <c r="AZ9" s="619"/>
      <c r="BA9" s="619"/>
      <c r="BB9" s="619"/>
      <c r="BC9" s="619"/>
      <c r="BD9" s="619"/>
      <c r="BE9" s="619"/>
      <c r="BF9" s="620"/>
      <c r="BG9" s="621">
        <v>882394</v>
      </c>
      <c r="BH9" s="622"/>
      <c r="BI9" s="622"/>
      <c r="BJ9" s="622"/>
      <c r="BK9" s="622"/>
      <c r="BL9" s="622"/>
      <c r="BM9" s="622"/>
      <c r="BN9" s="623"/>
      <c r="BO9" s="659">
        <v>33</v>
      </c>
      <c r="BP9" s="659"/>
      <c r="BQ9" s="659"/>
      <c r="BR9" s="659"/>
      <c r="BS9" s="660" t="s">
        <v>179</v>
      </c>
      <c r="BT9" s="660"/>
      <c r="BU9" s="660"/>
      <c r="BV9" s="660"/>
      <c r="BW9" s="660"/>
      <c r="BX9" s="660"/>
      <c r="BY9" s="660"/>
      <c r="BZ9" s="660"/>
      <c r="CA9" s="660"/>
      <c r="CB9" s="700"/>
      <c r="CD9" s="618" t="s">
        <v>250</v>
      </c>
      <c r="CE9" s="619"/>
      <c r="CF9" s="619"/>
      <c r="CG9" s="619"/>
      <c r="CH9" s="619"/>
      <c r="CI9" s="619"/>
      <c r="CJ9" s="619"/>
      <c r="CK9" s="619"/>
      <c r="CL9" s="619"/>
      <c r="CM9" s="619"/>
      <c r="CN9" s="619"/>
      <c r="CO9" s="619"/>
      <c r="CP9" s="619"/>
      <c r="CQ9" s="620"/>
      <c r="CR9" s="621">
        <v>1316864</v>
      </c>
      <c r="CS9" s="622"/>
      <c r="CT9" s="622"/>
      <c r="CU9" s="622"/>
      <c r="CV9" s="622"/>
      <c r="CW9" s="622"/>
      <c r="CX9" s="622"/>
      <c r="CY9" s="623"/>
      <c r="CZ9" s="659">
        <v>12.1</v>
      </c>
      <c r="DA9" s="659"/>
      <c r="DB9" s="659"/>
      <c r="DC9" s="659"/>
      <c r="DD9" s="627">
        <v>22326</v>
      </c>
      <c r="DE9" s="622"/>
      <c r="DF9" s="622"/>
      <c r="DG9" s="622"/>
      <c r="DH9" s="622"/>
      <c r="DI9" s="622"/>
      <c r="DJ9" s="622"/>
      <c r="DK9" s="622"/>
      <c r="DL9" s="622"/>
      <c r="DM9" s="622"/>
      <c r="DN9" s="622"/>
      <c r="DO9" s="622"/>
      <c r="DP9" s="623"/>
      <c r="DQ9" s="627">
        <v>1120940</v>
      </c>
      <c r="DR9" s="622"/>
      <c r="DS9" s="622"/>
      <c r="DT9" s="622"/>
      <c r="DU9" s="622"/>
      <c r="DV9" s="622"/>
      <c r="DW9" s="622"/>
      <c r="DX9" s="622"/>
      <c r="DY9" s="622"/>
      <c r="DZ9" s="622"/>
      <c r="EA9" s="622"/>
      <c r="EB9" s="622"/>
      <c r="EC9" s="658"/>
    </row>
    <row r="10" spans="2:143" ht="11.25" customHeight="1" x14ac:dyDescent="0.2">
      <c r="B10" s="618" t="s">
        <v>251</v>
      </c>
      <c r="C10" s="619"/>
      <c r="D10" s="619"/>
      <c r="E10" s="619"/>
      <c r="F10" s="619"/>
      <c r="G10" s="619"/>
      <c r="H10" s="619"/>
      <c r="I10" s="619"/>
      <c r="J10" s="619"/>
      <c r="K10" s="619"/>
      <c r="L10" s="619"/>
      <c r="M10" s="619"/>
      <c r="N10" s="619"/>
      <c r="O10" s="619"/>
      <c r="P10" s="619"/>
      <c r="Q10" s="620"/>
      <c r="R10" s="621" t="s">
        <v>179</v>
      </c>
      <c r="S10" s="622"/>
      <c r="T10" s="622"/>
      <c r="U10" s="622"/>
      <c r="V10" s="622"/>
      <c r="W10" s="622"/>
      <c r="X10" s="622"/>
      <c r="Y10" s="623"/>
      <c r="Z10" s="659" t="s">
        <v>178</v>
      </c>
      <c r="AA10" s="659"/>
      <c r="AB10" s="659"/>
      <c r="AC10" s="659"/>
      <c r="AD10" s="660" t="s">
        <v>178</v>
      </c>
      <c r="AE10" s="660"/>
      <c r="AF10" s="660"/>
      <c r="AG10" s="660"/>
      <c r="AH10" s="660"/>
      <c r="AI10" s="660"/>
      <c r="AJ10" s="660"/>
      <c r="AK10" s="660"/>
      <c r="AL10" s="624" t="s">
        <v>179</v>
      </c>
      <c r="AM10" s="625"/>
      <c r="AN10" s="625"/>
      <c r="AO10" s="661"/>
      <c r="AP10" s="618" t="s">
        <v>252</v>
      </c>
      <c r="AQ10" s="619"/>
      <c r="AR10" s="619"/>
      <c r="AS10" s="619"/>
      <c r="AT10" s="619"/>
      <c r="AU10" s="619"/>
      <c r="AV10" s="619"/>
      <c r="AW10" s="619"/>
      <c r="AX10" s="619"/>
      <c r="AY10" s="619"/>
      <c r="AZ10" s="619"/>
      <c r="BA10" s="619"/>
      <c r="BB10" s="619"/>
      <c r="BC10" s="619"/>
      <c r="BD10" s="619"/>
      <c r="BE10" s="619"/>
      <c r="BF10" s="620"/>
      <c r="BG10" s="621">
        <v>52118</v>
      </c>
      <c r="BH10" s="622"/>
      <c r="BI10" s="622"/>
      <c r="BJ10" s="622"/>
      <c r="BK10" s="622"/>
      <c r="BL10" s="622"/>
      <c r="BM10" s="622"/>
      <c r="BN10" s="623"/>
      <c r="BO10" s="659">
        <v>1.9</v>
      </c>
      <c r="BP10" s="659"/>
      <c r="BQ10" s="659"/>
      <c r="BR10" s="659"/>
      <c r="BS10" s="660">
        <v>8666</v>
      </c>
      <c r="BT10" s="660"/>
      <c r="BU10" s="660"/>
      <c r="BV10" s="660"/>
      <c r="BW10" s="660"/>
      <c r="BX10" s="660"/>
      <c r="BY10" s="660"/>
      <c r="BZ10" s="660"/>
      <c r="CA10" s="660"/>
      <c r="CB10" s="700"/>
      <c r="CD10" s="618" t="s">
        <v>253</v>
      </c>
      <c r="CE10" s="619"/>
      <c r="CF10" s="619"/>
      <c r="CG10" s="619"/>
      <c r="CH10" s="619"/>
      <c r="CI10" s="619"/>
      <c r="CJ10" s="619"/>
      <c r="CK10" s="619"/>
      <c r="CL10" s="619"/>
      <c r="CM10" s="619"/>
      <c r="CN10" s="619"/>
      <c r="CO10" s="619"/>
      <c r="CP10" s="619"/>
      <c r="CQ10" s="620"/>
      <c r="CR10" s="621">
        <v>38621</v>
      </c>
      <c r="CS10" s="622"/>
      <c r="CT10" s="622"/>
      <c r="CU10" s="622"/>
      <c r="CV10" s="622"/>
      <c r="CW10" s="622"/>
      <c r="CX10" s="622"/>
      <c r="CY10" s="623"/>
      <c r="CZ10" s="659">
        <v>0.4</v>
      </c>
      <c r="DA10" s="659"/>
      <c r="DB10" s="659"/>
      <c r="DC10" s="659"/>
      <c r="DD10" s="627" t="s">
        <v>179</v>
      </c>
      <c r="DE10" s="622"/>
      <c r="DF10" s="622"/>
      <c r="DG10" s="622"/>
      <c r="DH10" s="622"/>
      <c r="DI10" s="622"/>
      <c r="DJ10" s="622"/>
      <c r="DK10" s="622"/>
      <c r="DL10" s="622"/>
      <c r="DM10" s="622"/>
      <c r="DN10" s="622"/>
      <c r="DO10" s="622"/>
      <c r="DP10" s="623"/>
      <c r="DQ10" s="627">
        <v>18621</v>
      </c>
      <c r="DR10" s="622"/>
      <c r="DS10" s="622"/>
      <c r="DT10" s="622"/>
      <c r="DU10" s="622"/>
      <c r="DV10" s="622"/>
      <c r="DW10" s="622"/>
      <c r="DX10" s="622"/>
      <c r="DY10" s="622"/>
      <c r="DZ10" s="622"/>
      <c r="EA10" s="622"/>
      <c r="EB10" s="622"/>
      <c r="EC10" s="658"/>
    </row>
    <row r="11" spans="2:143" ht="11.25" customHeight="1" x14ac:dyDescent="0.2">
      <c r="B11" s="618" t="s">
        <v>254</v>
      </c>
      <c r="C11" s="619"/>
      <c r="D11" s="619"/>
      <c r="E11" s="619"/>
      <c r="F11" s="619"/>
      <c r="G11" s="619"/>
      <c r="H11" s="619"/>
      <c r="I11" s="619"/>
      <c r="J11" s="619"/>
      <c r="K11" s="619"/>
      <c r="L11" s="619"/>
      <c r="M11" s="619"/>
      <c r="N11" s="619"/>
      <c r="O11" s="619"/>
      <c r="P11" s="619"/>
      <c r="Q11" s="620"/>
      <c r="R11" s="621">
        <v>491697</v>
      </c>
      <c r="S11" s="622"/>
      <c r="T11" s="622"/>
      <c r="U11" s="622"/>
      <c r="V11" s="622"/>
      <c r="W11" s="622"/>
      <c r="X11" s="622"/>
      <c r="Y11" s="623"/>
      <c r="Z11" s="624">
        <v>4.4000000000000004</v>
      </c>
      <c r="AA11" s="625"/>
      <c r="AB11" s="625"/>
      <c r="AC11" s="626"/>
      <c r="AD11" s="627">
        <v>491697</v>
      </c>
      <c r="AE11" s="622"/>
      <c r="AF11" s="622"/>
      <c r="AG11" s="622"/>
      <c r="AH11" s="622"/>
      <c r="AI11" s="622"/>
      <c r="AJ11" s="622"/>
      <c r="AK11" s="623"/>
      <c r="AL11" s="624">
        <v>7.5</v>
      </c>
      <c r="AM11" s="625"/>
      <c r="AN11" s="625"/>
      <c r="AO11" s="661"/>
      <c r="AP11" s="618" t="s">
        <v>255</v>
      </c>
      <c r="AQ11" s="619"/>
      <c r="AR11" s="619"/>
      <c r="AS11" s="619"/>
      <c r="AT11" s="619"/>
      <c r="AU11" s="619"/>
      <c r="AV11" s="619"/>
      <c r="AW11" s="619"/>
      <c r="AX11" s="619"/>
      <c r="AY11" s="619"/>
      <c r="AZ11" s="619"/>
      <c r="BA11" s="619"/>
      <c r="BB11" s="619"/>
      <c r="BC11" s="619"/>
      <c r="BD11" s="619"/>
      <c r="BE11" s="619"/>
      <c r="BF11" s="620"/>
      <c r="BG11" s="621">
        <v>194713</v>
      </c>
      <c r="BH11" s="622"/>
      <c r="BI11" s="622"/>
      <c r="BJ11" s="622"/>
      <c r="BK11" s="622"/>
      <c r="BL11" s="622"/>
      <c r="BM11" s="622"/>
      <c r="BN11" s="623"/>
      <c r="BO11" s="659">
        <v>7.3</v>
      </c>
      <c r="BP11" s="659"/>
      <c r="BQ11" s="659"/>
      <c r="BR11" s="659"/>
      <c r="BS11" s="660">
        <v>55587</v>
      </c>
      <c r="BT11" s="660"/>
      <c r="BU11" s="660"/>
      <c r="BV11" s="660"/>
      <c r="BW11" s="660"/>
      <c r="BX11" s="660"/>
      <c r="BY11" s="660"/>
      <c r="BZ11" s="660"/>
      <c r="CA11" s="660"/>
      <c r="CB11" s="700"/>
      <c r="CD11" s="618" t="s">
        <v>256</v>
      </c>
      <c r="CE11" s="619"/>
      <c r="CF11" s="619"/>
      <c r="CG11" s="619"/>
      <c r="CH11" s="619"/>
      <c r="CI11" s="619"/>
      <c r="CJ11" s="619"/>
      <c r="CK11" s="619"/>
      <c r="CL11" s="619"/>
      <c r="CM11" s="619"/>
      <c r="CN11" s="619"/>
      <c r="CO11" s="619"/>
      <c r="CP11" s="619"/>
      <c r="CQ11" s="620"/>
      <c r="CR11" s="621">
        <v>491281</v>
      </c>
      <c r="CS11" s="622"/>
      <c r="CT11" s="622"/>
      <c r="CU11" s="622"/>
      <c r="CV11" s="622"/>
      <c r="CW11" s="622"/>
      <c r="CX11" s="622"/>
      <c r="CY11" s="623"/>
      <c r="CZ11" s="659">
        <v>4.5</v>
      </c>
      <c r="DA11" s="659"/>
      <c r="DB11" s="659"/>
      <c r="DC11" s="659"/>
      <c r="DD11" s="627">
        <v>137259</v>
      </c>
      <c r="DE11" s="622"/>
      <c r="DF11" s="622"/>
      <c r="DG11" s="622"/>
      <c r="DH11" s="622"/>
      <c r="DI11" s="622"/>
      <c r="DJ11" s="622"/>
      <c r="DK11" s="622"/>
      <c r="DL11" s="622"/>
      <c r="DM11" s="622"/>
      <c r="DN11" s="622"/>
      <c r="DO11" s="622"/>
      <c r="DP11" s="623"/>
      <c r="DQ11" s="627">
        <v>293688</v>
      </c>
      <c r="DR11" s="622"/>
      <c r="DS11" s="622"/>
      <c r="DT11" s="622"/>
      <c r="DU11" s="622"/>
      <c r="DV11" s="622"/>
      <c r="DW11" s="622"/>
      <c r="DX11" s="622"/>
      <c r="DY11" s="622"/>
      <c r="DZ11" s="622"/>
      <c r="EA11" s="622"/>
      <c r="EB11" s="622"/>
      <c r="EC11" s="658"/>
    </row>
    <row r="12" spans="2:143" ht="11.25" customHeight="1" x14ac:dyDescent="0.2">
      <c r="B12" s="618" t="s">
        <v>257</v>
      </c>
      <c r="C12" s="619"/>
      <c r="D12" s="619"/>
      <c r="E12" s="619"/>
      <c r="F12" s="619"/>
      <c r="G12" s="619"/>
      <c r="H12" s="619"/>
      <c r="I12" s="619"/>
      <c r="J12" s="619"/>
      <c r="K12" s="619"/>
      <c r="L12" s="619"/>
      <c r="M12" s="619"/>
      <c r="N12" s="619"/>
      <c r="O12" s="619"/>
      <c r="P12" s="619"/>
      <c r="Q12" s="620"/>
      <c r="R12" s="621" t="s">
        <v>179</v>
      </c>
      <c r="S12" s="622"/>
      <c r="T12" s="622"/>
      <c r="U12" s="622"/>
      <c r="V12" s="622"/>
      <c r="W12" s="622"/>
      <c r="X12" s="622"/>
      <c r="Y12" s="623"/>
      <c r="Z12" s="659" t="s">
        <v>179</v>
      </c>
      <c r="AA12" s="659"/>
      <c r="AB12" s="659"/>
      <c r="AC12" s="659"/>
      <c r="AD12" s="660" t="s">
        <v>179</v>
      </c>
      <c r="AE12" s="660"/>
      <c r="AF12" s="660"/>
      <c r="AG12" s="660"/>
      <c r="AH12" s="660"/>
      <c r="AI12" s="660"/>
      <c r="AJ12" s="660"/>
      <c r="AK12" s="660"/>
      <c r="AL12" s="624" t="s">
        <v>178</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1314726</v>
      </c>
      <c r="BH12" s="622"/>
      <c r="BI12" s="622"/>
      <c r="BJ12" s="622"/>
      <c r="BK12" s="622"/>
      <c r="BL12" s="622"/>
      <c r="BM12" s="622"/>
      <c r="BN12" s="623"/>
      <c r="BO12" s="659">
        <v>49.1</v>
      </c>
      <c r="BP12" s="659"/>
      <c r="BQ12" s="659"/>
      <c r="BR12" s="659"/>
      <c r="BS12" s="660">
        <v>85608</v>
      </c>
      <c r="BT12" s="660"/>
      <c r="BU12" s="660"/>
      <c r="BV12" s="660"/>
      <c r="BW12" s="660"/>
      <c r="BX12" s="660"/>
      <c r="BY12" s="660"/>
      <c r="BZ12" s="660"/>
      <c r="CA12" s="660"/>
      <c r="CB12" s="700"/>
      <c r="CD12" s="618" t="s">
        <v>259</v>
      </c>
      <c r="CE12" s="619"/>
      <c r="CF12" s="619"/>
      <c r="CG12" s="619"/>
      <c r="CH12" s="619"/>
      <c r="CI12" s="619"/>
      <c r="CJ12" s="619"/>
      <c r="CK12" s="619"/>
      <c r="CL12" s="619"/>
      <c r="CM12" s="619"/>
      <c r="CN12" s="619"/>
      <c r="CO12" s="619"/>
      <c r="CP12" s="619"/>
      <c r="CQ12" s="620"/>
      <c r="CR12" s="621">
        <v>429285</v>
      </c>
      <c r="CS12" s="622"/>
      <c r="CT12" s="622"/>
      <c r="CU12" s="622"/>
      <c r="CV12" s="622"/>
      <c r="CW12" s="622"/>
      <c r="CX12" s="622"/>
      <c r="CY12" s="623"/>
      <c r="CZ12" s="659">
        <v>3.9</v>
      </c>
      <c r="DA12" s="659"/>
      <c r="DB12" s="659"/>
      <c r="DC12" s="659"/>
      <c r="DD12" s="627">
        <v>38361</v>
      </c>
      <c r="DE12" s="622"/>
      <c r="DF12" s="622"/>
      <c r="DG12" s="622"/>
      <c r="DH12" s="622"/>
      <c r="DI12" s="622"/>
      <c r="DJ12" s="622"/>
      <c r="DK12" s="622"/>
      <c r="DL12" s="622"/>
      <c r="DM12" s="622"/>
      <c r="DN12" s="622"/>
      <c r="DO12" s="622"/>
      <c r="DP12" s="623"/>
      <c r="DQ12" s="627">
        <v>288405</v>
      </c>
      <c r="DR12" s="622"/>
      <c r="DS12" s="622"/>
      <c r="DT12" s="622"/>
      <c r="DU12" s="622"/>
      <c r="DV12" s="622"/>
      <c r="DW12" s="622"/>
      <c r="DX12" s="622"/>
      <c r="DY12" s="622"/>
      <c r="DZ12" s="622"/>
      <c r="EA12" s="622"/>
      <c r="EB12" s="622"/>
      <c r="EC12" s="658"/>
    </row>
    <row r="13" spans="2:143" ht="11.25" customHeight="1" x14ac:dyDescent="0.2">
      <c r="B13" s="618" t="s">
        <v>260</v>
      </c>
      <c r="C13" s="619"/>
      <c r="D13" s="619"/>
      <c r="E13" s="619"/>
      <c r="F13" s="619"/>
      <c r="G13" s="619"/>
      <c r="H13" s="619"/>
      <c r="I13" s="619"/>
      <c r="J13" s="619"/>
      <c r="K13" s="619"/>
      <c r="L13" s="619"/>
      <c r="M13" s="619"/>
      <c r="N13" s="619"/>
      <c r="O13" s="619"/>
      <c r="P13" s="619"/>
      <c r="Q13" s="620"/>
      <c r="R13" s="621" t="s">
        <v>179</v>
      </c>
      <c r="S13" s="622"/>
      <c r="T13" s="622"/>
      <c r="U13" s="622"/>
      <c r="V13" s="622"/>
      <c r="W13" s="622"/>
      <c r="X13" s="622"/>
      <c r="Y13" s="623"/>
      <c r="Z13" s="659" t="s">
        <v>179</v>
      </c>
      <c r="AA13" s="659"/>
      <c r="AB13" s="659"/>
      <c r="AC13" s="659"/>
      <c r="AD13" s="660" t="s">
        <v>179</v>
      </c>
      <c r="AE13" s="660"/>
      <c r="AF13" s="660"/>
      <c r="AG13" s="660"/>
      <c r="AH13" s="660"/>
      <c r="AI13" s="660"/>
      <c r="AJ13" s="660"/>
      <c r="AK13" s="660"/>
      <c r="AL13" s="624" t="s">
        <v>179</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v>1285249</v>
      </c>
      <c r="BH13" s="622"/>
      <c r="BI13" s="622"/>
      <c r="BJ13" s="622"/>
      <c r="BK13" s="622"/>
      <c r="BL13" s="622"/>
      <c r="BM13" s="622"/>
      <c r="BN13" s="623"/>
      <c r="BO13" s="659">
        <v>48</v>
      </c>
      <c r="BP13" s="659"/>
      <c r="BQ13" s="659"/>
      <c r="BR13" s="659"/>
      <c r="BS13" s="660">
        <v>85608</v>
      </c>
      <c r="BT13" s="660"/>
      <c r="BU13" s="660"/>
      <c r="BV13" s="660"/>
      <c r="BW13" s="660"/>
      <c r="BX13" s="660"/>
      <c r="BY13" s="660"/>
      <c r="BZ13" s="660"/>
      <c r="CA13" s="660"/>
      <c r="CB13" s="700"/>
      <c r="CD13" s="618" t="s">
        <v>262</v>
      </c>
      <c r="CE13" s="619"/>
      <c r="CF13" s="619"/>
      <c r="CG13" s="619"/>
      <c r="CH13" s="619"/>
      <c r="CI13" s="619"/>
      <c r="CJ13" s="619"/>
      <c r="CK13" s="619"/>
      <c r="CL13" s="619"/>
      <c r="CM13" s="619"/>
      <c r="CN13" s="619"/>
      <c r="CO13" s="619"/>
      <c r="CP13" s="619"/>
      <c r="CQ13" s="620"/>
      <c r="CR13" s="621">
        <v>1617633</v>
      </c>
      <c r="CS13" s="622"/>
      <c r="CT13" s="622"/>
      <c r="CU13" s="622"/>
      <c r="CV13" s="622"/>
      <c r="CW13" s="622"/>
      <c r="CX13" s="622"/>
      <c r="CY13" s="623"/>
      <c r="CZ13" s="659">
        <v>14.9</v>
      </c>
      <c r="DA13" s="659"/>
      <c r="DB13" s="659"/>
      <c r="DC13" s="659"/>
      <c r="DD13" s="627">
        <v>557045</v>
      </c>
      <c r="DE13" s="622"/>
      <c r="DF13" s="622"/>
      <c r="DG13" s="622"/>
      <c r="DH13" s="622"/>
      <c r="DI13" s="622"/>
      <c r="DJ13" s="622"/>
      <c r="DK13" s="622"/>
      <c r="DL13" s="622"/>
      <c r="DM13" s="622"/>
      <c r="DN13" s="622"/>
      <c r="DO13" s="622"/>
      <c r="DP13" s="623"/>
      <c r="DQ13" s="627">
        <v>1095319</v>
      </c>
      <c r="DR13" s="622"/>
      <c r="DS13" s="622"/>
      <c r="DT13" s="622"/>
      <c r="DU13" s="622"/>
      <c r="DV13" s="622"/>
      <c r="DW13" s="622"/>
      <c r="DX13" s="622"/>
      <c r="DY13" s="622"/>
      <c r="DZ13" s="622"/>
      <c r="EA13" s="622"/>
      <c r="EB13" s="622"/>
      <c r="EC13" s="658"/>
    </row>
    <row r="14" spans="2:143" ht="11.25" customHeight="1" x14ac:dyDescent="0.2">
      <c r="B14" s="618" t="s">
        <v>263</v>
      </c>
      <c r="C14" s="619"/>
      <c r="D14" s="619"/>
      <c r="E14" s="619"/>
      <c r="F14" s="619"/>
      <c r="G14" s="619"/>
      <c r="H14" s="619"/>
      <c r="I14" s="619"/>
      <c r="J14" s="619"/>
      <c r="K14" s="619"/>
      <c r="L14" s="619"/>
      <c r="M14" s="619"/>
      <c r="N14" s="619"/>
      <c r="O14" s="619"/>
      <c r="P14" s="619"/>
      <c r="Q14" s="620"/>
      <c r="R14" s="621">
        <v>223</v>
      </c>
      <c r="S14" s="622"/>
      <c r="T14" s="622"/>
      <c r="U14" s="622"/>
      <c r="V14" s="622"/>
      <c r="W14" s="622"/>
      <c r="X14" s="622"/>
      <c r="Y14" s="623"/>
      <c r="Z14" s="659">
        <v>0</v>
      </c>
      <c r="AA14" s="659"/>
      <c r="AB14" s="659"/>
      <c r="AC14" s="659"/>
      <c r="AD14" s="660">
        <v>223</v>
      </c>
      <c r="AE14" s="660"/>
      <c r="AF14" s="660"/>
      <c r="AG14" s="660"/>
      <c r="AH14" s="660"/>
      <c r="AI14" s="660"/>
      <c r="AJ14" s="660"/>
      <c r="AK14" s="660"/>
      <c r="AL14" s="624">
        <v>0</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75429</v>
      </c>
      <c r="BH14" s="622"/>
      <c r="BI14" s="622"/>
      <c r="BJ14" s="622"/>
      <c r="BK14" s="622"/>
      <c r="BL14" s="622"/>
      <c r="BM14" s="622"/>
      <c r="BN14" s="623"/>
      <c r="BO14" s="659">
        <v>2.8</v>
      </c>
      <c r="BP14" s="659"/>
      <c r="BQ14" s="659"/>
      <c r="BR14" s="659"/>
      <c r="BS14" s="660" t="s">
        <v>178</v>
      </c>
      <c r="BT14" s="660"/>
      <c r="BU14" s="660"/>
      <c r="BV14" s="660"/>
      <c r="BW14" s="660"/>
      <c r="BX14" s="660"/>
      <c r="BY14" s="660"/>
      <c r="BZ14" s="660"/>
      <c r="CA14" s="660"/>
      <c r="CB14" s="700"/>
      <c r="CD14" s="618" t="s">
        <v>265</v>
      </c>
      <c r="CE14" s="619"/>
      <c r="CF14" s="619"/>
      <c r="CG14" s="619"/>
      <c r="CH14" s="619"/>
      <c r="CI14" s="619"/>
      <c r="CJ14" s="619"/>
      <c r="CK14" s="619"/>
      <c r="CL14" s="619"/>
      <c r="CM14" s="619"/>
      <c r="CN14" s="619"/>
      <c r="CO14" s="619"/>
      <c r="CP14" s="619"/>
      <c r="CQ14" s="620"/>
      <c r="CR14" s="621">
        <v>367948</v>
      </c>
      <c r="CS14" s="622"/>
      <c r="CT14" s="622"/>
      <c r="CU14" s="622"/>
      <c r="CV14" s="622"/>
      <c r="CW14" s="622"/>
      <c r="CX14" s="622"/>
      <c r="CY14" s="623"/>
      <c r="CZ14" s="659">
        <v>3.4</v>
      </c>
      <c r="DA14" s="659"/>
      <c r="DB14" s="659"/>
      <c r="DC14" s="659"/>
      <c r="DD14" s="627">
        <v>60955</v>
      </c>
      <c r="DE14" s="622"/>
      <c r="DF14" s="622"/>
      <c r="DG14" s="622"/>
      <c r="DH14" s="622"/>
      <c r="DI14" s="622"/>
      <c r="DJ14" s="622"/>
      <c r="DK14" s="622"/>
      <c r="DL14" s="622"/>
      <c r="DM14" s="622"/>
      <c r="DN14" s="622"/>
      <c r="DO14" s="622"/>
      <c r="DP14" s="623"/>
      <c r="DQ14" s="627">
        <v>308448</v>
      </c>
      <c r="DR14" s="622"/>
      <c r="DS14" s="622"/>
      <c r="DT14" s="622"/>
      <c r="DU14" s="622"/>
      <c r="DV14" s="622"/>
      <c r="DW14" s="622"/>
      <c r="DX14" s="622"/>
      <c r="DY14" s="622"/>
      <c r="DZ14" s="622"/>
      <c r="EA14" s="622"/>
      <c r="EB14" s="622"/>
      <c r="EC14" s="658"/>
    </row>
    <row r="15" spans="2:143" ht="11.25" customHeight="1" x14ac:dyDescent="0.2">
      <c r="B15" s="618" t="s">
        <v>266</v>
      </c>
      <c r="C15" s="619"/>
      <c r="D15" s="619"/>
      <c r="E15" s="619"/>
      <c r="F15" s="619"/>
      <c r="G15" s="619"/>
      <c r="H15" s="619"/>
      <c r="I15" s="619"/>
      <c r="J15" s="619"/>
      <c r="K15" s="619"/>
      <c r="L15" s="619"/>
      <c r="M15" s="619"/>
      <c r="N15" s="619"/>
      <c r="O15" s="619"/>
      <c r="P15" s="619"/>
      <c r="Q15" s="620"/>
      <c r="R15" s="621" t="s">
        <v>178</v>
      </c>
      <c r="S15" s="622"/>
      <c r="T15" s="622"/>
      <c r="U15" s="622"/>
      <c r="V15" s="622"/>
      <c r="W15" s="622"/>
      <c r="X15" s="622"/>
      <c r="Y15" s="623"/>
      <c r="Z15" s="659" t="s">
        <v>178</v>
      </c>
      <c r="AA15" s="659"/>
      <c r="AB15" s="659"/>
      <c r="AC15" s="659"/>
      <c r="AD15" s="660" t="s">
        <v>178</v>
      </c>
      <c r="AE15" s="660"/>
      <c r="AF15" s="660"/>
      <c r="AG15" s="660"/>
      <c r="AH15" s="660"/>
      <c r="AI15" s="660"/>
      <c r="AJ15" s="660"/>
      <c r="AK15" s="660"/>
      <c r="AL15" s="624" t="s">
        <v>178</v>
      </c>
      <c r="AM15" s="625"/>
      <c r="AN15" s="625"/>
      <c r="AO15" s="661"/>
      <c r="AP15" s="618" t="s">
        <v>267</v>
      </c>
      <c r="AQ15" s="619"/>
      <c r="AR15" s="619"/>
      <c r="AS15" s="619"/>
      <c r="AT15" s="619"/>
      <c r="AU15" s="619"/>
      <c r="AV15" s="619"/>
      <c r="AW15" s="619"/>
      <c r="AX15" s="619"/>
      <c r="AY15" s="619"/>
      <c r="AZ15" s="619"/>
      <c r="BA15" s="619"/>
      <c r="BB15" s="619"/>
      <c r="BC15" s="619"/>
      <c r="BD15" s="619"/>
      <c r="BE15" s="619"/>
      <c r="BF15" s="620"/>
      <c r="BG15" s="621">
        <v>119942</v>
      </c>
      <c r="BH15" s="622"/>
      <c r="BI15" s="622"/>
      <c r="BJ15" s="622"/>
      <c r="BK15" s="622"/>
      <c r="BL15" s="622"/>
      <c r="BM15" s="622"/>
      <c r="BN15" s="623"/>
      <c r="BO15" s="659">
        <v>4.5</v>
      </c>
      <c r="BP15" s="659"/>
      <c r="BQ15" s="659"/>
      <c r="BR15" s="659"/>
      <c r="BS15" s="660" t="s">
        <v>178</v>
      </c>
      <c r="BT15" s="660"/>
      <c r="BU15" s="660"/>
      <c r="BV15" s="660"/>
      <c r="BW15" s="660"/>
      <c r="BX15" s="660"/>
      <c r="BY15" s="660"/>
      <c r="BZ15" s="660"/>
      <c r="CA15" s="660"/>
      <c r="CB15" s="700"/>
      <c r="CD15" s="618" t="s">
        <v>268</v>
      </c>
      <c r="CE15" s="619"/>
      <c r="CF15" s="619"/>
      <c r="CG15" s="619"/>
      <c r="CH15" s="619"/>
      <c r="CI15" s="619"/>
      <c r="CJ15" s="619"/>
      <c r="CK15" s="619"/>
      <c r="CL15" s="619"/>
      <c r="CM15" s="619"/>
      <c r="CN15" s="619"/>
      <c r="CO15" s="619"/>
      <c r="CP15" s="619"/>
      <c r="CQ15" s="620"/>
      <c r="CR15" s="621">
        <v>1245791</v>
      </c>
      <c r="CS15" s="622"/>
      <c r="CT15" s="622"/>
      <c r="CU15" s="622"/>
      <c r="CV15" s="622"/>
      <c r="CW15" s="622"/>
      <c r="CX15" s="622"/>
      <c r="CY15" s="623"/>
      <c r="CZ15" s="659">
        <v>11.5</v>
      </c>
      <c r="DA15" s="659"/>
      <c r="DB15" s="659"/>
      <c r="DC15" s="659"/>
      <c r="DD15" s="627">
        <v>84926</v>
      </c>
      <c r="DE15" s="622"/>
      <c r="DF15" s="622"/>
      <c r="DG15" s="622"/>
      <c r="DH15" s="622"/>
      <c r="DI15" s="622"/>
      <c r="DJ15" s="622"/>
      <c r="DK15" s="622"/>
      <c r="DL15" s="622"/>
      <c r="DM15" s="622"/>
      <c r="DN15" s="622"/>
      <c r="DO15" s="622"/>
      <c r="DP15" s="623"/>
      <c r="DQ15" s="627">
        <v>1078159</v>
      </c>
      <c r="DR15" s="622"/>
      <c r="DS15" s="622"/>
      <c r="DT15" s="622"/>
      <c r="DU15" s="622"/>
      <c r="DV15" s="622"/>
      <c r="DW15" s="622"/>
      <c r="DX15" s="622"/>
      <c r="DY15" s="622"/>
      <c r="DZ15" s="622"/>
      <c r="EA15" s="622"/>
      <c r="EB15" s="622"/>
      <c r="EC15" s="658"/>
    </row>
    <row r="16" spans="2:143" ht="11.25" customHeight="1" x14ac:dyDescent="0.2">
      <c r="B16" s="618" t="s">
        <v>269</v>
      </c>
      <c r="C16" s="619"/>
      <c r="D16" s="619"/>
      <c r="E16" s="619"/>
      <c r="F16" s="619"/>
      <c r="G16" s="619"/>
      <c r="H16" s="619"/>
      <c r="I16" s="619"/>
      <c r="J16" s="619"/>
      <c r="K16" s="619"/>
      <c r="L16" s="619"/>
      <c r="M16" s="619"/>
      <c r="N16" s="619"/>
      <c r="O16" s="619"/>
      <c r="P16" s="619"/>
      <c r="Q16" s="620"/>
      <c r="R16" s="621">
        <v>10535</v>
      </c>
      <c r="S16" s="622"/>
      <c r="T16" s="622"/>
      <c r="U16" s="622"/>
      <c r="V16" s="622"/>
      <c r="W16" s="622"/>
      <c r="X16" s="622"/>
      <c r="Y16" s="623"/>
      <c r="Z16" s="659">
        <v>0.1</v>
      </c>
      <c r="AA16" s="659"/>
      <c r="AB16" s="659"/>
      <c r="AC16" s="659"/>
      <c r="AD16" s="660">
        <v>10535</v>
      </c>
      <c r="AE16" s="660"/>
      <c r="AF16" s="660"/>
      <c r="AG16" s="660"/>
      <c r="AH16" s="660"/>
      <c r="AI16" s="660"/>
      <c r="AJ16" s="660"/>
      <c r="AK16" s="660"/>
      <c r="AL16" s="624">
        <v>0.2</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t="s">
        <v>178</v>
      </c>
      <c r="BH16" s="622"/>
      <c r="BI16" s="622"/>
      <c r="BJ16" s="622"/>
      <c r="BK16" s="622"/>
      <c r="BL16" s="622"/>
      <c r="BM16" s="622"/>
      <c r="BN16" s="623"/>
      <c r="BO16" s="659" t="s">
        <v>178</v>
      </c>
      <c r="BP16" s="659"/>
      <c r="BQ16" s="659"/>
      <c r="BR16" s="659"/>
      <c r="BS16" s="660" t="s">
        <v>179</v>
      </c>
      <c r="BT16" s="660"/>
      <c r="BU16" s="660"/>
      <c r="BV16" s="660"/>
      <c r="BW16" s="660"/>
      <c r="BX16" s="660"/>
      <c r="BY16" s="660"/>
      <c r="BZ16" s="660"/>
      <c r="CA16" s="660"/>
      <c r="CB16" s="700"/>
      <c r="CD16" s="618" t="s">
        <v>271</v>
      </c>
      <c r="CE16" s="619"/>
      <c r="CF16" s="619"/>
      <c r="CG16" s="619"/>
      <c r="CH16" s="619"/>
      <c r="CI16" s="619"/>
      <c r="CJ16" s="619"/>
      <c r="CK16" s="619"/>
      <c r="CL16" s="619"/>
      <c r="CM16" s="619"/>
      <c r="CN16" s="619"/>
      <c r="CO16" s="619"/>
      <c r="CP16" s="619"/>
      <c r="CQ16" s="620"/>
      <c r="CR16" s="621">
        <v>7</v>
      </c>
      <c r="CS16" s="622"/>
      <c r="CT16" s="622"/>
      <c r="CU16" s="622"/>
      <c r="CV16" s="622"/>
      <c r="CW16" s="622"/>
      <c r="CX16" s="622"/>
      <c r="CY16" s="623"/>
      <c r="CZ16" s="659">
        <v>0</v>
      </c>
      <c r="DA16" s="659"/>
      <c r="DB16" s="659"/>
      <c r="DC16" s="659"/>
      <c r="DD16" s="627" t="s">
        <v>179</v>
      </c>
      <c r="DE16" s="622"/>
      <c r="DF16" s="622"/>
      <c r="DG16" s="622"/>
      <c r="DH16" s="622"/>
      <c r="DI16" s="622"/>
      <c r="DJ16" s="622"/>
      <c r="DK16" s="622"/>
      <c r="DL16" s="622"/>
      <c r="DM16" s="622"/>
      <c r="DN16" s="622"/>
      <c r="DO16" s="622"/>
      <c r="DP16" s="623"/>
      <c r="DQ16" s="627">
        <v>7</v>
      </c>
      <c r="DR16" s="622"/>
      <c r="DS16" s="622"/>
      <c r="DT16" s="622"/>
      <c r="DU16" s="622"/>
      <c r="DV16" s="622"/>
      <c r="DW16" s="622"/>
      <c r="DX16" s="622"/>
      <c r="DY16" s="622"/>
      <c r="DZ16" s="622"/>
      <c r="EA16" s="622"/>
      <c r="EB16" s="622"/>
      <c r="EC16" s="658"/>
    </row>
    <row r="17" spans="2:133" ht="11.25" customHeight="1" x14ac:dyDescent="0.2">
      <c r="B17" s="618" t="s">
        <v>272</v>
      </c>
      <c r="C17" s="619"/>
      <c r="D17" s="619"/>
      <c r="E17" s="619"/>
      <c r="F17" s="619"/>
      <c r="G17" s="619"/>
      <c r="H17" s="619"/>
      <c r="I17" s="619"/>
      <c r="J17" s="619"/>
      <c r="K17" s="619"/>
      <c r="L17" s="619"/>
      <c r="M17" s="619"/>
      <c r="N17" s="619"/>
      <c r="O17" s="619"/>
      <c r="P17" s="619"/>
      <c r="Q17" s="620"/>
      <c r="R17" s="621">
        <v>49729</v>
      </c>
      <c r="S17" s="622"/>
      <c r="T17" s="622"/>
      <c r="U17" s="622"/>
      <c r="V17" s="622"/>
      <c r="W17" s="622"/>
      <c r="X17" s="622"/>
      <c r="Y17" s="623"/>
      <c r="Z17" s="659">
        <v>0.4</v>
      </c>
      <c r="AA17" s="659"/>
      <c r="AB17" s="659"/>
      <c r="AC17" s="659"/>
      <c r="AD17" s="660">
        <v>49729</v>
      </c>
      <c r="AE17" s="660"/>
      <c r="AF17" s="660"/>
      <c r="AG17" s="660"/>
      <c r="AH17" s="660"/>
      <c r="AI17" s="660"/>
      <c r="AJ17" s="660"/>
      <c r="AK17" s="660"/>
      <c r="AL17" s="624">
        <v>0.8</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t="s">
        <v>178</v>
      </c>
      <c r="BH17" s="622"/>
      <c r="BI17" s="622"/>
      <c r="BJ17" s="622"/>
      <c r="BK17" s="622"/>
      <c r="BL17" s="622"/>
      <c r="BM17" s="622"/>
      <c r="BN17" s="623"/>
      <c r="BO17" s="659" t="s">
        <v>179</v>
      </c>
      <c r="BP17" s="659"/>
      <c r="BQ17" s="659"/>
      <c r="BR17" s="659"/>
      <c r="BS17" s="660" t="s">
        <v>179</v>
      </c>
      <c r="BT17" s="660"/>
      <c r="BU17" s="660"/>
      <c r="BV17" s="660"/>
      <c r="BW17" s="660"/>
      <c r="BX17" s="660"/>
      <c r="BY17" s="660"/>
      <c r="BZ17" s="660"/>
      <c r="CA17" s="660"/>
      <c r="CB17" s="700"/>
      <c r="CD17" s="618" t="s">
        <v>274</v>
      </c>
      <c r="CE17" s="619"/>
      <c r="CF17" s="619"/>
      <c r="CG17" s="619"/>
      <c r="CH17" s="619"/>
      <c r="CI17" s="619"/>
      <c r="CJ17" s="619"/>
      <c r="CK17" s="619"/>
      <c r="CL17" s="619"/>
      <c r="CM17" s="619"/>
      <c r="CN17" s="619"/>
      <c r="CO17" s="619"/>
      <c r="CP17" s="619"/>
      <c r="CQ17" s="620"/>
      <c r="CR17" s="621">
        <v>970008</v>
      </c>
      <c r="CS17" s="622"/>
      <c r="CT17" s="622"/>
      <c r="CU17" s="622"/>
      <c r="CV17" s="622"/>
      <c r="CW17" s="622"/>
      <c r="CX17" s="622"/>
      <c r="CY17" s="623"/>
      <c r="CZ17" s="659">
        <v>8.9</v>
      </c>
      <c r="DA17" s="659"/>
      <c r="DB17" s="659"/>
      <c r="DC17" s="659"/>
      <c r="DD17" s="627" t="s">
        <v>179</v>
      </c>
      <c r="DE17" s="622"/>
      <c r="DF17" s="622"/>
      <c r="DG17" s="622"/>
      <c r="DH17" s="622"/>
      <c r="DI17" s="622"/>
      <c r="DJ17" s="622"/>
      <c r="DK17" s="622"/>
      <c r="DL17" s="622"/>
      <c r="DM17" s="622"/>
      <c r="DN17" s="622"/>
      <c r="DO17" s="622"/>
      <c r="DP17" s="623"/>
      <c r="DQ17" s="627">
        <v>889379</v>
      </c>
      <c r="DR17" s="622"/>
      <c r="DS17" s="622"/>
      <c r="DT17" s="622"/>
      <c r="DU17" s="622"/>
      <c r="DV17" s="622"/>
      <c r="DW17" s="622"/>
      <c r="DX17" s="622"/>
      <c r="DY17" s="622"/>
      <c r="DZ17" s="622"/>
      <c r="EA17" s="622"/>
      <c r="EB17" s="622"/>
      <c r="EC17" s="658"/>
    </row>
    <row r="18" spans="2:133" ht="11.25" customHeight="1" x14ac:dyDescent="0.2">
      <c r="B18" s="618" t="s">
        <v>275</v>
      </c>
      <c r="C18" s="619"/>
      <c r="D18" s="619"/>
      <c r="E18" s="619"/>
      <c r="F18" s="619"/>
      <c r="G18" s="619"/>
      <c r="H18" s="619"/>
      <c r="I18" s="619"/>
      <c r="J18" s="619"/>
      <c r="K18" s="619"/>
      <c r="L18" s="619"/>
      <c r="M18" s="619"/>
      <c r="N18" s="619"/>
      <c r="O18" s="619"/>
      <c r="P18" s="619"/>
      <c r="Q18" s="620"/>
      <c r="R18" s="621">
        <v>15229</v>
      </c>
      <c r="S18" s="622"/>
      <c r="T18" s="622"/>
      <c r="U18" s="622"/>
      <c r="V18" s="622"/>
      <c r="W18" s="622"/>
      <c r="X18" s="622"/>
      <c r="Y18" s="623"/>
      <c r="Z18" s="659">
        <v>0.1</v>
      </c>
      <c r="AA18" s="659"/>
      <c r="AB18" s="659"/>
      <c r="AC18" s="659"/>
      <c r="AD18" s="660">
        <v>15229</v>
      </c>
      <c r="AE18" s="660"/>
      <c r="AF18" s="660"/>
      <c r="AG18" s="660"/>
      <c r="AH18" s="660"/>
      <c r="AI18" s="660"/>
      <c r="AJ18" s="660"/>
      <c r="AK18" s="660"/>
      <c r="AL18" s="624">
        <v>0.2</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179</v>
      </c>
      <c r="BH18" s="622"/>
      <c r="BI18" s="622"/>
      <c r="BJ18" s="622"/>
      <c r="BK18" s="622"/>
      <c r="BL18" s="622"/>
      <c r="BM18" s="622"/>
      <c r="BN18" s="623"/>
      <c r="BO18" s="659" t="s">
        <v>179</v>
      </c>
      <c r="BP18" s="659"/>
      <c r="BQ18" s="659"/>
      <c r="BR18" s="659"/>
      <c r="BS18" s="660" t="s">
        <v>179</v>
      </c>
      <c r="BT18" s="660"/>
      <c r="BU18" s="660"/>
      <c r="BV18" s="660"/>
      <c r="BW18" s="660"/>
      <c r="BX18" s="660"/>
      <c r="BY18" s="660"/>
      <c r="BZ18" s="660"/>
      <c r="CA18" s="660"/>
      <c r="CB18" s="700"/>
      <c r="CD18" s="618" t="s">
        <v>277</v>
      </c>
      <c r="CE18" s="619"/>
      <c r="CF18" s="619"/>
      <c r="CG18" s="619"/>
      <c r="CH18" s="619"/>
      <c r="CI18" s="619"/>
      <c r="CJ18" s="619"/>
      <c r="CK18" s="619"/>
      <c r="CL18" s="619"/>
      <c r="CM18" s="619"/>
      <c r="CN18" s="619"/>
      <c r="CO18" s="619"/>
      <c r="CP18" s="619"/>
      <c r="CQ18" s="620"/>
      <c r="CR18" s="621" t="s">
        <v>179</v>
      </c>
      <c r="CS18" s="622"/>
      <c r="CT18" s="622"/>
      <c r="CU18" s="622"/>
      <c r="CV18" s="622"/>
      <c r="CW18" s="622"/>
      <c r="CX18" s="622"/>
      <c r="CY18" s="623"/>
      <c r="CZ18" s="659" t="s">
        <v>178</v>
      </c>
      <c r="DA18" s="659"/>
      <c r="DB18" s="659"/>
      <c r="DC18" s="659"/>
      <c r="DD18" s="627" t="s">
        <v>178</v>
      </c>
      <c r="DE18" s="622"/>
      <c r="DF18" s="622"/>
      <c r="DG18" s="622"/>
      <c r="DH18" s="622"/>
      <c r="DI18" s="622"/>
      <c r="DJ18" s="622"/>
      <c r="DK18" s="622"/>
      <c r="DL18" s="622"/>
      <c r="DM18" s="622"/>
      <c r="DN18" s="622"/>
      <c r="DO18" s="622"/>
      <c r="DP18" s="623"/>
      <c r="DQ18" s="627" t="s">
        <v>178</v>
      </c>
      <c r="DR18" s="622"/>
      <c r="DS18" s="622"/>
      <c r="DT18" s="622"/>
      <c r="DU18" s="622"/>
      <c r="DV18" s="622"/>
      <c r="DW18" s="622"/>
      <c r="DX18" s="622"/>
      <c r="DY18" s="622"/>
      <c r="DZ18" s="622"/>
      <c r="EA18" s="622"/>
      <c r="EB18" s="622"/>
      <c r="EC18" s="658"/>
    </row>
    <row r="19" spans="2:133" ht="11.25" customHeight="1" x14ac:dyDescent="0.2">
      <c r="B19" s="618" t="s">
        <v>278</v>
      </c>
      <c r="C19" s="619"/>
      <c r="D19" s="619"/>
      <c r="E19" s="619"/>
      <c r="F19" s="619"/>
      <c r="G19" s="619"/>
      <c r="H19" s="619"/>
      <c r="I19" s="619"/>
      <c r="J19" s="619"/>
      <c r="K19" s="619"/>
      <c r="L19" s="619"/>
      <c r="M19" s="619"/>
      <c r="N19" s="619"/>
      <c r="O19" s="619"/>
      <c r="P19" s="619"/>
      <c r="Q19" s="620"/>
      <c r="R19" s="621">
        <v>13991</v>
      </c>
      <c r="S19" s="622"/>
      <c r="T19" s="622"/>
      <c r="U19" s="622"/>
      <c r="V19" s="622"/>
      <c r="W19" s="622"/>
      <c r="X19" s="622"/>
      <c r="Y19" s="623"/>
      <c r="Z19" s="659">
        <v>0.1</v>
      </c>
      <c r="AA19" s="659"/>
      <c r="AB19" s="659"/>
      <c r="AC19" s="659"/>
      <c r="AD19" s="660">
        <v>13991</v>
      </c>
      <c r="AE19" s="660"/>
      <c r="AF19" s="660"/>
      <c r="AG19" s="660"/>
      <c r="AH19" s="660"/>
      <c r="AI19" s="660"/>
      <c r="AJ19" s="660"/>
      <c r="AK19" s="660"/>
      <c r="AL19" s="624">
        <v>0.2</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v>1633</v>
      </c>
      <c r="BH19" s="622"/>
      <c r="BI19" s="622"/>
      <c r="BJ19" s="622"/>
      <c r="BK19" s="622"/>
      <c r="BL19" s="622"/>
      <c r="BM19" s="622"/>
      <c r="BN19" s="623"/>
      <c r="BO19" s="659">
        <v>0.1</v>
      </c>
      <c r="BP19" s="659"/>
      <c r="BQ19" s="659"/>
      <c r="BR19" s="659"/>
      <c r="BS19" s="660" t="s">
        <v>178</v>
      </c>
      <c r="BT19" s="660"/>
      <c r="BU19" s="660"/>
      <c r="BV19" s="660"/>
      <c r="BW19" s="660"/>
      <c r="BX19" s="660"/>
      <c r="BY19" s="660"/>
      <c r="BZ19" s="660"/>
      <c r="CA19" s="660"/>
      <c r="CB19" s="700"/>
      <c r="CD19" s="618" t="s">
        <v>280</v>
      </c>
      <c r="CE19" s="619"/>
      <c r="CF19" s="619"/>
      <c r="CG19" s="619"/>
      <c r="CH19" s="619"/>
      <c r="CI19" s="619"/>
      <c r="CJ19" s="619"/>
      <c r="CK19" s="619"/>
      <c r="CL19" s="619"/>
      <c r="CM19" s="619"/>
      <c r="CN19" s="619"/>
      <c r="CO19" s="619"/>
      <c r="CP19" s="619"/>
      <c r="CQ19" s="620"/>
      <c r="CR19" s="621" t="s">
        <v>179</v>
      </c>
      <c r="CS19" s="622"/>
      <c r="CT19" s="622"/>
      <c r="CU19" s="622"/>
      <c r="CV19" s="622"/>
      <c r="CW19" s="622"/>
      <c r="CX19" s="622"/>
      <c r="CY19" s="623"/>
      <c r="CZ19" s="659" t="s">
        <v>281</v>
      </c>
      <c r="DA19" s="659"/>
      <c r="DB19" s="659"/>
      <c r="DC19" s="659"/>
      <c r="DD19" s="627" t="s">
        <v>179</v>
      </c>
      <c r="DE19" s="622"/>
      <c r="DF19" s="622"/>
      <c r="DG19" s="622"/>
      <c r="DH19" s="622"/>
      <c r="DI19" s="622"/>
      <c r="DJ19" s="622"/>
      <c r="DK19" s="622"/>
      <c r="DL19" s="622"/>
      <c r="DM19" s="622"/>
      <c r="DN19" s="622"/>
      <c r="DO19" s="622"/>
      <c r="DP19" s="623"/>
      <c r="DQ19" s="627" t="s">
        <v>179</v>
      </c>
      <c r="DR19" s="622"/>
      <c r="DS19" s="622"/>
      <c r="DT19" s="622"/>
      <c r="DU19" s="622"/>
      <c r="DV19" s="622"/>
      <c r="DW19" s="622"/>
      <c r="DX19" s="622"/>
      <c r="DY19" s="622"/>
      <c r="DZ19" s="622"/>
      <c r="EA19" s="622"/>
      <c r="EB19" s="622"/>
      <c r="EC19" s="658"/>
    </row>
    <row r="20" spans="2:133" ht="11.25" customHeight="1" x14ac:dyDescent="0.2">
      <c r="B20" s="688" t="s">
        <v>282</v>
      </c>
      <c r="C20" s="689"/>
      <c r="D20" s="689"/>
      <c r="E20" s="689"/>
      <c r="F20" s="689"/>
      <c r="G20" s="689"/>
      <c r="H20" s="689"/>
      <c r="I20" s="689"/>
      <c r="J20" s="689"/>
      <c r="K20" s="689"/>
      <c r="L20" s="689"/>
      <c r="M20" s="689"/>
      <c r="N20" s="689"/>
      <c r="O20" s="689"/>
      <c r="P20" s="689"/>
      <c r="Q20" s="690"/>
      <c r="R20" s="621">
        <v>1238</v>
      </c>
      <c r="S20" s="622"/>
      <c r="T20" s="622"/>
      <c r="U20" s="622"/>
      <c r="V20" s="622"/>
      <c r="W20" s="622"/>
      <c r="X20" s="622"/>
      <c r="Y20" s="623"/>
      <c r="Z20" s="659">
        <v>0</v>
      </c>
      <c r="AA20" s="659"/>
      <c r="AB20" s="659"/>
      <c r="AC20" s="659"/>
      <c r="AD20" s="660">
        <v>1238</v>
      </c>
      <c r="AE20" s="660"/>
      <c r="AF20" s="660"/>
      <c r="AG20" s="660"/>
      <c r="AH20" s="660"/>
      <c r="AI20" s="660"/>
      <c r="AJ20" s="660"/>
      <c r="AK20" s="660"/>
      <c r="AL20" s="624">
        <v>0</v>
      </c>
      <c r="AM20" s="625"/>
      <c r="AN20" s="625"/>
      <c r="AO20" s="661"/>
      <c r="AP20" s="618" t="s">
        <v>283</v>
      </c>
      <c r="AQ20" s="619"/>
      <c r="AR20" s="619"/>
      <c r="AS20" s="619"/>
      <c r="AT20" s="619"/>
      <c r="AU20" s="619"/>
      <c r="AV20" s="619"/>
      <c r="AW20" s="619"/>
      <c r="AX20" s="619"/>
      <c r="AY20" s="619"/>
      <c r="AZ20" s="619"/>
      <c r="BA20" s="619"/>
      <c r="BB20" s="619"/>
      <c r="BC20" s="619"/>
      <c r="BD20" s="619"/>
      <c r="BE20" s="619"/>
      <c r="BF20" s="620"/>
      <c r="BG20" s="621">
        <v>1633</v>
      </c>
      <c r="BH20" s="622"/>
      <c r="BI20" s="622"/>
      <c r="BJ20" s="622"/>
      <c r="BK20" s="622"/>
      <c r="BL20" s="622"/>
      <c r="BM20" s="622"/>
      <c r="BN20" s="623"/>
      <c r="BO20" s="659">
        <v>0.1</v>
      </c>
      <c r="BP20" s="659"/>
      <c r="BQ20" s="659"/>
      <c r="BR20" s="659"/>
      <c r="BS20" s="660" t="s">
        <v>179</v>
      </c>
      <c r="BT20" s="660"/>
      <c r="BU20" s="660"/>
      <c r="BV20" s="660"/>
      <c r="BW20" s="660"/>
      <c r="BX20" s="660"/>
      <c r="BY20" s="660"/>
      <c r="BZ20" s="660"/>
      <c r="CA20" s="660"/>
      <c r="CB20" s="700"/>
      <c r="CD20" s="618" t="s">
        <v>284</v>
      </c>
      <c r="CE20" s="619"/>
      <c r="CF20" s="619"/>
      <c r="CG20" s="619"/>
      <c r="CH20" s="619"/>
      <c r="CI20" s="619"/>
      <c r="CJ20" s="619"/>
      <c r="CK20" s="619"/>
      <c r="CL20" s="619"/>
      <c r="CM20" s="619"/>
      <c r="CN20" s="619"/>
      <c r="CO20" s="619"/>
      <c r="CP20" s="619"/>
      <c r="CQ20" s="620"/>
      <c r="CR20" s="621">
        <v>10870037</v>
      </c>
      <c r="CS20" s="622"/>
      <c r="CT20" s="622"/>
      <c r="CU20" s="622"/>
      <c r="CV20" s="622"/>
      <c r="CW20" s="622"/>
      <c r="CX20" s="622"/>
      <c r="CY20" s="623"/>
      <c r="CZ20" s="659">
        <v>100</v>
      </c>
      <c r="DA20" s="659"/>
      <c r="DB20" s="659"/>
      <c r="DC20" s="659"/>
      <c r="DD20" s="627">
        <v>1085266</v>
      </c>
      <c r="DE20" s="622"/>
      <c r="DF20" s="622"/>
      <c r="DG20" s="622"/>
      <c r="DH20" s="622"/>
      <c r="DI20" s="622"/>
      <c r="DJ20" s="622"/>
      <c r="DK20" s="622"/>
      <c r="DL20" s="622"/>
      <c r="DM20" s="622"/>
      <c r="DN20" s="622"/>
      <c r="DO20" s="622"/>
      <c r="DP20" s="623"/>
      <c r="DQ20" s="627">
        <v>7817601</v>
      </c>
      <c r="DR20" s="622"/>
      <c r="DS20" s="622"/>
      <c r="DT20" s="622"/>
      <c r="DU20" s="622"/>
      <c r="DV20" s="622"/>
      <c r="DW20" s="622"/>
      <c r="DX20" s="622"/>
      <c r="DY20" s="622"/>
      <c r="DZ20" s="622"/>
      <c r="EA20" s="622"/>
      <c r="EB20" s="622"/>
      <c r="EC20" s="658"/>
    </row>
    <row r="21" spans="2:133" ht="11.25" customHeight="1" x14ac:dyDescent="0.2">
      <c r="B21" s="618" t="s">
        <v>285</v>
      </c>
      <c r="C21" s="619"/>
      <c r="D21" s="619"/>
      <c r="E21" s="619"/>
      <c r="F21" s="619"/>
      <c r="G21" s="619"/>
      <c r="H21" s="619"/>
      <c r="I21" s="619"/>
      <c r="J21" s="619"/>
      <c r="K21" s="619"/>
      <c r="L21" s="619"/>
      <c r="M21" s="619"/>
      <c r="N21" s="619"/>
      <c r="O21" s="619"/>
      <c r="P21" s="619"/>
      <c r="Q21" s="620"/>
      <c r="R21" s="621">
        <v>3844562</v>
      </c>
      <c r="S21" s="622"/>
      <c r="T21" s="622"/>
      <c r="U21" s="622"/>
      <c r="V21" s="622"/>
      <c r="W21" s="622"/>
      <c r="X21" s="622"/>
      <c r="Y21" s="623"/>
      <c r="Z21" s="659">
        <v>34.4</v>
      </c>
      <c r="AA21" s="659"/>
      <c r="AB21" s="659"/>
      <c r="AC21" s="659"/>
      <c r="AD21" s="660">
        <v>3134347</v>
      </c>
      <c r="AE21" s="660"/>
      <c r="AF21" s="660"/>
      <c r="AG21" s="660"/>
      <c r="AH21" s="660"/>
      <c r="AI21" s="660"/>
      <c r="AJ21" s="660"/>
      <c r="AK21" s="660"/>
      <c r="AL21" s="624">
        <v>47.9</v>
      </c>
      <c r="AM21" s="625"/>
      <c r="AN21" s="625"/>
      <c r="AO21" s="661"/>
      <c r="AP21" s="618" t="s">
        <v>286</v>
      </c>
      <c r="AQ21" s="698"/>
      <c r="AR21" s="698"/>
      <c r="AS21" s="698"/>
      <c r="AT21" s="698"/>
      <c r="AU21" s="698"/>
      <c r="AV21" s="698"/>
      <c r="AW21" s="698"/>
      <c r="AX21" s="698"/>
      <c r="AY21" s="698"/>
      <c r="AZ21" s="698"/>
      <c r="BA21" s="698"/>
      <c r="BB21" s="698"/>
      <c r="BC21" s="698"/>
      <c r="BD21" s="698"/>
      <c r="BE21" s="698"/>
      <c r="BF21" s="699"/>
      <c r="BG21" s="621">
        <v>1633</v>
      </c>
      <c r="BH21" s="622"/>
      <c r="BI21" s="622"/>
      <c r="BJ21" s="622"/>
      <c r="BK21" s="622"/>
      <c r="BL21" s="622"/>
      <c r="BM21" s="622"/>
      <c r="BN21" s="623"/>
      <c r="BO21" s="659">
        <v>0.1</v>
      </c>
      <c r="BP21" s="659"/>
      <c r="BQ21" s="659"/>
      <c r="BR21" s="659"/>
      <c r="BS21" s="660" t="s">
        <v>179</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287</v>
      </c>
      <c r="C22" s="619"/>
      <c r="D22" s="619"/>
      <c r="E22" s="619"/>
      <c r="F22" s="619"/>
      <c r="G22" s="619"/>
      <c r="H22" s="619"/>
      <c r="I22" s="619"/>
      <c r="J22" s="619"/>
      <c r="K22" s="619"/>
      <c r="L22" s="619"/>
      <c r="M22" s="619"/>
      <c r="N22" s="619"/>
      <c r="O22" s="619"/>
      <c r="P22" s="619"/>
      <c r="Q22" s="620"/>
      <c r="R22" s="621">
        <v>3134347</v>
      </c>
      <c r="S22" s="622"/>
      <c r="T22" s="622"/>
      <c r="U22" s="622"/>
      <c r="V22" s="622"/>
      <c r="W22" s="622"/>
      <c r="X22" s="622"/>
      <c r="Y22" s="623"/>
      <c r="Z22" s="659">
        <v>28</v>
      </c>
      <c r="AA22" s="659"/>
      <c r="AB22" s="659"/>
      <c r="AC22" s="659"/>
      <c r="AD22" s="660">
        <v>3134347</v>
      </c>
      <c r="AE22" s="660"/>
      <c r="AF22" s="660"/>
      <c r="AG22" s="660"/>
      <c r="AH22" s="660"/>
      <c r="AI22" s="660"/>
      <c r="AJ22" s="660"/>
      <c r="AK22" s="660"/>
      <c r="AL22" s="624">
        <v>47.9</v>
      </c>
      <c r="AM22" s="625"/>
      <c r="AN22" s="625"/>
      <c r="AO22" s="661"/>
      <c r="AP22" s="618" t="s">
        <v>288</v>
      </c>
      <c r="AQ22" s="698"/>
      <c r="AR22" s="698"/>
      <c r="AS22" s="698"/>
      <c r="AT22" s="698"/>
      <c r="AU22" s="698"/>
      <c r="AV22" s="698"/>
      <c r="AW22" s="698"/>
      <c r="AX22" s="698"/>
      <c r="AY22" s="698"/>
      <c r="AZ22" s="698"/>
      <c r="BA22" s="698"/>
      <c r="BB22" s="698"/>
      <c r="BC22" s="698"/>
      <c r="BD22" s="698"/>
      <c r="BE22" s="698"/>
      <c r="BF22" s="699"/>
      <c r="BG22" s="621" t="s">
        <v>179</v>
      </c>
      <c r="BH22" s="622"/>
      <c r="BI22" s="622"/>
      <c r="BJ22" s="622"/>
      <c r="BK22" s="622"/>
      <c r="BL22" s="622"/>
      <c r="BM22" s="622"/>
      <c r="BN22" s="623"/>
      <c r="BO22" s="659" t="s">
        <v>179</v>
      </c>
      <c r="BP22" s="659"/>
      <c r="BQ22" s="659"/>
      <c r="BR22" s="659"/>
      <c r="BS22" s="660" t="s">
        <v>179</v>
      </c>
      <c r="BT22" s="660"/>
      <c r="BU22" s="660"/>
      <c r="BV22" s="660"/>
      <c r="BW22" s="660"/>
      <c r="BX22" s="660"/>
      <c r="BY22" s="660"/>
      <c r="BZ22" s="660"/>
      <c r="CA22" s="660"/>
      <c r="CB22" s="700"/>
      <c r="CD22" s="673" t="s">
        <v>289</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290</v>
      </c>
      <c r="C23" s="619"/>
      <c r="D23" s="619"/>
      <c r="E23" s="619"/>
      <c r="F23" s="619"/>
      <c r="G23" s="619"/>
      <c r="H23" s="619"/>
      <c r="I23" s="619"/>
      <c r="J23" s="619"/>
      <c r="K23" s="619"/>
      <c r="L23" s="619"/>
      <c r="M23" s="619"/>
      <c r="N23" s="619"/>
      <c r="O23" s="619"/>
      <c r="P23" s="619"/>
      <c r="Q23" s="620"/>
      <c r="R23" s="621">
        <v>710215</v>
      </c>
      <c r="S23" s="622"/>
      <c r="T23" s="622"/>
      <c r="U23" s="622"/>
      <c r="V23" s="622"/>
      <c r="W23" s="622"/>
      <c r="X23" s="622"/>
      <c r="Y23" s="623"/>
      <c r="Z23" s="659">
        <v>6.4</v>
      </c>
      <c r="AA23" s="659"/>
      <c r="AB23" s="659"/>
      <c r="AC23" s="659"/>
      <c r="AD23" s="660" t="s">
        <v>179</v>
      </c>
      <c r="AE23" s="660"/>
      <c r="AF23" s="660"/>
      <c r="AG23" s="660"/>
      <c r="AH23" s="660"/>
      <c r="AI23" s="660"/>
      <c r="AJ23" s="660"/>
      <c r="AK23" s="660"/>
      <c r="AL23" s="624" t="s">
        <v>179</v>
      </c>
      <c r="AM23" s="625"/>
      <c r="AN23" s="625"/>
      <c r="AO23" s="661"/>
      <c r="AP23" s="618" t="s">
        <v>291</v>
      </c>
      <c r="AQ23" s="698"/>
      <c r="AR23" s="698"/>
      <c r="AS23" s="698"/>
      <c r="AT23" s="698"/>
      <c r="AU23" s="698"/>
      <c r="AV23" s="698"/>
      <c r="AW23" s="698"/>
      <c r="AX23" s="698"/>
      <c r="AY23" s="698"/>
      <c r="AZ23" s="698"/>
      <c r="BA23" s="698"/>
      <c r="BB23" s="698"/>
      <c r="BC23" s="698"/>
      <c r="BD23" s="698"/>
      <c r="BE23" s="698"/>
      <c r="BF23" s="699"/>
      <c r="BG23" s="621" t="s">
        <v>179</v>
      </c>
      <c r="BH23" s="622"/>
      <c r="BI23" s="622"/>
      <c r="BJ23" s="622"/>
      <c r="BK23" s="622"/>
      <c r="BL23" s="622"/>
      <c r="BM23" s="622"/>
      <c r="BN23" s="623"/>
      <c r="BO23" s="659" t="s">
        <v>179</v>
      </c>
      <c r="BP23" s="659"/>
      <c r="BQ23" s="659"/>
      <c r="BR23" s="659"/>
      <c r="BS23" s="660" t="s">
        <v>178</v>
      </c>
      <c r="BT23" s="660"/>
      <c r="BU23" s="660"/>
      <c r="BV23" s="660"/>
      <c r="BW23" s="660"/>
      <c r="BX23" s="660"/>
      <c r="BY23" s="660"/>
      <c r="BZ23" s="660"/>
      <c r="CA23" s="660"/>
      <c r="CB23" s="700"/>
      <c r="CD23" s="673" t="s">
        <v>230</v>
      </c>
      <c r="CE23" s="674"/>
      <c r="CF23" s="674"/>
      <c r="CG23" s="674"/>
      <c r="CH23" s="674"/>
      <c r="CI23" s="674"/>
      <c r="CJ23" s="674"/>
      <c r="CK23" s="674"/>
      <c r="CL23" s="674"/>
      <c r="CM23" s="674"/>
      <c r="CN23" s="674"/>
      <c r="CO23" s="674"/>
      <c r="CP23" s="674"/>
      <c r="CQ23" s="675"/>
      <c r="CR23" s="673" t="s">
        <v>292</v>
      </c>
      <c r="CS23" s="674"/>
      <c r="CT23" s="674"/>
      <c r="CU23" s="674"/>
      <c r="CV23" s="674"/>
      <c r="CW23" s="674"/>
      <c r="CX23" s="674"/>
      <c r="CY23" s="675"/>
      <c r="CZ23" s="673" t="s">
        <v>293</v>
      </c>
      <c r="DA23" s="674"/>
      <c r="DB23" s="674"/>
      <c r="DC23" s="675"/>
      <c r="DD23" s="673" t="s">
        <v>294</v>
      </c>
      <c r="DE23" s="674"/>
      <c r="DF23" s="674"/>
      <c r="DG23" s="674"/>
      <c r="DH23" s="674"/>
      <c r="DI23" s="674"/>
      <c r="DJ23" s="674"/>
      <c r="DK23" s="675"/>
      <c r="DL23" s="711" t="s">
        <v>295</v>
      </c>
      <c r="DM23" s="712"/>
      <c r="DN23" s="712"/>
      <c r="DO23" s="712"/>
      <c r="DP23" s="712"/>
      <c r="DQ23" s="712"/>
      <c r="DR23" s="712"/>
      <c r="DS23" s="712"/>
      <c r="DT23" s="712"/>
      <c r="DU23" s="712"/>
      <c r="DV23" s="713"/>
      <c r="DW23" s="673" t="s">
        <v>296</v>
      </c>
      <c r="DX23" s="674"/>
      <c r="DY23" s="674"/>
      <c r="DZ23" s="674"/>
      <c r="EA23" s="674"/>
      <c r="EB23" s="674"/>
      <c r="EC23" s="675"/>
    </row>
    <row r="24" spans="2:133" ht="11.25" customHeight="1" x14ac:dyDescent="0.2">
      <c r="B24" s="618" t="s">
        <v>297</v>
      </c>
      <c r="C24" s="619"/>
      <c r="D24" s="619"/>
      <c r="E24" s="619"/>
      <c r="F24" s="619"/>
      <c r="G24" s="619"/>
      <c r="H24" s="619"/>
      <c r="I24" s="619"/>
      <c r="J24" s="619"/>
      <c r="K24" s="619"/>
      <c r="L24" s="619"/>
      <c r="M24" s="619"/>
      <c r="N24" s="619"/>
      <c r="O24" s="619"/>
      <c r="P24" s="619"/>
      <c r="Q24" s="620"/>
      <c r="R24" s="621" t="s">
        <v>178</v>
      </c>
      <c r="S24" s="622"/>
      <c r="T24" s="622"/>
      <c r="U24" s="622"/>
      <c r="V24" s="622"/>
      <c r="W24" s="622"/>
      <c r="X24" s="622"/>
      <c r="Y24" s="623"/>
      <c r="Z24" s="659" t="s">
        <v>281</v>
      </c>
      <c r="AA24" s="659"/>
      <c r="AB24" s="659"/>
      <c r="AC24" s="659"/>
      <c r="AD24" s="660" t="s">
        <v>179</v>
      </c>
      <c r="AE24" s="660"/>
      <c r="AF24" s="660"/>
      <c r="AG24" s="660"/>
      <c r="AH24" s="660"/>
      <c r="AI24" s="660"/>
      <c r="AJ24" s="660"/>
      <c r="AK24" s="660"/>
      <c r="AL24" s="624" t="s">
        <v>179</v>
      </c>
      <c r="AM24" s="625"/>
      <c r="AN24" s="625"/>
      <c r="AO24" s="661"/>
      <c r="AP24" s="618" t="s">
        <v>298</v>
      </c>
      <c r="AQ24" s="698"/>
      <c r="AR24" s="698"/>
      <c r="AS24" s="698"/>
      <c r="AT24" s="698"/>
      <c r="AU24" s="698"/>
      <c r="AV24" s="698"/>
      <c r="AW24" s="698"/>
      <c r="AX24" s="698"/>
      <c r="AY24" s="698"/>
      <c r="AZ24" s="698"/>
      <c r="BA24" s="698"/>
      <c r="BB24" s="698"/>
      <c r="BC24" s="698"/>
      <c r="BD24" s="698"/>
      <c r="BE24" s="698"/>
      <c r="BF24" s="699"/>
      <c r="BG24" s="621" t="s">
        <v>179</v>
      </c>
      <c r="BH24" s="622"/>
      <c r="BI24" s="622"/>
      <c r="BJ24" s="622"/>
      <c r="BK24" s="622"/>
      <c r="BL24" s="622"/>
      <c r="BM24" s="622"/>
      <c r="BN24" s="623"/>
      <c r="BO24" s="659" t="s">
        <v>179</v>
      </c>
      <c r="BP24" s="659"/>
      <c r="BQ24" s="659"/>
      <c r="BR24" s="659"/>
      <c r="BS24" s="660" t="s">
        <v>178</v>
      </c>
      <c r="BT24" s="660"/>
      <c r="BU24" s="660"/>
      <c r="BV24" s="660"/>
      <c r="BW24" s="660"/>
      <c r="BX24" s="660"/>
      <c r="BY24" s="660"/>
      <c r="BZ24" s="660"/>
      <c r="CA24" s="660"/>
      <c r="CB24" s="700"/>
      <c r="CD24" s="679" t="s">
        <v>299</v>
      </c>
      <c r="CE24" s="680"/>
      <c r="CF24" s="680"/>
      <c r="CG24" s="680"/>
      <c r="CH24" s="680"/>
      <c r="CI24" s="680"/>
      <c r="CJ24" s="680"/>
      <c r="CK24" s="680"/>
      <c r="CL24" s="680"/>
      <c r="CM24" s="680"/>
      <c r="CN24" s="680"/>
      <c r="CO24" s="680"/>
      <c r="CP24" s="680"/>
      <c r="CQ24" s="681"/>
      <c r="CR24" s="676">
        <v>4000584</v>
      </c>
      <c r="CS24" s="677"/>
      <c r="CT24" s="677"/>
      <c r="CU24" s="677"/>
      <c r="CV24" s="677"/>
      <c r="CW24" s="677"/>
      <c r="CX24" s="677"/>
      <c r="CY24" s="702"/>
      <c r="CZ24" s="703">
        <v>36.799999999999997</v>
      </c>
      <c r="DA24" s="685"/>
      <c r="DB24" s="685"/>
      <c r="DC24" s="705"/>
      <c r="DD24" s="701">
        <v>2672507</v>
      </c>
      <c r="DE24" s="677"/>
      <c r="DF24" s="677"/>
      <c r="DG24" s="677"/>
      <c r="DH24" s="677"/>
      <c r="DI24" s="677"/>
      <c r="DJ24" s="677"/>
      <c r="DK24" s="702"/>
      <c r="DL24" s="701">
        <v>2355746</v>
      </c>
      <c r="DM24" s="677"/>
      <c r="DN24" s="677"/>
      <c r="DO24" s="677"/>
      <c r="DP24" s="677"/>
      <c r="DQ24" s="677"/>
      <c r="DR24" s="677"/>
      <c r="DS24" s="677"/>
      <c r="DT24" s="677"/>
      <c r="DU24" s="677"/>
      <c r="DV24" s="702"/>
      <c r="DW24" s="703">
        <v>35.5</v>
      </c>
      <c r="DX24" s="685"/>
      <c r="DY24" s="685"/>
      <c r="DZ24" s="685"/>
      <c r="EA24" s="685"/>
      <c r="EB24" s="685"/>
      <c r="EC24" s="704"/>
    </row>
    <row r="25" spans="2:133" ht="11.25" customHeight="1" x14ac:dyDescent="0.2">
      <c r="B25" s="618" t="s">
        <v>300</v>
      </c>
      <c r="C25" s="619"/>
      <c r="D25" s="619"/>
      <c r="E25" s="619"/>
      <c r="F25" s="619"/>
      <c r="G25" s="619"/>
      <c r="H25" s="619"/>
      <c r="I25" s="619"/>
      <c r="J25" s="619"/>
      <c r="K25" s="619"/>
      <c r="L25" s="619"/>
      <c r="M25" s="619"/>
      <c r="N25" s="619"/>
      <c r="O25" s="619"/>
      <c r="P25" s="619"/>
      <c r="Q25" s="620"/>
      <c r="R25" s="621">
        <v>7227578</v>
      </c>
      <c r="S25" s="622"/>
      <c r="T25" s="622"/>
      <c r="U25" s="622"/>
      <c r="V25" s="622"/>
      <c r="W25" s="622"/>
      <c r="X25" s="622"/>
      <c r="Y25" s="623"/>
      <c r="Z25" s="659">
        <v>64.7</v>
      </c>
      <c r="AA25" s="659"/>
      <c r="AB25" s="659"/>
      <c r="AC25" s="659"/>
      <c r="AD25" s="660">
        <v>6517363</v>
      </c>
      <c r="AE25" s="660"/>
      <c r="AF25" s="660"/>
      <c r="AG25" s="660"/>
      <c r="AH25" s="660"/>
      <c r="AI25" s="660"/>
      <c r="AJ25" s="660"/>
      <c r="AK25" s="660"/>
      <c r="AL25" s="624">
        <v>99.6</v>
      </c>
      <c r="AM25" s="625"/>
      <c r="AN25" s="625"/>
      <c r="AO25" s="661"/>
      <c r="AP25" s="618" t="s">
        <v>301</v>
      </c>
      <c r="AQ25" s="698"/>
      <c r="AR25" s="698"/>
      <c r="AS25" s="698"/>
      <c r="AT25" s="698"/>
      <c r="AU25" s="698"/>
      <c r="AV25" s="698"/>
      <c r="AW25" s="698"/>
      <c r="AX25" s="698"/>
      <c r="AY25" s="698"/>
      <c r="AZ25" s="698"/>
      <c r="BA25" s="698"/>
      <c r="BB25" s="698"/>
      <c r="BC25" s="698"/>
      <c r="BD25" s="698"/>
      <c r="BE25" s="698"/>
      <c r="BF25" s="699"/>
      <c r="BG25" s="621" t="s">
        <v>179</v>
      </c>
      <c r="BH25" s="622"/>
      <c r="BI25" s="622"/>
      <c r="BJ25" s="622"/>
      <c r="BK25" s="622"/>
      <c r="BL25" s="622"/>
      <c r="BM25" s="622"/>
      <c r="BN25" s="623"/>
      <c r="BO25" s="659" t="s">
        <v>178</v>
      </c>
      <c r="BP25" s="659"/>
      <c r="BQ25" s="659"/>
      <c r="BR25" s="659"/>
      <c r="BS25" s="660" t="s">
        <v>179</v>
      </c>
      <c r="BT25" s="660"/>
      <c r="BU25" s="660"/>
      <c r="BV25" s="660"/>
      <c r="BW25" s="660"/>
      <c r="BX25" s="660"/>
      <c r="BY25" s="660"/>
      <c r="BZ25" s="660"/>
      <c r="CA25" s="660"/>
      <c r="CB25" s="700"/>
      <c r="CD25" s="618" t="s">
        <v>302</v>
      </c>
      <c r="CE25" s="619"/>
      <c r="CF25" s="619"/>
      <c r="CG25" s="619"/>
      <c r="CH25" s="619"/>
      <c r="CI25" s="619"/>
      <c r="CJ25" s="619"/>
      <c r="CK25" s="619"/>
      <c r="CL25" s="619"/>
      <c r="CM25" s="619"/>
      <c r="CN25" s="619"/>
      <c r="CO25" s="619"/>
      <c r="CP25" s="619"/>
      <c r="CQ25" s="620"/>
      <c r="CR25" s="621">
        <v>1471392</v>
      </c>
      <c r="CS25" s="634"/>
      <c r="CT25" s="634"/>
      <c r="CU25" s="634"/>
      <c r="CV25" s="634"/>
      <c r="CW25" s="634"/>
      <c r="CX25" s="634"/>
      <c r="CY25" s="635"/>
      <c r="CZ25" s="624">
        <v>13.5</v>
      </c>
      <c r="DA25" s="636"/>
      <c r="DB25" s="636"/>
      <c r="DC25" s="637"/>
      <c r="DD25" s="627">
        <v>1339017</v>
      </c>
      <c r="DE25" s="634"/>
      <c r="DF25" s="634"/>
      <c r="DG25" s="634"/>
      <c r="DH25" s="634"/>
      <c r="DI25" s="634"/>
      <c r="DJ25" s="634"/>
      <c r="DK25" s="635"/>
      <c r="DL25" s="627">
        <v>1056116</v>
      </c>
      <c r="DM25" s="634"/>
      <c r="DN25" s="634"/>
      <c r="DO25" s="634"/>
      <c r="DP25" s="634"/>
      <c r="DQ25" s="634"/>
      <c r="DR25" s="634"/>
      <c r="DS25" s="634"/>
      <c r="DT25" s="634"/>
      <c r="DU25" s="634"/>
      <c r="DV25" s="635"/>
      <c r="DW25" s="624">
        <v>15.9</v>
      </c>
      <c r="DX25" s="636"/>
      <c r="DY25" s="636"/>
      <c r="DZ25" s="636"/>
      <c r="EA25" s="636"/>
      <c r="EB25" s="636"/>
      <c r="EC25" s="648"/>
    </row>
    <row r="26" spans="2:133" ht="11.25" customHeight="1" x14ac:dyDescent="0.2">
      <c r="B26" s="618" t="s">
        <v>303</v>
      </c>
      <c r="C26" s="619"/>
      <c r="D26" s="619"/>
      <c r="E26" s="619"/>
      <c r="F26" s="619"/>
      <c r="G26" s="619"/>
      <c r="H26" s="619"/>
      <c r="I26" s="619"/>
      <c r="J26" s="619"/>
      <c r="K26" s="619"/>
      <c r="L26" s="619"/>
      <c r="M26" s="619"/>
      <c r="N26" s="619"/>
      <c r="O26" s="619"/>
      <c r="P26" s="619"/>
      <c r="Q26" s="620"/>
      <c r="R26" s="621">
        <v>1499</v>
      </c>
      <c r="S26" s="622"/>
      <c r="T26" s="622"/>
      <c r="U26" s="622"/>
      <c r="V26" s="622"/>
      <c r="W26" s="622"/>
      <c r="X26" s="622"/>
      <c r="Y26" s="623"/>
      <c r="Z26" s="659">
        <v>0</v>
      </c>
      <c r="AA26" s="659"/>
      <c r="AB26" s="659"/>
      <c r="AC26" s="659"/>
      <c r="AD26" s="660">
        <v>1499</v>
      </c>
      <c r="AE26" s="660"/>
      <c r="AF26" s="660"/>
      <c r="AG26" s="660"/>
      <c r="AH26" s="660"/>
      <c r="AI26" s="660"/>
      <c r="AJ26" s="660"/>
      <c r="AK26" s="660"/>
      <c r="AL26" s="624">
        <v>0</v>
      </c>
      <c r="AM26" s="625"/>
      <c r="AN26" s="625"/>
      <c r="AO26" s="661"/>
      <c r="AP26" s="618" t="s">
        <v>304</v>
      </c>
      <c r="AQ26" s="698"/>
      <c r="AR26" s="698"/>
      <c r="AS26" s="698"/>
      <c r="AT26" s="698"/>
      <c r="AU26" s="698"/>
      <c r="AV26" s="698"/>
      <c r="AW26" s="698"/>
      <c r="AX26" s="698"/>
      <c r="AY26" s="698"/>
      <c r="AZ26" s="698"/>
      <c r="BA26" s="698"/>
      <c r="BB26" s="698"/>
      <c r="BC26" s="698"/>
      <c r="BD26" s="698"/>
      <c r="BE26" s="698"/>
      <c r="BF26" s="699"/>
      <c r="BG26" s="621" t="s">
        <v>178</v>
      </c>
      <c r="BH26" s="622"/>
      <c r="BI26" s="622"/>
      <c r="BJ26" s="622"/>
      <c r="BK26" s="622"/>
      <c r="BL26" s="622"/>
      <c r="BM26" s="622"/>
      <c r="BN26" s="623"/>
      <c r="BO26" s="659" t="s">
        <v>179</v>
      </c>
      <c r="BP26" s="659"/>
      <c r="BQ26" s="659"/>
      <c r="BR26" s="659"/>
      <c r="BS26" s="660" t="s">
        <v>178</v>
      </c>
      <c r="BT26" s="660"/>
      <c r="BU26" s="660"/>
      <c r="BV26" s="660"/>
      <c r="BW26" s="660"/>
      <c r="BX26" s="660"/>
      <c r="BY26" s="660"/>
      <c r="BZ26" s="660"/>
      <c r="CA26" s="660"/>
      <c r="CB26" s="700"/>
      <c r="CD26" s="618" t="s">
        <v>305</v>
      </c>
      <c r="CE26" s="619"/>
      <c r="CF26" s="619"/>
      <c r="CG26" s="619"/>
      <c r="CH26" s="619"/>
      <c r="CI26" s="619"/>
      <c r="CJ26" s="619"/>
      <c r="CK26" s="619"/>
      <c r="CL26" s="619"/>
      <c r="CM26" s="619"/>
      <c r="CN26" s="619"/>
      <c r="CO26" s="619"/>
      <c r="CP26" s="619"/>
      <c r="CQ26" s="620"/>
      <c r="CR26" s="621">
        <v>783050</v>
      </c>
      <c r="CS26" s="622"/>
      <c r="CT26" s="622"/>
      <c r="CU26" s="622"/>
      <c r="CV26" s="622"/>
      <c r="CW26" s="622"/>
      <c r="CX26" s="622"/>
      <c r="CY26" s="623"/>
      <c r="CZ26" s="624">
        <v>7.2</v>
      </c>
      <c r="DA26" s="636"/>
      <c r="DB26" s="636"/>
      <c r="DC26" s="637"/>
      <c r="DD26" s="627">
        <v>692725</v>
      </c>
      <c r="DE26" s="622"/>
      <c r="DF26" s="622"/>
      <c r="DG26" s="622"/>
      <c r="DH26" s="622"/>
      <c r="DI26" s="622"/>
      <c r="DJ26" s="622"/>
      <c r="DK26" s="623"/>
      <c r="DL26" s="627" t="s">
        <v>178</v>
      </c>
      <c r="DM26" s="622"/>
      <c r="DN26" s="622"/>
      <c r="DO26" s="622"/>
      <c r="DP26" s="622"/>
      <c r="DQ26" s="622"/>
      <c r="DR26" s="622"/>
      <c r="DS26" s="622"/>
      <c r="DT26" s="622"/>
      <c r="DU26" s="622"/>
      <c r="DV26" s="623"/>
      <c r="DW26" s="624" t="s">
        <v>178</v>
      </c>
      <c r="DX26" s="636"/>
      <c r="DY26" s="636"/>
      <c r="DZ26" s="636"/>
      <c r="EA26" s="636"/>
      <c r="EB26" s="636"/>
      <c r="EC26" s="648"/>
    </row>
    <row r="27" spans="2:133" ht="11.25" customHeight="1" x14ac:dyDescent="0.2">
      <c r="B27" s="618" t="s">
        <v>306</v>
      </c>
      <c r="C27" s="619"/>
      <c r="D27" s="619"/>
      <c r="E27" s="619"/>
      <c r="F27" s="619"/>
      <c r="G27" s="619"/>
      <c r="H27" s="619"/>
      <c r="I27" s="619"/>
      <c r="J27" s="619"/>
      <c r="K27" s="619"/>
      <c r="L27" s="619"/>
      <c r="M27" s="619"/>
      <c r="N27" s="619"/>
      <c r="O27" s="619"/>
      <c r="P27" s="619"/>
      <c r="Q27" s="620"/>
      <c r="R27" s="621">
        <v>129081</v>
      </c>
      <c r="S27" s="622"/>
      <c r="T27" s="622"/>
      <c r="U27" s="622"/>
      <c r="V27" s="622"/>
      <c r="W27" s="622"/>
      <c r="X27" s="622"/>
      <c r="Y27" s="623"/>
      <c r="Z27" s="659">
        <v>1.2</v>
      </c>
      <c r="AA27" s="659"/>
      <c r="AB27" s="659"/>
      <c r="AC27" s="659"/>
      <c r="AD27" s="660" t="s">
        <v>179</v>
      </c>
      <c r="AE27" s="660"/>
      <c r="AF27" s="660"/>
      <c r="AG27" s="660"/>
      <c r="AH27" s="660"/>
      <c r="AI27" s="660"/>
      <c r="AJ27" s="660"/>
      <c r="AK27" s="660"/>
      <c r="AL27" s="624" t="s">
        <v>179</v>
      </c>
      <c r="AM27" s="625"/>
      <c r="AN27" s="625"/>
      <c r="AO27" s="661"/>
      <c r="AP27" s="618" t="s">
        <v>307</v>
      </c>
      <c r="AQ27" s="619"/>
      <c r="AR27" s="619"/>
      <c r="AS27" s="619"/>
      <c r="AT27" s="619"/>
      <c r="AU27" s="619"/>
      <c r="AV27" s="619"/>
      <c r="AW27" s="619"/>
      <c r="AX27" s="619"/>
      <c r="AY27" s="619"/>
      <c r="AZ27" s="619"/>
      <c r="BA27" s="619"/>
      <c r="BB27" s="619"/>
      <c r="BC27" s="619"/>
      <c r="BD27" s="619"/>
      <c r="BE27" s="619"/>
      <c r="BF27" s="620"/>
      <c r="BG27" s="621">
        <v>2676616</v>
      </c>
      <c r="BH27" s="622"/>
      <c r="BI27" s="622"/>
      <c r="BJ27" s="622"/>
      <c r="BK27" s="622"/>
      <c r="BL27" s="622"/>
      <c r="BM27" s="622"/>
      <c r="BN27" s="623"/>
      <c r="BO27" s="659">
        <v>100</v>
      </c>
      <c r="BP27" s="659"/>
      <c r="BQ27" s="659"/>
      <c r="BR27" s="659"/>
      <c r="BS27" s="660">
        <v>149861</v>
      </c>
      <c r="BT27" s="660"/>
      <c r="BU27" s="660"/>
      <c r="BV27" s="660"/>
      <c r="BW27" s="660"/>
      <c r="BX27" s="660"/>
      <c r="BY27" s="660"/>
      <c r="BZ27" s="660"/>
      <c r="CA27" s="660"/>
      <c r="CB27" s="700"/>
      <c r="CD27" s="618" t="s">
        <v>308</v>
      </c>
      <c r="CE27" s="619"/>
      <c r="CF27" s="619"/>
      <c r="CG27" s="619"/>
      <c r="CH27" s="619"/>
      <c r="CI27" s="619"/>
      <c r="CJ27" s="619"/>
      <c r="CK27" s="619"/>
      <c r="CL27" s="619"/>
      <c r="CM27" s="619"/>
      <c r="CN27" s="619"/>
      <c r="CO27" s="619"/>
      <c r="CP27" s="619"/>
      <c r="CQ27" s="620"/>
      <c r="CR27" s="621">
        <v>1559184</v>
      </c>
      <c r="CS27" s="634"/>
      <c r="CT27" s="634"/>
      <c r="CU27" s="634"/>
      <c r="CV27" s="634"/>
      <c r="CW27" s="634"/>
      <c r="CX27" s="634"/>
      <c r="CY27" s="635"/>
      <c r="CZ27" s="624">
        <v>14.3</v>
      </c>
      <c r="DA27" s="636"/>
      <c r="DB27" s="636"/>
      <c r="DC27" s="637"/>
      <c r="DD27" s="627">
        <v>444111</v>
      </c>
      <c r="DE27" s="634"/>
      <c r="DF27" s="634"/>
      <c r="DG27" s="634"/>
      <c r="DH27" s="634"/>
      <c r="DI27" s="634"/>
      <c r="DJ27" s="634"/>
      <c r="DK27" s="635"/>
      <c r="DL27" s="627">
        <v>410251</v>
      </c>
      <c r="DM27" s="634"/>
      <c r="DN27" s="634"/>
      <c r="DO27" s="634"/>
      <c r="DP27" s="634"/>
      <c r="DQ27" s="634"/>
      <c r="DR27" s="634"/>
      <c r="DS27" s="634"/>
      <c r="DT27" s="634"/>
      <c r="DU27" s="634"/>
      <c r="DV27" s="635"/>
      <c r="DW27" s="624">
        <v>6.2</v>
      </c>
      <c r="DX27" s="636"/>
      <c r="DY27" s="636"/>
      <c r="DZ27" s="636"/>
      <c r="EA27" s="636"/>
      <c r="EB27" s="636"/>
      <c r="EC27" s="648"/>
    </row>
    <row r="28" spans="2:133" ht="11.25" customHeight="1" x14ac:dyDescent="0.2">
      <c r="B28" s="618" t="s">
        <v>309</v>
      </c>
      <c r="C28" s="619"/>
      <c r="D28" s="619"/>
      <c r="E28" s="619"/>
      <c r="F28" s="619"/>
      <c r="G28" s="619"/>
      <c r="H28" s="619"/>
      <c r="I28" s="619"/>
      <c r="J28" s="619"/>
      <c r="K28" s="619"/>
      <c r="L28" s="619"/>
      <c r="M28" s="619"/>
      <c r="N28" s="619"/>
      <c r="O28" s="619"/>
      <c r="P28" s="619"/>
      <c r="Q28" s="620"/>
      <c r="R28" s="621">
        <v>116712</v>
      </c>
      <c r="S28" s="622"/>
      <c r="T28" s="622"/>
      <c r="U28" s="622"/>
      <c r="V28" s="622"/>
      <c r="W28" s="622"/>
      <c r="X28" s="622"/>
      <c r="Y28" s="623"/>
      <c r="Z28" s="659">
        <v>1</v>
      </c>
      <c r="AA28" s="659"/>
      <c r="AB28" s="659"/>
      <c r="AC28" s="659"/>
      <c r="AD28" s="660">
        <v>13116</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310</v>
      </c>
      <c r="CE28" s="619"/>
      <c r="CF28" s="619"/>
      <c r="CG28" s="619"/>
      <c r="CH28" s="619"/>
      <c r="CI28" s="619"/>
      <c r="CJ28" s="619"/>
      <c r="CK28" s="619"/>
      <c r="CL28" s="619"/>
      <c r="CM28" s="619"/>
      <c r="CN28" s="619"/>
      <c r="CO28" s="619"/>
      <c r="CP28" s="619"/>
      <c r="CQ28" s="620"/>
      <c r="CR28" s="621">
        <v>970008</v>
      </c>
      <c r="CS28" s="622"/>
      <c r="CT28" s="622"/>
      <c r="CU28" s="622"/>
      <c r="CV28" s="622"/>
      <c r="CW28" s="622"/>
      <c r="CX28" s="622"/>
      <c r="CY28" s="623"/>
      <c r="CZ28" s="624">
        <v>8.9</v>
      </c>
      <c r="DA28" s="636"/>
      <c r="DB28" s="636"/>
      <c r="DC28" s="637"/>
      <c r="DD28" s="627">
        <v>889379</v>
      </c>
      <c r="DE28" s="622"/>
      <c r="DF28" s="622"/>
      <c r="DG28" s="622"/>
      <c r="DH28" s="622"/>
      <c r="DI28" s="622"/>
      <c r="DJ28" s="622"/>
      <c r="DK28" s="623"/>
      <c r="DL28" s="627">
        <v>889379</v>
      </c>
      <c r="DM28" s="622"/>
      <c r="DN28" s="622"/>
      <c r="DO28" s="622"/>
      <c r="DP28" s="622"/>
      <c r="DQ28" s="622"/>
      <c r="DR28" s="622"/>
      <c r="DS28" s="622"/>
      <c r="DT28" s="622"/>
      <c r="DU28" s="622"/>
      <c r="DV28" s="623"/>
      <c r="DW28" s="624">
        <v>13.4</v>
      </c>
      <c r="DX28" s="636"/>
      <c r="DY28" s="636"/>
      <c r="DZ28" s="636"/>
      <c r="EA28" s="636"/>
      <c r="EB28" s="636"/>
      <c r="EC28" s="648"/>
    </row>
    <row r="29" spans="2:133" ht="11.25" customHeight="1" x14ac:dyDescent="0.2">
      <c r="B29" s="618" t="s">
        <v>311</v>
      </c>
      <c r="C29" s="619"/>
      <c r="D29" s="619"/>
      <c r="E29" s="619"/>
      <c r="F29" s="619"/>
      <c r="G29" s="619"/>
      <c r="H29" s="619"/>
      <c r="I29" s="619"/>
      <c r="J29" s="619"/>
      <c r="K29" s="619"/>
      <c r="L29" s="619"/>
      <c r="M29" s="619"/>
      <c r="N29" s="619"/>
      <c r="O29" s="619"/>
      <c r="P29" s="619"/>
      <c r="Q29" s="620"/>
      <c r="R29" s="621">
        <v>9946</v>
      </c>
      <c r="S29" s="622"/>
      <c r="T29" s="622"/>
      <c r="U29" s="622"/>
      <c r="V29" s="622"/>
      <c r="W29" s="622"/>
      <c r="X29" s="622"/>
      <c r="Y29" s="623"/>
      <c r="Z29" s="659">
        <v>0.1</v>
      </c>
      <c r="AA29" s="659"/>
      <c r="AB29" s="659"/>
      <c r="AC29" s="659"/>
      <c r="AD29" s="660" t="s">
        <v>179</v>
      </c>
      <c r="AE29" s="660"/>
      <c r="AF29" s="660"/>
      <c r="AG29" s="660"/>
      <c r="AH29" s="660"/>
      <c r="AI29" s="660"/>
      <c r="AJ29" s="660"/>
      <c r="AK29" s="660"/>
      <c r="AL29" s="624" t="s">
        <v>178</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312</v>
      </c>
      <c r="CE29" s="641"/>
      <c r="CF29" s="618" t="s">
        <v>313</v>
      </c>
      <c r="CG29" s="619"/>
      <c r="CH29" s="619"/>
      <c r="CI29" s="619"/>
      <c r="CJ29" s="619"/>
      <c r="CK29" s="619"/>
      <c r="CL29" s="619"/>
      <c r="CM29" s="619"/>
      <c r="CN29" s="619"/>
      <c r="CO29" s="619"/>
      <c r="CP29" s="619"/>
      <c r="CQ29" s="620"/>
      <c r="CR29" s="621">
        <v>970007</v>
      </c>
      <c r="CS29" s="634"/>
      <c r="CT29" s="634"/>
      <c r="CU29" s="634"/>
      <c r="CV29" s="634"/>
      <c r="CW29" s="634"/>
      <c r="CX29" s="634"/>
      <c r="CY29" s="635"/>
      <c r="CZ29" s="624">
        <v>8.9</v>
      </c>
      <c r="DA29" s="636"/>
      <c r="DB29" s="636"/>
      <c r="DC29" s="637"/>
      <c r="DD29" s="627">
        <v>889378</v>
      </c>
      <c r="DE29" s="634"/>
      <c r="DF29" s="634"/>
      <c r="DG29" s="634"/>
      <c r="DH29" s="634"/>
      <c r="DI29" s="634"/>
      <c r="DJ29" s="634"/>
      <c r="DK29" s="635"/>
      <c r="DL29" s="627">
        <v>889378</v>
      </c>
      <c r="DM29" s="634"/>
      <c r="DN29" s="634"/>
      <c r="DO29" s="634"/>
      <c r="DP29" s="634"/>
      <c r="DQ29" s="634"/>
      <c r="DR29" s="634"/>
      <c r="DS29" s="634"/>
      <c r="DT29" s="634"/>
      <c r="DU29" s="634"/>
      <c r="DV29" s="635"/>
      <c r="DW29" s="624">
        <v>13.4</v>
      </c>
      <c r="DX29" s="636"/>
      <c r="DY29" s="636"/>
      <c r="DZ29" s="636"/>
      <c r="EA29" s="636"/>
      <c r="EB29" s="636"/>
      <c r="EC29" s="648"/>
    </row>
    <row r="30" spans="2:133" ht="11.25" customHeight="1" x14ac:dyDescent="0.2">
      <c r="B30" s="618" t="s">
        <v>314</v>
      </c>
      <c r="C30" s="619"/>
      <c r="D30" s="619"/>
      <c r="E30" s="619"/>
      <c r="F30" s="619"/>
      <c r="G30" s="619"/>
      <c r="H30" s="619"/>
      <c r="I30" s="619"/>
      <c r="J30" s="619"/>
      <c r="K30" s="619"/>
      <c r="L30" s="619"/>
      <c r="M30" s="619"/>
      <c r="N30" s="619"/>
      <c r="O30" s="619"/>
      <c r="P30" s="619"/>
      <c r="Q30" s="620"/>
      <c r="R30" s="621">
        <v>1614648</v>
      </c>
      <c r="S30" s="622"/>
      <c r="T30" s="622"/>
      <c r="U30" s="622"/>
      <c r="V30" s="622"/>
      <c r="W30" s="622"/>
      <c r="X30" s="622"/>
      <c r="Y30" s="623"/>
      <c r="Z30" s="659">
        <v>14.4</v>
      </c>
      <c r="AA30" s="659"/>
      <c r="AB30" s="659"/>
      <c r="AC30" s="659"/>
      <c r="AD30" s="660" t="s">
        <v>179</v>
      </c>
      <c r="AE30" s="660"/>
      <c r="AF30" s="660"/>
      <c r="AG30" s="660"/>
      <c r="AH30" s="660"/>
      <c r="AI30" s="660"/>
      <c r="AJ30" s="660"/>
      <c r="AK30" s="660"/>
      <c r="AL30" s="624" t="s">
        <v>178</v>
      </c>
      <c r="AM30" s="625"/>
      <c r="AN30" s="625"/>
      <c r="AO30" s="661"/>
      <c r="AP30" s="673" t="s">
        <v>230</v>
      </c>
      <c r="AQ30" s="674"/>
      <c r="AR30" s="674"/>
      <c r="AS30" s="674"/>
      <c r="AT30" s="674"/>
      <c r="AU30" s="674"/>
      <c r="AV30" s="674"/>
      <c r="AW30" s="674"/>
      <c r="AX30" s="674"/>
      <c r="AY30" s="674"/>
      <c r="AZ30" s="674"/>
      <c r="BA30" s="674"/>
      <c r="BB30" s="674"/>
      <c r="BC30" s="674"/>
      <c r="BD30" s="674"/>
      <c r="BE30" s="674"/>
      <c r="BF30" s="675"/>
      <c r="BG30" s="673" t="s">
        <v>315</v>
      </c>
      <c r="BH30" s="691"/>
      <c r="BI30" s="691"/>
      <c r="BJ30" s="691"/>
      <c r="BK30" s="691"/>
      <c r="BL30" s="691"/>
      <c r="BM30" s="691"/>
      <c r="BN30" s="691"/>
      <c r="BO30" s="691"/>
      <c r="BP30" s="691"/>
      <c r="BQ30" s="692"/>
      <c r="BR30" s="673" t="s">
        <v>316</v>
      </c>
      <c r="BS30" s="691"/>
      <c r="BT30" s="691"/>
      <c r="BU30" s="691"/>
      <c r="BV30" s="691"/>
      <c r="BW30" s="691"/>
      <c r="BX30" s="691"/>
      <c r="BY30" s="691"/>
      <c r="BZ30" s="691"/>
      <c r="CA30" s="691"/>
      <c r="CB30" s="692"/>
      <c r="CD30" s="642"/>
      <c r="CE30" s="643"/>
      <c r="CF30" s="618" t="s">
        <v>317</v>
      </c>
      <c r="CG30" s="619"/>
      <c r="CH30" s="619"/>
      <c r="CI30" s="619"/>
      <c r="CJ30" s="619"/>
      <c r="CK30" s="619"/>
      <c r="CL30" s="619"/>
      <c r="CM30" s="619"/>
      <c r="CN30" s="619"/>
      <c r="CO30" s="619"/>
      <c r="CP30" s="619"/>
      <c r="CQ30" s="620"/>
      <c r="CR30" s="621">
        <v>945487</v>
      </c>
      <c r="CS30" s="622"/>
      <c r="CT30" s="622"/>
      <c r="CU30" s="622"/>
      <c r="CV30" s="622"/>
      <c r="CW30" s="622"/>
      <c r="CX30" s="622"/>
      <c r="CY30" s="623"/>
      <c r="CZ30" s="624">
        <v>8.6999999999999993</v>
      </c>
      <c r="DA30" s="636"/>
      <c r="DB30" s="636"/>
      <c r="DC30" s="637"/>
      <c r="DD30" s="627">
        <v>864858</v>
      </c>
      <c r="DE30" s="622"/>
      <c r="DF30" s="622"/>
      <c r="DG30" s="622"/>
      <c r="DH30" s="622"/>
      <c r="DI30" s="622"/>
      <c r="DJ30" s="622"/>
      <c r="DK30" s="623"/>
      <c r="DL30" s="627">
        <v>864858</v>
      </c>
      <c r="DM30" s="622"/>
      <c r="DN30" s="622"/>
      <c r="DO30" s="622"/>
      <c r="DP30" s="622"/>
      <c r="DQ30" s="622"/>
      <c r="DR30" s="622"/>
      <c r="DS30" s="622"/>
      <c r="DT30" s="622"/>
      <c r="DU30" s="622"/>
      <c r="DV30" s="623"/>
      <c r="DW30" s="624">
        <v>13</v>
      </c>
      <c r="DX30" s="636"/>
      <c r="DY30" s="636"/>
      <c r="DZ30" s="636"/>
      <c r="EA30" s="636"/>
      <c r="EB30" s="636"/>
      <c r="EC30" s="648"/>
    </row>
    <row r="31" spans="2:133" ht="11.25" customHeight="1" x14ac:dyDescent="0.2">
      <c r="B31" s="688" t="s">
        <v>318</v>
      </c>
      <c r="C31" s="689"/>
      <c r="D31" s="689"/>
      <c r="E31" s="689"/>
      <c r="F31" s="689"/>
      <c r="G31" s="689"/>
      <c r="H31" s="689"/>
      <c r="I31" s="689"/>
      <c r="J31" s="689"/>
      <c r="K31" s="689"/>
      <c r="L31" s="689"/>
      <c r="M31" s="689"/>
      <c r="N31" s="689"/>
      <c r="O31" s="689"/>
      <c r="P31" s="689"/>
      <c r="Q31" s="690"/>
      <c r="R31" s="621" t="s">
        <v>179</v>
      </c>
      <c r="S31" s="622"/>
      <c r="T31" s="622"/>
      <c r="U31" s="622"/>
      <c r="V31" s="622"/>
      <c r="W31" s="622"/>
      <c r="X31" s="622"/>
      <c r="Y31" s="623"/>
      <c r="Z31" s="659" t="s">
        <v>179</v>
      </c>
      <c r="AA31" s="659"/>
      <c r="AB31" s="659"/>
      <c r="AC31" s="659"/>
      <c r="AD31" s="660" t="s">
        <v>179</v>
      </c>
      <c r="AE31" s="660"/>
      <c r="AF31" s="660"/>
      <c r="AG31" s="660"/>
      <c r="AH31" s="660"/>
      <c r="AI31" s="660"/>
      <c r="AJ31" s="660"/>
      <c r="AK31" s="660"/>
      <c r="AL31" s="624" t="s">
        <v>179</v>
      </c>
      <c r="AM31" s="625"/>
      <c r="AN31" s="625"/>
      <c r="AO31" s="661"/>
      <c r="AP31" s="693" t="s">
        <v>319</v>
      </c>
      <c r="AQ31" s="694"/>
      <c r="AR31" s="694"/>
      <c r="AS31" s="694"/>
      <c r="AT31" s="695" t="s">
        <v>320</v>
      </c>
      <c r="AU31" s="218"/>
      <c r="AV31" s="218"/>
      <c r="AW31" s="218"/>
      <c r="AX31" s="679" t="s">
        <v>193</v>
      </c>
      <c r="AY31" s="680"/>
      <c r="AZ31" s="680"/>
      <c r="BA31" s="680"/>
      <c r="BB31" s="680"/>
      <c r="BC31" s="680"/>
      <c r="BD31" s="680"/>
      <c r="BE31" s="680"/>
      <c r="BF31" s="681"/>
      <c r="BG31" s="683">
        <v>99.4</v>
      </c>
      <c r="BH31" s="684"/>
      <c r="BI31" s="684"/>
      <c r="BJ31" s="684"/>
      <c r="BK31" s="684"/>
      <c r="BL31" s="684"/>
      <c r="BM31" s="685">
        <v>96.8</v>
      </c>
      <c r="BN31" s="684"/>
      <c r="BO31" s="684"/>
      <c r="BP31" s="684"/>
      <c r="BQ31" s="686"/>
      <c r="BR31" s="683">
        <v>99.2</v>
      </c>
      <c r="BS31" s="684"/>
      <c r="BT31" s="684"/>
      <c r="BU31" s="684"/>
      <c r="BV31" s="684"/>
      <c r="BW31" s="684"/>
      <c r="BX31" s="685">
        <v>96.5</v>
      </c>
      <c r="BY31" s="684"/>
      <c r="BZ31" s="684"/>
      <c r="CA31" s="684"/>
      <c r="CB31" s="686"/>
      <c r="CD31" s="642"/>
      <c r="CE31" s="643"/>
      <c r="CF31" s="618" t="s">
        <v>321</v>
      </c>
      <c r="CG31" s="619"/>
      <c r="CH31" s="619"/>
      <c r="CI31" s="619"/>
      <c r="CJ31" s="619"/>
      <c r="CK31" s="619"/>
      <c r="CL31" s="619"/>
      <c r="CM31" s="619"/>
      <c r="CN31" s="619"/>
      <c r="CO31" s="619"/>
      <c r="CP31" s="619"/>
      <c r="CQ31" s="620"/>
      <c r="CR31" s="621">
        <v>24520</v>
      </c>
      <c r="CS31" s="634"/>
      <c r="CT31" s="634"/>
      <c r="CU31" s="634"/>
      <c r="CV31" s="634"/>
      <c r="CW31" s="634"/>
      <c r="CX31" s="634"/>
      <c r="CY31" s="635"/>
      <c r="CZ31" s="624">
        <v>0.2</v>
      </c>
      <c r="DA31" s="636"/>
      <c r="DB31" s="636"/>
      <c r="DC31" s="637"/>
      <c r="DD31" s="627">
        <v>24520</v>
      </c>
      <c r="DE31" s="634"/>
      <c r="DF31" s="634"/>
      <c r="DG31" s="634"/>
      <c r="DH31" s="634"/>
      <c r="DI31" s="634"/>
      <c r="DJ31" s="634"/>
      <c r="DK31" s="635"/>
      <c r="DL31" s="627">
        <v>24520</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322</v>
      </c>
      <c r="C32" s="619"/>
      <c r="D32" s="619"/>
      <c r="E32" s="619"/>
      <c r="F32" s="619"/>
      <c r="G32" s="619"/>
      <c r="H32" s="619"/>
      <c r="I32" s="619"/>
      <c r="J32" s="619"/>
      <c r="K32" s="619"/>
      <c r="L32" s="619"/>
      <c r="M32" s="619"/>
      <c r="N32" s="619"/>
      <c r="O32" s="619"/>
      <c r="P32" s="619"/>
      <c r="Q32" s="620"/>
      <c r="R32" s="621">
        <v>675593</v>
      </c>
      <c r="S32" s="622"/>
      <c r="T32" s="622"/>
      <c r="U32" s="622"/>
      <c r="V32" s="622"/>
      <c r="W32" s="622"/>
      <c r="X32" s="622"/>
      <c r="Y32" s="623"/>
      <c r="Z32" s="659">
        <v>6</v>
      </c>
      <c r="AA32" s="659"/>
      <c r="AB32" s="659"/>
      <c r="AC32" s="659"/>
      <c r="AD32" s="660" t="s">
        <v>178</v>
      </c>
      <c r="AE32" s="660"/>
      <c r="AF32" s="660"/>
      <c r="AG32" s="660"/>
      <c r="AH32" s="660"/>
      <c r="AI32" s="660"/>
      <c r="AJ32" s="660"/>
      <c r="AK32" s="660"/>
      <c r="AL32" s="624" t="s">
        <v>178</v>
      </c>
      <c r="AM32" s="625"/>
      <c r="AN32" s="625"/>
      <c r="AO32" s="661"/>
      <c r="AP32" s="662"/>
      <c r="AQ32" s="663"/>
      <c r="AR32" s="663"/>
      <c r="AS32" s="663"/>
      <c r="AT32" s="696"/>
      <c r="AU32" s="214" t="s">
        <v>323</v>
      </c>
      <c r="AX32" s="618" t="s">
        <v>324</v>
      </c>
      <c r="AY32" s="619"/>
      <c r="AZ32" s="619"/>
      <c r="BA32" s="619"/>
      <c r="BB32" s="619"/>
      <c r="BC32" s="619"/>
      <c r="BD32" s="619"/>
      <c r="BE32" s="619"/>
      <c r="BF32" s="620"/>
      <c r="BG32" s="687">
        <v>99.5</v>
      </c>
      <c r="BH32" s="634"/>
      <c r="BI32" s="634"/>
      <c r="BJ32" s="634"/>
      <c r="BK32" s="634"/>
      <c r="BL32" s="634"/>
      <c r="BM32" s="625">
        <v>97.6</v>
      </c>
      <c r="BN32" s="634"/>
      <c r="BO32" s="634"/>
      <c r="BP32" s="634"/>
      <c r="BQ32" s="657"/>
      <c r="BR32" s="687">
        <v>99.3</v>
      </c>
      <c r="BS32" s="634"/>
      <c r="BT32" s="634"/>
      <c r="BU32" s="634"/>
      <c r="BV32" s="634"/>
      <c r="BW32" s="634"/>
      <c r="BX32" s="625">
        <v>97.2</v>
      </c>
      <c r="BY32" s="634"/>
      <c r="BZ32" s="634"/>
      <c r="CA32" s="634"/>
      <c r="CB32" s="657"/>
      <c r="CD32" s="644"/>
      <c r="CE32" s="645"/>
      <c r="CF32" s="618" t="s">
        <v>325</v>
      </c>
      <c r="CG32" s="619"/>
      <c r="CH32" s="619"/>
      <c r="CI32" s="619"/>
      <c r="CJ32" s="619"/>
      <c r="CK32" s="619"/>
      <c r="CL32" s="619"/>
      <c r="CM32" s="619"/>
      <c r="CN32" s="619"/>
      <c r="CO32" s="619"/>
      <c r="CP32" s="619"/>
      <c r="CQ32" s="620"/>
      <c r="CR32" s="621">
        <v>1</v>
      </c>
      <c r="CS32" s="622"/>
      <c r="CT32" s="622"/>
      <c r="CU32" s="622"/>
      <c r="CV32" s="622"/>
      <c r="CW32" s="622"/>
      <c r="CX32" s="622"/>
      <c r="CY32" s="623"/>
      <c r="CZ32" s="624">
        <v>0</v>
      </c>
      <c r="DA32" s="636"/>
      <c r="DB32" s="636"/>
      <c r="DC32" s="637"/>
      <c r="DD32" s="627">
        <v>1</v>
      </c>
      <c r="DE32" s="622"/>
      <c r="DF32" s="622"/>
      <c r="DG32" s="622"/>
      <c r="DH32" s="622"/>
      <c r="DI32" s="622"/>
      <c r="DJ32" s="622"/>
      <c r="DK32" s="623"/>
      <c r="DL32" s="627">
        <v>1</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326</v>
      </c>
      <c r="C33" s="619"/>
      <c r="D33" s="619"/>
      <c r="E33" s="619"/>
      <c r="F33" s="619"/>
      <c r="G33" s="619"/>
      <c r="H33" s="619"/>
      <c r="I33" s="619"/>
      <c r="J33" s="619"/>
      <c r="K33" s="619"/>
      <c r="L33" s="619"/>
      <c r="M33" s="619"/>
      <c r="N33" s="619"/>
      <c r="O33" s="619"/>
      <c r="P33" s="619"/>
      <c r="Q33" s="620"/>
      <c r="R33" s="621">
        <v>7106</v>
      </c>
      <c r="S33" s="622"/>
      <c r="T33" s="622"/>
      <c r="U33" s="622"/>
      <c r="V33" s="622"/>
      <c r="W33" s="622"/>
      <c r="X33" s="622"/>
      <c r="Y33" s="623"/>
      <c r="Z33" s="659">
        <v>0.1</v>
      </c>
      <c r="AA33" s="659"/>
      <c r="AB33" s="659"/>
      <c r="AC33" s="659"/>
      <c r="AD33" s="660">
        <v>5345</v>
      </c>
      <c r="AE33" s="660"/>
      <c r="AF33" s="660"/>
      <c r="AG33" s="660"/>
      <c r="AH33" s="660"/>
      <c r="AI33" s="660"/>
      <c r="AJ33" s="660"/>
      <c r="AK33" s="660"/>
      <c r="AL33" s="624">
        <v>0.1</v>
      </c>
      <c r="AM33" s="625"/>
      <c r="AN33" s="625"/>
      <c r="AO33" s="661"/>
      <c r="AP33" s="664"/>
      <c r="AQ33" s="665"/>
      <c r="AR33" s="665"/>
      <c r="AS33" s="665"/>
      <c r="AT33" s="697"/>
      <c r="AU33" s="219"/>
      <c r="AV33" s="219"/>
      <c r="AW33" s="219"/>
      <c r="AX33" s="602" t="s">
        <v>327</v>
      </c>
      <c r="AY33" s="603"/>
      <c r="AZ33" s="603"/>
      <c r="BA33" s="603"/>
      <c r="BB33" s="603"/>
      <c r="BC33" s="603"/>
      <c r="BD33" s="603"/>
      <c r="BE33" s="603"/>
      <c r="BF33" s="604"/>
      <c r="BG33" s="682">
        <v>99.2</v>
      </c>
      <c r="BH33" s="606"/>
      <c r="BI33" s="606"/>
      <c r="BJ33" s="606"/>
      <c r="BK33" s="606"/>
      <c r="BL33" s="606"/>
      <c r="BM33" s="652">
        <v>95.9</v>
      </c>
      <c r="BN33" s="606"/>
      <c r="BO33" s="606"/>
      <c r="BP33" s="606"/>
      <c r="BQ33" s="669"/>
      <c r="BR33" s="682">
        <v>99.1</v>
      </c>
      <c r="BS33" s="606"/>
      <c r="BT33" s="606"/>
      <c r="BU33" s="606"/>
      <c r="BV33" s="606"/>
      <c r="BW33" s="606"/>
      <c r="BX33" s="652">
        <v>95.5</v>
      </c>
      <c r="BY33" s="606"/>
      <c r="BZ33" s="606"/>
      <c r="CA33" s="606"/>
      <c r="CB33" s="669"/>
      <c r="CD33" s="618" t="s">
        <v>328</v>
      </c>
      <c r="CE33" s="619"/>
      <c r="CF33" s="619"/>
      <c r="CG33" s="619"/>
      <c r="CH33" s="619"/>
      <c r="CI33" s="619"/>
      <c r="CJ33" s="619"/>
      <c r="CK33" s="619"/>
      <c r="CL33" s="619"/>
      <c r="CM33" s="619"/>
      <c r="CN33" s="619"/>
      <c r="CO33" s="619"/>
      <c r="CP33" s="619"/>
      <c r="CQ33" s="620"/>
      <c r="CR33" s="621">
        <v>5784180</v>
      </c>
      <c r="CS33" s="634"/>
      <c r="CT33" s="634"/>
      <c r="CU33" s="634"/>
      <c r="CV33" s="634"/>
      <c r="CW33" s="634"/>
      <c r="CX33" s="634"/>
      <c r="CY33" s="635"/>
      <c r="CZ33" s="624">
        <v>53.2</v>
      </c>
      <c r="DA33" s="636"/>
      <c r="DB33" s="636"/>
      <c r="DC33" s="637"/>
      <c r="DD33" s="627">
        <v>4884633</v>
      </c>
      <c r="DE33" s="634"/>
      <c r="DF33" s="634"/>
      <c r="DG33" s="634"/>
      <c r="DH33" s="634"/>
      <c r="DI33" s="634"/>
      <c r="DJ33" s="634"/>
      <c r="DK33" s="635"/>
      <c r="DL33" s="627">
        <v>3551375</v>
      </c>
      <c r="DM33" s="634"/>
      <c r="DN33" s="634"/>
      <c r="DO33" s="634"/>
      <c r="DP33" s="634"/>
      <c r="DQ33" s="634"/>
      <c r="DR33" s="634"/>
      <c r="DS33" s="634"/>
      <c r="DT33" s="634"/>
      <c r="DU33" s="634"/>
      <c r="DV33" s="635"/>
      <c r="DW33" s="624">
        <v>53.5</v>
      </c>
      <c r="DX33" s="636"/>
      <c r="DY33" s="636"/>
      <c r="DZ33" s="636"/>
      <c r="EA33" s="636"/>
      <c r="EB33" s="636"/>
      <c r="EC33" s="648"/>
    </row>
    <row r="34" spans="2:133" ht="11.25" customHeight="1" x14ac:dyDescent="0.2">
      <c r="B34" s="618" t="s">
        <v>329</v>
      </c>
      <c r="C34" s="619"/>
      <c r="D34" s="619"/>
      <c r="E34" s="619"/>
      <c r="F34" s="619"/>
      <c r="G34" s="619"/>
      <c r="H34" s="619"/>
      <c r="I34" s="619"/>
      <c r="J34" s="619"/>
      <c r="K34" s="619"/>
      <c r="L34" s="619"/>
      <c r="M34" s="619"/>
      <c r="N34" s="619"/>
      <c r="O34" s="619"/>
      <c r="P34" s="619"/>
      <c r="Q34" s="620"/>
      <c r="R34" s="621">
        <v>17127</v>
      </c>
      <c r="S34" s="622"/>
      <c r="T34" s="622"/>
      <c r="U34" s="622"/>
      <c r="V34" s="622"/>
      <c r="W34" s="622"/>
      <c r="X34" s="622"/>
      <c r="Y34" s="623"/>
      <c r="Z34" s="659">
        <v>0.2</v>
      </c>
      <c r="AA34" s="659"/>
      <c r="AB34" s="659"/>
      <c r="AC34" s="659"/>
      <c r="AD34" s="660" t="s">
        <v>178</v>
      </c>
      <c r="AE34" s="660"/>
      <c r="AF34" s="660"/>
      <c r="AG34" s="660"/>
      <c r="AH34" s="660"/>
      <c r="AI34" s="660"/>
      <c r="AJ34" s="660"/>
      <c r="AK34" s="660"/>
      <c r="AL34" s="624" t="s">
        <v>179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330</v>
      </c>
      <c r="CE34" s="619"/>
      <c r="CF34" s="619"/>
      <c r="CG34" s="619"/>
      <c r="CH34" s="619"/>
      <c r="CI34" s="619"/>
      <c r="CJ34" s="619"/>
      <c r="CK34" s="619"/>
      <c r="CL34" s="619"/>
      <c r="CM34" s="619"/>
      <c r="CN34" s="619"/>
      <c r="CO34" s="619"/>
      <c r="CP34" s="619"/>
      <c r="CQ34" s="620"/>
      <c r="CR34" s="621">
        <v>1665437</v>
      </c>
      <c r="CS34" s="622"/>
      <c r="CT34" s="622"/>
      <c r="CU34" s="622"/>
      <c r="CV34" s="622"/>
      <c r="CW34" s="622"/>
      <c r="CX34" s="622"/>
      <c r="CY34" s="623"/>
      <c r="CZ34" s="624">
        <v>15.3</v>
      </c>
      <c r="DA34" s="636"/>
      <c r="DB34" s="636"/>
      <c r="DC34" s="637"/>
      <c r="DD34" s="627">
        <v>1272785</v>
      </c>
      <c r="DE34" s="622"/>
      <c r="DF34" s="622"/>
      <c r="DG34" s="622"/>
      <c r="DH34" s="622"/>
      <c r="DI34" s="622"/>
      <c r="DJ34" s="622"/>
      <c r="DK34" s="623"/>
      <c r="DL34" s="627">
        <v>1012384</v>
      </c>
      <c r="DM34" s="622"/>
      <c r="DN34" s="622"/>
      <c r="DO34" s="622"/>
      <c r="DP34" s="622"/>
      <c r="DQ34" s="622"/>
      <c r="DR34" s="622"/>
      <c r="DS34" s="622"/>
      <c r="DT34" s="622"/>
      <c r="DU34" s="622"/>
      <c r="DV34" s="623"/>
      <c r="DW34" s="624">
        <v>15.3</v>
      </c>
      <c r="DX34" s="636"/>
      <c r="DY34" s="636"/>
      <c r="DZ34" s="636"/>
      <c r="EA34" s="636"/>
      <c r="EB34" s="636"/>
      <c r="EC34" s="648"/>
    </row>
    <row r="35" spans="2:133" ht="11.25" customHeight="1" x14ac:dyDescent="0.2">
      <c r="B35" s="618" t="s">
        <v>331</v>
      </c>
      <c r="C35" s="619"/>
      <c r="D35" s="619"/>
      <c r="E35" s="619"/>
      <c r="F35" s="619"/>
      <c r="G35" s="619"/>
      <c r="H35" s="619"/>
      <c r="I35" s="619"/>
      <c r="J35" s="619"/>
      <c r="K35" s="619"/>
      <c r="L35" s="619"/>
      <c r="M35" s="619"/>
      <c r="N35" s="619"/>
      <c r="O35" s="619"/>
      <c r="P35" s="619"/>
      <c r="Q35" s="620"/>
      <c r="R35" s="621">
        <v>60776</v>
      </c>
      <c r="S35" s="622"/>
      <c r="T35" s="622"/>
      <c r="U35" s="622"/>
      <c r="V35" s="622"/>
      <c r="W35" s="622"/>
      <c r="X35" s="622"/>
      <c r="Y35" s="623"/>
      <c r="Z35" s="659">
        <v>0.5</v>
      </c>
      <c r="AA35" s="659"/>
      <c r="AB35" s="659"/>
      <c r="AC35" s="659"/>
      <c r="AD35" s="660" t="s">
        <v>179</v>
      </c>
      <c r="AE35" s="660"/>
      <c r="AF35" s="660"/>
      <c r="AG35" s="660"/>
      <c r="AH35" s="660"/>
      <c r="AI35" s="660"/>
      <c r="AJ35" s="660"/>
      <c r="AK35" s="660"/>
      <c r="AL35" s="624" t="s">
        <v>178</v>
      </c>
      <c r="AM35" s="625"/>
      <c r="AN35" s="625"/>
      <c r="AO35" s="661"/>
      <c r="AP35" s="222"/>
      <c r="AQ35" s="673" t="s">
        <v>332</v>
      </c>
      <c r="AR35" s="674"/>
      <c r="AS35" s="674"/>
      <c r="AT35" s="674"/>
      <c r="AU35" s="674"/>
      <c r="AV35" s="674"/>
      <c r="AW35" s="674"/>
      <c r="AX35" s="674"/>
      <c r="AY35" s="674"/>
      <c r="AZ35" s="674"/>
      <c r="BA35" s="674"/>
      <c r="BB35" s="674"/>
      <c r="BC35" s="674"/>
      <c r="BD35" s="674"/>
      <c r="BE35" s="674"/>
      <c r="BF35" s="675"/>
      <c r="BG35" s="673" t="s">
        <v>333</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334</v>
      </c>
      <c r="CE35" s="619"/>
      <c r="CF35" s="619"/>
      <c r="CG35" s="619"/>
      <c r="CH35" s="619"/>
      <c r="CI35" s="619"/>
      <c r="CJ35" s="619"/>
      <c r="CK35" s="619"/>
      <c r="CL35" s="619"/>
      <c r="CM35" s="619"/>
      <c r="CN35" s="619"/>
      <c r="CO35" s="619"/>
      <c r="CP35" s="619"/>
      <c r="CQ35" s="620"/>
      <c r="CR35" s="621">
        <v>201648</v>
      </c>
      <c r="CS35" s="634"/>
      <c r="CT35" s="634"/>
      <c r="CU35" s="634"/>
      <c r="CV35" s="634"/>
      <c r="CW35" s="634"/>
      <c r="CX35" s="634"/>
      <c r="CY35" s="635"/>
      <c r="CZ35" s="624">
        <v>1.9</v>
      </c>
      <c r="DA35" s="636"/>
      <c r="DB35" s="636"/>
      <c r="DC35" s="637"/>
      <c r="DD35" s="627">
        <v>169539</v>
      </c>
      <c r="DE35" s="634"/>
      <c r="DF35" s="634"/>
      <c r="DG35" s="634"/>
      <c r="DH35" s="634"/>
      <c r="DI35" s="634"/>
      <c r="DJ35" s="634"/>
      <c r="DK35" s="635"/>
      <c r="DL35" s="627">
        <v>152691</v>
      </c>
      <c r="DM35" s="634"/>
      <c r="DN35" s="634"/>
      <c r="DO35" s="634"/>
      <c r="DP35" s="634"/>
      <c r="DQ35" s="634"/>
      <c r="DR35" s="634"/>
      <c r="DS35" s="634"/>
      <c r="DT35" s="634"/>
      <c r="DU35" s="634"/>
      <c r="DV35" s="635"/>
      <c r="DW35" s="624">
        <v>2.2999999999999998</v>
      </c>
      <c r="DX35" s="636"/>
      <c r="DY35" s="636"/>
      <c r="DZ35" s="636"/>
      <c r="EA35" s="636"/>
      <c r="EB35" s="636"/>
      <c r="EC35" s="648"/>
    </row>
    <row r="36" spans="2:133" ht="11.25" customHeight="1" x14ac:dyDescent="0.2">
      <c r="B36" s="618" t="s">
        <v>335</v>
      </c>
      <c r="C36" s="619"/>
      <c r="D36" s="619"/>
      <c r="E36" s="619"/>
      <c r="F36" s="619"/>
      <c r="G36" s="619"/>
      <c r="H36" s="619"/>
      <c r="I36" s="619"/>
      <c r="J36" s="619"/>
      <c r="K36" s="619"/>
      <c r="L36" s="619"/>
      <c r="M36" s="619"/>
      <c r="N36" s="619"/>
      <c r="O36" s="619"/>
      <c r="P36" s="619"/>
      <c r="Q36" s="620"/>
      <c r="R36" s="621">
        <v>391180</v>
      </c>
      <c r="S36" s="622"/>
      <c r="T36" s="622"/>
      <c r="U36" s="622"/>
      <c r="V36" s="622"/>
      <c r="W36" s="622"/>
      <c r="X36" s="622"/>
      <c r="Y36" s="623"/>
      <c r="Z36" s="659">
        <v>3.5</v>
      </c>
      <c r="AA36" s="659"/>
      <c r="AB36" s="659"/>
      <c r="AC36" s="659"/>
      <c r="AD36" s="660" t="s">
        <v>179</v>
      </c>
      <c r="AE36" s="660"/>
      <c r="AF36" s="660"/>
      <c r="AG36" s="660"/>
      <c r="AH36" s="660"/>
      <c r="AI36" s="660"/>
      <c r="AJ36" s="660"/>
      <c r="AK36" s="660"/>
      <c r="AL36" s="624" t="s">
        <v>178</v>
      </c>
      <c r="AM36" s="625"/>
      <c r="AN36" s="625"/>
      <c r="AO36" s="661"/>
      <c r="AP36" s="222"/>
      <c r="AQ36" s="670" t="s">
        <v>336</v>
      </c>
      <c r="AR36" s="671"/>
      <c r="AS36" s="671"/>
      <c r="AT36" s="671"/>
      <c r="AU36" s="671"/>
      <c r="AV36" s="671"/>
      <c r="AW36" s="671"/>
      <c r="AX36" s="671"/>
      <c r="AY36" s="672"/>
      <c r="AZ36" s="676">
        <v>2360276</v>
      </c>
      <c r="BA36" s="677"/>
      <c r="BB36" s="677"/>
      <c r="BC36" s="677"/>
      <c r="BD36" s="677"/>
      <c r="BE36" s="677"/>
      <c r="BF36" s="678"/>
      <c r="BG36" s="679" t="s">
        <v>337</v>
      </c>
      <c r="BH36" s="680"/>
      <c r="BI36" s="680"/>
      <c r="BJ36" s="680"/>
      <c r="BK36" s="680"/>
      <c r="BL36" s="680"/>
      <c r="BM36" s="680"/>
      <c r="BN36" s="680"/>
      <c r="BO36" s="680"/>
      <c r="BP36" s="680"/>
      <c r="BQ36" s="680"/>
      <c r="BR36" s="680"/>
      <c r="BS36" s="680"/>
      <c r="BT36" s="680"/>
      <c r="BU36" s="681"/>
      <c r="BV36" s="676">
        <v>47830</v>
      </c>
      <c r="BW36" s="677"/>
      <c r="BX36" s="677"/>
      <c r="BY36" s="677"/>
      <c r="BZ36" s="677"/>
      <c r="CA36" s="677"/>
      <c r="CB36" s="678"/>
      <c r="CD36" s="618" t="s">
        <v>338</v>
      </c>
      <c r="CE36" s="619"/>
      <c r="CF36" s="619"/>
      <c r="CG36" s="619"/>
      <c r="CH36" s="619"/>
      <c r="CI36" s="619"/>
      <c r="CJ36" s="619"/>
      <c r="CK36" s="619"/>
      <c r="CL36" s="619"/>
      <c r="CM36" s="619"/>
      <c r="CN36" s="619"/>
      <c r="CO36" s="619"/>
      <c r="CP36" s="619"/>
      <c r="CQ36" s="620"/>
      <c r="CR36" s="621">
        <v>2037710</v>
      </c>
      <c r="CS36" s="622"/>
      <c r="CT36" s="622"/>
      <c r="CU36" s="622"/>
      <c r="CV36" s="622"/>
      <c r="CW36" s="622"/>
      <c r="CX36" s="622"/>
      <c r="CY36" s="623"/>
      <c r="CZ36" s="624">
        <v>18.7</v>
      </c>
      <c r="DA36" s="636"/>
      <c r="DB36" s="636"/>
      <c r="DC36" s="637"/>
      <c r="DD36" s="627">
        <v>1879461</v>
      </c>
      <c r="DE36" s="622"/>
      <c r="DF36" s="622"/>
      <c r="DG36" s="622"/>
      <c r="DH36" s="622"/>
      <c r="DI36" s="622"/>
      <c r="DJ36" s="622"/>
      <c r="DK36" s="623"/>
      <c r="DL36" s="627">
        <v>1355660</v>
      </c>
      <c r="DM36" s="622"/>
      <c r="DN36" s="622"/>
      <c r="DO36" s="622"/>
      <c r="DP36" s="622"/>
      <c r="DQ36" s="622"/>
      <c r="DR36" s="622"/>
      <c r="DS36" s="622"/>
      <c r="DT36" s="622"/>
      <c r="DU36" s="622"/>
      <c r="DV36" s="623"/>
      <c r="DW36" s="624">
        <v>20.399999999999999</v>
      </c>
      <c r="DX36" s="636"/>
      <c r="DY36" s="636"/>
      <c r="DZ36" s="636"/>
      <c r="EA36" s="636"/>
      <c r="EB36" s="636"/>
      <c r="EC36" s="648"/>
    </row>
    <row r="37" spans="2:133" ht="11.25" customHeight="1" x14ac:dyDescent="0.2">
      <c r="B37" s="618" t="s">
        <v>339</v>
      </c>
      <c r="C37" s="619"/>
      <c r="D37" s="619"/>
      <c r="E37" s="619"/>
      <c r="F37" s="619"/>
      <c r="G37" s="619"/>
      <c r="H37" s="619"/>
      <c r="I37" s="619"/>
      <c r="J37" s="619"/>
      <c r="K37" s="619"/>
      <c r="L37" s="619"/>
      <c r="M37" s="619"/>
      <c r="N37" s="619"/>
      <c r="O37" s="619"/>
      <c r="P37" s="619"/>
      <c r="Q37" s="620"/>
      <c r="R37" s="621">
        <v>282735</v>
      </c>
      <c r="S37" s="622"/>
      <c r="T37" s="622"/>
      <c r="U37" s="622"/>
      <c r="V37" s="622"/>
      <c r="W37" s="622"/>
      <c r="X37" s="622"/>
      <c r="Y37" s="623"/>
      <c r="Z37" s="659">
        <v>2.5</v>
      </c>
      <c r="AA37" s="659"/>
      <c r="AB37" s="659"/>
      <c r="AC37" s="659"/>
      <c r="AD37" s="660">
        <v>3823</v>
      </c>
      <c r="AE37" s="660"/>
      <c r="AF37" s="660"/>
      <c r="AG37" s="660"/>
      <c r="AH37" s="660"/>
      <c r="AI37" s="660"/>
      <c r="AJ37" s="660"/>
      <c r="AK37" s="660"/>
      <c r="AL37" s="624">
        <v>0.1</v>
      </c>
      <c r="AM37" s="625"/>
      <c r="AN37" s="625"/>
      <c r="AO37" s="661"/>
      <c r="AQ37" s="654" t="s">
        <v>340</v>
      </c>
      <c r="AR37" s="655"/>
      <c r="AS37" s="655"/>
      <c r="AT37" s="655"/>
      <c r="AU37" s="655"/>
      <c r="AV37" s="655"/>
      <c r="AW37" s="655"/>
      <c r="AX37" s="655"/>
      <c r="AY37" s="656"/>
      <c r="AZ37" s="621">
        <v>687543</v>
      </c>
      <c r="BA37" s="622"/>
      <c r="BB37" s="622"/>
      <c r="BC37" s="622"/>
      <c r="BD37" s="634"/>
      <c r="BE37" s="634"/>
      <c r="BF37" s="657"/>
      <c r="BG37" s="618" t="s">
        <v>341</v>
      </c>
      <c r="BH37" s="619"/>
      <c r="BI37" s="619"/>
      <c r="BJ37" s="619"/>
      <c r="BK37" s="619"/>
      <c r="BL37" s="619"/>
      <c r="BM37" s="619"/>
      <c r="BN37" s="619"/>
      <c r="BO37" s="619"/>
      <c r="BP37" s="619"/>
      <c r="BQ37" s="619"/>
      <c r="BR37" s="619"/>
      <c r="BS37" s="619"/>
      <c r="BT37" s="619"/>
      <c r="BU37" s="620"/>
      <c r="BV37" s="621">
        <v>25821</v>
      </c>
      <c r="BW37" s="622"/>
      <c r="BX37" s="622"/>
      <c r="BY37" s="622"/>
      <c r="BZ37" s="622"/>
      <c r="CA37" s="622"/>
      <c r="CB37" s="658"/>
      <c r="CD37" s="618" t="s">
        <v>342</v>
      </c>
      <c r="CE37" s="619"/>
      <c r="CF37" s="619"/>
      <c r="CG37" s="619"/>
      <c r="CH37" s="619"/>
      <c r="CI37" s="619"/>
      <c r="CJ37" s="619"/>
      <c r="CK37" s="619"/>
      <c r="CL37" s="619"/>
      <c r="CM37" s="619"/>
      <c r="CN37" s="619"/>
      <c r="CO37" s="619"/>
      <c r="CP37" s="619"/>
      <c r="CQ37" s="620"/>
      <c r="CR37" s="621">
        <v>403668</v>
      </c>
      <c r="CS37" s="634"/>
      <c r="CT37" s="634"/>
      <c r="CU37" s="634"/>
      <c r="CV37" s="634"/>
      <c r="CW37" s="634"/>
      <c r="CX37" s="634"/>
      <c r="CY37" s="635"/>
      <c r="CZ37" s="624">
        <v>3.7</v>
      </c>
      <c r="DA37" s="636"/>
      <c r="DB37" s="636"/>
      <c r="DC37" s="637"/>
      <c r="DD37" s="627">
        <v>403668</v>
      </c>
      <c r="DE37" s="634"/>
      <c r="DF37" s="634"/>
      <c r="DG37" s="634"/>
      <c r="DH37" s="634"/>
      <c r="DI37" s="634"/>
      <c r="DJ37" s="634"/>
      <c r="DK37" s="635"/>
      <c r="DL37" s="627">
        <v>347434</v>
      </c>
      <c r="DM37" s="634"/>
      <c r="DN37" s="634"/>
      <c r="DO37" s="634"/>
      <c r="DP37" s="634"/>
      <c r="DQ37" s="634"/>
      <c r="DR37" s="634"/>
      <c r="DS37" s="634"/>
      <c r="DT37" s="634"/>
      <c r="DU37" s="634"/>
      <c r="DV37" s="635"/>
      <c r="DW37" s="624">
        <v>5.2</v>
      </c>
      <c r="DX37" s="636"/>
      <c r="DY37" s="636"/>
      <c r="DZ37" s="636"/>
      <c r="EA37" s="636"/>
      <c r="EB37" s="636"/>
      <c r="EC37" s="648"/>
    </row>
    <row r="38" spans="2:133" ht="11.25" customHeight="1" x14ac:dyDescent="0.2">
      <c r="B38" s="618" t="s">
        <v>343</v>
      </c>
      <c r="C38" s="619"/>
      <c r="D38" s="619"/>
      <c r="E38" s="619"/>
      <c r="F38" s="619"/>
      <c r="G38" s="619"/>
      <c r="H38" s="619"/>
      <c r="I38" s="619"/>
      <c r="J38" s="619"/>
      <c r="K38" s="619"/>
      <c r="L38" s="619"/>
      <c r="M38" s="619"/>
      <c r="N38" s="619"/>
      <c r="O38" s="619"/>
      <c r="P38" s="619"/>
      <c r="Q38" s="620"/>
      <c r="R38" s="621">
        <v>645061</v>
      </c>
      <c r="S38" s="622"/>
      <c r="T38" s="622"/>
      <c r="U38" s="622"/>
      <c r="V38" s="622"/>
      <c r="W38" s="622"/>
      <c r="X38" s="622"/>
      <c r="Y38" s="623"/>
      <c r="Z38" s="659">
        <v>5.8</v>
      </c>
      <c r="AA38" s="659"/>
      <c r="AB38" s="659"/>
      <c r="AC38" s="659"/>
      <c r="AD38" s="660" t="s">
        <v>178</v>
      </c>
      <c r="AE38" s="660"/>
      <c r="AF38" s="660"/>
      <c r="AG38" s="660"/>
      <c r="AH38" s="660"/>
      <c r="AI38" s="660"/>
      <c r="AJ38" s="660"/>
      <c r="AK38" s="660"/>
      <c r="AL38" s="624" t="s">
        <v>178</v>
      </c>
      <c r="AM38" s="625"/>
      <c r="AN38" s="625"/>
      <c r="AO38" s="661"/>
      <c r="AQ38" s="654" t="s">
        <v>344</v>
      </c>
      <c r="AR38" s="655"/>
      <c r="AS38" s="655"/>
      <c r="AT38" s="655"/>
      <c r="AU38" s="655"/>
      <c r="AV38" s="655"/>
      <c r="AW38" s="655"/>
      <c r="AX38" s="655"/>
      <c r="AY38" s="656"/>
      <c r="AZ38" s="621">
        <v>672403</v>
      </c>
      <c r="BA38" s="622"/>
      <c r="BB38" s="622"/>
      <c r="BC38" s="622"/>
      <c r="BD38" s="634"/>
      <c r="BE38" s="634"/>
      <c r="BF38" s="657"/>
      <c r="BG38" s="618" t="s">
        <v>345</v>
      </c>
      <c r="BH38" s="619"/>
      <c r="BI38" s="619"/>
      <c r="BJ38" s="619"/>
      <c r="BK38" s="619"/>
      <c r="BL38" s="619"/>
      <c r="BM38" s="619"/>
      <c r="BN38" s="619"/>
      <c r="BO38" s="619"/>
      <c r="BP38" s="619"/>
      <c r="BQ38" s="619"/>
      <c r="BR38" s="619"/>
      <c r="BS38" s="619"/>
      <c r="BT38" s="619"/>
      <c r="BU38" s="620"/>
      <c r="BV38" s="621">
        <v>2414</v>
      </c>
      <c r="BW38" s="622"/>
      <c r="BX38" s="622"/>
      <c r="BY38" s="622"/>
      <c r="BZ38" s="622"/>
      <c r="CA38" s="622"/>
      <c r="CB38" s="658"/>
      <c r="CD38" s="618" t="s">
        <v>346</v>
      </c>
      <c r="CE38" s="619"/>
      <c r="CF38" s="619"/>
      <c r="CG38" s="619"/>
      <c r="CH38" s="619"/>
      <c r="CI38" s="619"/>
      <c r="CJ38" s="619"/>
      <c r="CK38" s="619"/>
      <c r="CL38" s="619"/>
      <c r="CM38" s="619"/>
      <c r="CN38" s="619"/>
      <c r="CO38" s="619"/>
      <c r="CP38" s="619"/>
      <c r="CQ38" s="620"/>
      <c r="CR38" s="621">
        <v>1210245</v>
      </c>
      <c r="CS38" s="622"/>
      <c r="CT38" s="622"/>
      <c r="CU38" s="622"/>
      <c r="CV38" s="622"/>
      <c r="CW38" s="622"/>
      <c r="CX38" s="622"/>
      <c r="CY38" s="623"/>
      <c r="CZ38" s="624">
        <v>11.1</v>
      </c>
      <c r="DA38" s="636"/>
      <c r="DB38" s="636"/>
      <c r="DC38" s="637"/>
      <c r="DD38" s="627">
        <v>1067350</v>
      </c>
      <c r="DE38" s="622"/>
      <c r="DF38" s="622"/>
      <c r="DG38" s="622"/>
      <c r="DH38" s="622"/>
      <c r="DI38" s="622"/>
      <c r="DJ38" s="622"/>
      <c r="DK38" s="623"/>
      <c r="DL38" s="627">
        <v>1030640</v>
      </c>
      <c r="DM38" s="622"/>
      <c r="DN38" s="622"/>
      <c r="DO38" s="622"/>
      <c r="DP38" s="622"/>
      <c r="DQ38" s="622"/>
      <c r="DR38" s="622"/>
      <c r="DS38" s="622"/>
      <c r="DT38" s="622"/>
      <c r="DU38" s="622"/>
      <c r="DV38" s="623"/>
      <c r="DW38" s="624">
        <v>15.5</v>
      </c>
      <c r="DX38" s="636"/>
      <c r="DY38" s="636"/>
      <c r="DZ38" s="636"/>
      <c r="EA38" s="636"/>
      <c r="EB38" s="636"/>
      <c r="EC38" s="648"/>
    </row>
    <row r="39" spans="2:133" ht="11.25" customHeight="1" x14ac:dyDescent="0.2">
      <c r="B39" s="618" t="s">
        <v>347</v>
      </c>
      <c r="C39" s="619"/>
      <c r="D39" s="619"/>
      <c r="E39" s="619"/>
      <c r="F39" s="619"/>
      <c r="G39" s="619"/>
      <c r="H39" s="619"/>
      <c r="I39" s="619"/>
      <c r="J39" s="619"/>
      <c r="K39" s="619"/>
      <c r="L39" s="619"/>
      <c r="M39" s="619"/>
      <c r="N39" s="619"/>
      <c r="O39" s="619"/>
      <c r="P39" s="619"/>
      <c r="Q39" s="620"/>
      <c r="R39" s="621" t="s">
        <v>179</v>
      </c>
      <c r="S39" s="622"/>
      <c r="T39" s="622"/>
      <c r="U39" s="622"/>
      <c r="V39" s="622"/>
      <c r="W39" s="622"/>
      <c r="X39" s="622"/>
      <c r="Y39" s="623"/>
      <c r="Z39" s="659" t="s">
        <v>178</v>
      </c>
      <c r="AA39" s="659"/>
      <c r="AB39" s="659"/>
      <c r="AC39" s="659"/>
      <c r="AD39" s="660" t="s">
        <v>179</v>
      </c>
      <c r="AE39" s="660"/>
      <c r="AF39" s="660"/>
      <c r="AG39" s="660"/>
      <c r="AH39" s="660"/>
      <c r="AI39" s="660"/>
      <c r="AJ39" s="660"/>
      <c r="AK39" s="660"/>
      <c r="AL39" s="624" t="s">
        <v>179</v>
      </c>
      <c r="AM39" s="625"/>
      <c r="AN39" s="625"/>
      <c r="AO39" s="661"/>
      <c r="AQ39" s="654" t="s">
        <v>348</v>
      </c>
      <c r="AR39" s="655"/>
      <c r="AS39" s="655"/>
      <c r="AT39" s="655"/>
      <c r="AU39" s="655"/>
      <c r="AV39" s="655"/>
      <c r="AW39" s="655"/>
      <c r="AX39" s="655"/>
      <c r="AY39" s="656"/>
      <c r="AZ39" s="621">
        <v>20085</v>
      </c>
      <c r="BA39" s="622"/>
      <c r="BB39" s="622"/>
      <c r="BC39" s="622"/>
      <c r="BD39" s="634"/>
      <c r="BE39" s="634"/>
      <c r="BF39" s="657"/>
      <c r="BG39" s="618" t="s">
        <v>349</v>
      </c>
      <c r="BH39" s="619"/>
      <c r="BI39" s="619"/>
      <c r="BJ39" s="619"/>
      <c r="BK39" s="619"/>
      <c r="BL39" s="619"/>
      <c r="BM39" s="619"/>
      <c r="BN39" s="619"/>
      <c r="BO39" s="619"/>
      <c r="BP39" s="619"/>
      <c r="BQ39" s="619"/>
      <c r="BR39" s="619"/>
      <c r="BS39" s="619"/>
      <c r="BT39" s="619"/>
      <c r="BU39" s="620"/>
      <c r="BV39" s="621">
        <v>3435</v>
      </c>
      <c r="BW39" s="622"/>
      <c r="BX39" s="622"/>
      <c r="BY39" s="622"/>
      <c r="BZ39" s="622"/>
      <c r="CA39" s="622"/>
      <c r="CB39" s="658"/>
      <c r="CD39" s="618" t="s">
        <v>350</v>
      </c>
      <c r="CE39" s="619"/>
      <c r="CF39" s="619"/>
      <c r="CG39" s="619"/>
      <c r="CH39" s="619"/>
      <c r="CI39" s="619"/>
      <c r="CJ39" s="619"/>
      <c r="CK39" s="619"/>
      <c r="CL39" s="619"/>
      <c r="CM39" s="619"/>
      <c r="CN39" s="619"/>
      <c r="CO39" s="619"/>
      <c r="CP39" s="619"/>
      <c r="CQ39" s="620"/>
      <c r="CR39" s="621">
        <v>309150</v>
      </c>
      <c r="CS39" s="634"/>
      <c r="CT39" s="634"/>
      <c r="CU39" s="634"/>
      <c r="CV39" s="634"/>
      <c r="CW39" s="634"/>
      <c r="CX39" s="634"/>
      <c r="CY39" s="635"/>
      <c r="CZ39" s="624">
        <v>2.8</v>
      </c>
      <c r="DA39" s="636"/>
      <c r="DB39" s="636"/>
      <c r="DC39" s="637"/>
      <c r="DD39" s="627">
        <v>292634</v>
      </c>
      <c r="DE39" s="634"/>
      <c r="DF39" s="634"/>
      <c r="DG39" s="634"/>
      <c r="DH39" s="634"/>
      <c r="DI39" s="634"/>
      <c r="DJ39" s="634"/>
      <c r="DK39" s="635"/>
      <c r="DL39" s="627" t="s">
        <v>179</v>
      </c>
      <c r="DM39" s="634"/>
      <c r="DN39" s="634"/>
      <c r="DO39" s="634"/>
      <c r="DP39" s="634"/>
      <c r="DQ39" s="634"/>
      <c r="DR39" s="634"/>
      <c r="DS39" s="634"/>
      <c r="DT39" s="634"/>
      <c r="DU39" s="634"/>
      <c r="DV39" s="635"/>
      <c r="DW39" s="624" t="s">
        <v>179</v>
      </c>
      <c r="DX39" s="636"/>
      <c r="DY39" s="636"/>
      <c r="DZ39" s="636"/>
      <c r="EA39" s="636"/>
      <c r="EB39" s="636"/>
      <c r="EC39" s="648"/>
    </row>
    <row r="40" spans="2:133" ht="11.25" customHeight="1" x14ac:dyDescent="0.2">
      <c r="B40" s="618" t="s">
        <v>351</v>
      </c>
      <c r="C40" s="619"/>
      <c r="D40" s="619"/>
      <c r="E40" s="619"/>
      <c r="F40" s="619"/>
      <c r="G40" s="619"/>
      <c r="H40" s="619"/>
      <c r="I40" s="619"/>
      <c r="J40" s="619"/>
      <c r="K40" s="619"/>
      <c r="L40" s="619"/>
      <c r="M40" s="619"/>
      <c r="N40" s="619"/>
      <c r="O40" s="619"/>
      <c r="P40" s="619"/>
      <c r="Q40" s="620"/>
      <c r="R40" s="621">
        <v>96361</v>
      </c>
      <c r="S40" s="622"/>
      <c r="T40" s="622"/>
      <c r="U40" s="622"/>
      <c r="V40" s="622"/>
      <c r="W40" s="622"/>
      <c r="X40" s="622"/>
      <c r="Y40" s="623"/>
      <c r="Z40" s="659">
        <v>0.9</v>
      </c>
      <c r="AA40" s="659"/>
      <c r="AB40" s="659"/>
      <c r="AC40" s="659"/>
      <c r="AD40" s="660" t="s">
        <v>178</v>
      </c>
      <c r="AE40" s="660"/>
      <c r="AF40" s="660"/>
      <c r="AG40" s="660"/>
      <c r="AH40" s="660"/>
      <c r="AI40" s="660"/>
      <c r="AJ40" s="660"/>
      <c r="AK40" s="660"/>
      <c r="AL40" s="624" t="s">
        <v>178</v>
      </c>
      <c r="AM40" s="625"/>
      <c r="AN40" s="625"/>
      <c r="AO40" s="661"/>
      <c r="AQ40" s="654" t="s">
        <v>352</v>
      </c>
      <c r="AR40" s="655"/>
      <c r="AS40" s="655"/>
      <c r="AT40" s="655"/>
      <c r="AU40" s="655"/>
      <c r="AV40" s="655"/>
      <c r="AW40" s="655"/>
      <c r="AX40" s="655"/>
      <c r="AY40" s="656"/>
      <c r="AZ40" s="621">
        <v>1598</v>
      </c>
      <c r="BA40" s="622"/>
      <c r="BB40" s="622"/>
      <c r="BC40" s="622"/>
      <c r="BD40" s="634"/>
      <c r="BE40" s="634"/>
      <c r="BF40" s="657"/>
      <c r="BG40" s="662" t="s">
        <v>353</v>
      </c>
      <c r="BH40" s="663"/>
      <c r="BI40" s="663"/>
      <c r="BJ40" s="663"/>
      <c r="BK40" s="663"/>
      <c r="BL40" s="223"/>
      <c r="BM40" s="619" t="s">
        <v>354</v>
      </c>
      <c r="BN40" s="619"/>
      <c r="BO40" s="619"/>
      <c r="BP40" s="619"/>
      <c r="BQ40" s="619"/>
      <c r="BR40" s="619"/>
      <c r="BS40" s="619"/>
      <c r="BT40" s="619"/>
      <c r="BU40" s="620"/>
      <c r="BV40" s="621">
        <v>87</v>
      </c>
      <c r="BW40" s="622"/>
      <c r="BX40" s="622"/>
      <c r="BY40" s="622"/>
      <c r="BZ40" s="622"/>
      <c r="CA40" s="622"/>
      <c r="CB40" s="658"/>
      <c r="CD40" s="618" t="s">
        <v>355</v>
      </c>
      <c r="CE40" s="619"/>
      <c r="CF40" s="619"/>
      <c r="CG40" s="619"/>
      <c r="CH40" s="619"/>
      <c r="CI40" s="619"/>
      <c r="CJ40" s="619"/>
      <c r="CK40" s="619"/>
      <c r="CL40" s="619"/>
      <c r="CM40" s="619"/>
      <c r="CN40" s="619"/>
      <c r="CO40" s="619"/>
      <c r="CP40" s="619"/>
      <c r="CQ40" s="620"/>
      <c r="CR40" s="621">
        <v>359990</v>
      </c>
      <c r="CS40" s="622"/>
      <c r="CT40" s="622"/>
      <c r="CU40" s="622"/>
      <c r="CV40" s="622"/>
      <c r="CW40" s="622"/>
      <c r="CX40" s="622"/>
      <c r="CY40" s="623"/>
      <c r="CZ40" s="624">
        <v>3.3</v>
      </c>
      <c r="DA40" s="636"/>
      <c r="DB40" s="636"/>
      <c r="DC40" s="637"/>
      <c r="DD40" s="627">
        <v>202864</v>
      </c>
      <c r="DE40" s="622"/>
      <c r="DF40" s="622"/>
      <c r="DG40" s="622"/>
      <c r="DH40" s="622"/>
      <c r="DI40" s="622"/>
      <c r="DJ40" s="622"/>
      <c r="DK40" s="623"/>
      <c r="DL40" s="627" t="s">
        <v>179</v>
      </c>
      <c r="DM40" s="622"/>
      <c r="DN40" s="622"/>
      <c r="DO40" s="622"/>
      <c r="DP40" s="622"/>
      <c r="DQ40" s="622"/>
      <c r="DR40" s="622"/>
      <c r="DS40" s="622"/>
      <c r="DT40" s="622"/>
      <c r="DU40" s="622"/>
      <c r="DV40" s="623"/>
      <c r="DW40" s="624" t="s">
        <v>179</v>
      </c>
      <c r="DX40" s="636"/>
      <c r="DY40" s="636"/>
      <c r="DZ40" s="636"/>
      <c r="EA40" s="636"/>
      <c r="EB40" s="636"/>
      <c r="EC40" s="648"/>
    </row>
    <row r="41" spans="2:133" ht="11.25" customHeight="1" x14ac:dyDescent="0.2">
      <c r="B41" s="602" t="s">
        <v>356</v>
      </c>
      <c r="C41" s="603"/>
      <c r="D41" s="603"/>
      <c r="E41" s="603"/>
      <c r="F41" s="603"/>
      <c r="G41" s="603"/>
      <c r="H41" s="603"/>
      <c r="I41" s="603"/>
      <c r="J41" s="603"/>
      <c r="K41" s="603"/>
      <c r="L41" s="603"/>
      <c r="M41" s="603"/>
      <c r="N41" s="603"/>
      <c r="O41" s="603"/>
      <c r="P41" s="603"/>
      <c r="Q41" s="604"/>
      <c r="R41" s="605">
        <v>11179042</v>
      </c>
      <c r="S41" s="646"/>
      <c r="T41" s="646"/>
      <c r="U41" s="646"/>
      <c r="V41" s="646"/>
      <c r="W41" s="646"/>
      <c r="X41" s="646"/>
      <c r="Y41" s="649"/>
      <c r="Z41" s="650">
        <v>100</v>
      </c>
      <c r="AA41" s="650"/>
      <c r="AB41" s="650"/>
      <c r="AC41" s="650"/>
      <c r="AD41" s="651">
        <v>6541146</v>
      </c>
      <c r="AE41" s="651"/>
      <c r="AF41" s="651"/>
      <c r="AG41" s="651"/>
      <c r="AH41" s="651"/>
      <c r="AI41" s="651"/>
      <c r="AJ41" s="651"/>
      <c r="AK41" s="651"/>
      <c r="AL41" s="608">
        <v>100</v>
      </c>
      <c r="AM41" s="652"/>
      <c r="AN41" s="652"/>
      <c r="AO41" s="653"/>
      <c r="AQ41" s="654" t="s">
        <v>357</v>
      </c>
      <c r="AR41" s="655"/>
      <c r="AS41" s="655"/>
      <c r="AT41" s="655"/>
      <c r="AU41" s="655"/>
      <c r="AV41" s="655"/>
      <c r="AW41" s="655"/>
      <c r="AX41" s="655"/>
      <c r="AY41" s="656"/>
      <c r="AZ41" s="621">
        <v>153955</v>
      </c>
      <c r="BA41" s="622"/>
      <c r="BB41" s="622"/>
      <c r="BC41" s="622"/>
      <c r="BD41" s="634"/>
      <c r="BE41" s="634"/>
      <c r="BF41" s="657"/>
      <c r="BG41" s="662"/>
      <c r="BH41" s="663"/>
      <c r="BI41" s="663"/>
      <c r="BJ41" s="663"/>
      <c r="BK41" s="663"/>
      <c r="BL41" s="223"/>
      <c r="BM41" s="619" t="s">
        <v>358</v>
      </c>
      <c r="BN41" s="619"/>
      <c r="BO41" s="619"/>
      <c r="BP41" s="619"/>
      <c r="BQ41" s="619"/>
      <c r="BR41" s="619"/>
      <c r="BS41" s="619"/>
      <c r="BT41" s="619"/>
      <c r="BU41" s="620"/>
      <c r="BV41" s="621" t="s">
        <v>179</v>
      </c>
      <c r="BW41" s="622"/>
      <c r="BX41" s="622"/>
      <c r="BY41" s="622"/>
      <c r="BZ41" s="622"/>
      <c r="CA41" s="622"/>
      <c r="CB41" s="658"/>
      <c r="CD41" s="618" t="s">
        <v>359</v>
      </c>
      <c r="CE41" s="619"/>
      <c r="CF41" s="619"/>
      <c r="CG41" s="619"/>
      <c r="CH41" s="619"/>
      <c r="CI41" s="619"/>
      <c r="CJ41" s="619"/>
      <c r="CK41" s="619"/>
      <c r="CL41" s="619"/>
      <c r="CM41" s="619"/>
      <c r="CN41" s="619"/>
      <c r="CO41" s="619"/>
      <c r="CP41" s="619"/>
      <c r="CQ41" s="620"/>
      <c r="CR41" s="621" t="s">
        <v>179</v>
      </c>
      <c r="CS41" s="634"/>
      <c r="CT41" s="634"/>
      <c r="CU41" s="634"/>
      <c r="CV41" s="634"/>
      <c r="CW41" s="634"/>
      <c r="CX41" s="634"/>
      <c r="CY41" s="635"/>
      <c r="CZ41" s="624" t="s">
        <v>179</v>
      </c>
      <c r="DA41" s="636"/>
      <c r="DB41" s="636"/>
      <c r="DC41" s="637"/>
      <c r="DD41" s="627" t="s">
        <v>179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360</v>
      </c>
      <c r="AR42" s="667"/>
      <c r="AS42" s="667"/>
      <c r="AT42" s="667"/>
      <c r="AU42" s="667"/>
      <c r="AV42" s="667"/>
      <c r="AW42" s="667"/>
      <c r="AX42" s="667"/>
      <c r="AY42" s="668"/>
      <c r="AZ42" s="605">
        <v>824692</v>
      </c>
      <c r="BA42" s="646"/>
      <c r="BB42" s="646"/>
      <c r="BC42" s="646"/>
      <c r="BD42" s="606"/>
      <c r="BE42" s="606"/>
      <c r="BF42" s="669"/>
      <c r="BG42" s="664"/>
      <c r="BH42" s="665"/>
      <c r="BI42" s="665"/>
      <c r="BJ42" s="665"/>
      <c r="BK42" s="665"/>
      <c r="BL42" s="224"/>
      <c r="BM42" s="603" t="s">
        <v>361</v>
      </c>
      <c r="BN42" s="603"/>
      <c r="BO42" s="603"/>
      <c r="BP42" s="603"/>
      <c r="BQ42" s="603"/>
      <c r="BR42" s="603"/>
      <c r="BS42" s="603"/>
      <c r="BT42" s="603"/>
      <c r="BU42" s="604"/>
      <c r="BV42" s="605">
        <v>403</v>
      </c>
      <c r="BW42" s="646"/>
      <c r="BX42" s="646"/>
      <c r="BY42" s="646"/>
      <c r="BZ42" s="646"/>
      <c r="CA42" s="646"/>
      <c r="CB42" s="647"/>
      <c r="CD42" s="618" t="s">
        <v>362</v>
      </c>
      <c r="CE42" s="619"/>
      <c r="CF42" s="619"/>
      <c r="CG42" s="619"/>
      <c r="CH42" s="619"/>
      <c r="CI42" s="619"/>
      <c r="CJ42" s="619"/>
      <c r="CK42" s="619"/>
      <c r="CL42" s="619"/>
      <c r="CM42" s="619"/>
      <c r="CN42" s="619"/>
      <c r="CO42" s="619"/>
      <c r="CP42" s="619"/>
      <c r="CQ42" s="620"/>
      <c r="CR42" s="621">
        <v>1085273</v>
      </c>
      <c r="CS42" s="634"/>
      <c r="CT42" s="634"/>
      <c r="CU42" s="634"/>
      <c r="CV42" s="634"/>
      <c r="CW42" s="634"/>
      <c r="CX42" s="634"/>
      <c r="CY42" s="635"/>
      <c r="CZ42" s="624">
        <v>10</v>
      </c>
      <c r="DA42" s="636"/>
      <c r="DB42" s="636"/>
      <c r="DC42" s="637"/>
      <c r="DD42" s="627">
        <v>260461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363</v>
      </c>
      <c r="CD43" s="618" t="s">
        <v>364</v>
      </c>
      <c r="CE43" s="619"/>
      <c r="CF43" s="619"/>
      <c r="CG43" s="619"/>
      <c r="CH43" s="619"/>
      <c r="CI43" s="619"/>
      <c r="CJ43" s="619"/>
      <c r="CK43" s="619"/>
      <c r="CL43" s="619"/>
      <c r="CM43" s="619"/>
      <c r="CN43" s="619"/>
      <c r="CO43" s="619"/>
      <c r="CP43" s="619"/>
      <c r="CQ43" s="620"/>
      <c r="CR43" s="621">
        <v>16889</v>
      </c>
      <c r="CS43" s="634"/>
      <c r="CT43" s="634"/>
      <c r="CU43" s="634"/>
      <c r="CV43" s="634"/>
      <c r="CW43" s="634"/>
      <c r="CX43" s="634"/>
      <c r="CY43" s="635"/>
      <c r="CZ43" s="624">
        <v>0.2</v>
      </c>
      <c r="DA43" s="636"/>
      <c r="DB43" s="636"/>
      <c r="DC43" s="637"/>
      <c r="DD43" s="627">
        <v>16889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365</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312</v>
      </c>
      <c r="CE44" s="641"/>
      <c r="CF44" s="618" t="s">
        <v>366</v>
      </c>
      <c r="CG44" s="619"/>
      <c r="CH44" s="619"/>
      <c r="CI44" s="619"/>
      <c r="CJ44" s="619"/>
      <c r="CK44" s="619"/>
      <c r="CL44" s="619"/>
      <c r="CM44" s="619"/>
      <c r="CN44" s="619"/>
      <c r="CO44" s="619"/>
      <c r="CP44" s="619"/>
      <c r="CQ44" s="620"/>
      <c r="CR44" s="621">
        <v>1085266</v>
      </c>
      <c r="CS44" s="622"/>
      <c r="CT44" s="622"/>
      <c r="CU44" s="622"/>
      <c r="CV44" s="622"/>
      <c r="CW44" s="622"/>
      <c r="CX44" s="622"/>
      <c r="CY44" s="623"/>
      <c r="CZ44" s="624">
        <v>10</v>
      </c>
      <c r="DA44" s="625"/>
      <c r="DB44" s="625"/>
      <c r="DC44" s="626"/>
      <c r="DD44" s="627">
        <v>260454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367</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368</v>
      </c>
      <c r="CG45" s="619"/>
      <c r="CH45" s="619"/>
      <c r="CI45" s="619"/>
      <c r="CJ45" s="619"/>
      <c r="CK45" s="619"/>
      <c r="CL45" s="619"/>
      <c r="CM45" s="619"/>
      <c r="CN45" s="619"/>
      <c r="CO45" s="619"/>
      <c r="CP45" s="619"/>
      <c r="CQ45" s="620"/>
      <c r="CR45" s="621">
        <v>345288</v>
      </c>
      <c r="CS45" s="634"/>
      <c r="CT45" s="634"/>
      <c r="CU45" s="634"/>
      <c r="CV45" s="634"/>
      <c r="CW45" s="634"/>
      <c r="CX45" s="634"/>
      <c r="CY45" s="635"/>
      <c r="CZ45" s="624">
        <v>3.2</v>
      </c>
      <c r="DA45" s="636"/>
      <c r="DB45" s="636"/>
      <c r="DC45" s="637"/>
      <c r="DD45" s="627">
        <v>10366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369</v>
      </c>
      <c r="CG46" s="619"/>
      <c r="CH46" s="619"/>
      <c r="CI46" s="619"/>
      <c r="CJ46" s="619"/>
      <c r="CK46" s="619"/>
      <c r="CL46" s="619"/>
      <c r="CM46" s="619"/>
      <c r="CN46" s="619"/>
      <c r="CO46" s="619"/>
      <c r="CP46" s="619"/>
      <c r="CQ46" s="620"/>
      <c r="CR46" s="621">
        <v>687865</v>
      </c>
      <c r="CS46" s="622"/>
      <c r="CT46" s="622"/>
      <c r="CU46" s="622"/>
      <c r="CV46" s="622"/>
      <c r="CW46" s="622"/>
      <c r="CX46" s="622"/>
      <c r="CY46" s="623"/>
      <c r="CZ46" s="624">
        <v>6.3</v>
      </c>
      <c r="DA46" s="625"/>
      <c r="DB46" s="625"/>
      <c r="DC46" s="626"/>
      <c r="DD46" s="627">
        <v>232675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370</v>
      </c>
      <c r="CG47" s="619"/>
      <c r="CH47" s="619"/>
      <c r="CI47" s="619"/>
      <c r="CJ47" s="619"/>
      <c r="CK47" s="619"/>
      <c r="CL47" s="619"/>
      <c r="CM47" s="619"/>
      <c r="CN47" s="619"/>
      <c r="CO47" s="619"/>
      <c r="CP47" s="619"/>
      <c r="CQ47" s="620"/>
      <c r="CR47" s="621">
        <v>7</v>
      </c>
      <c r="CS47" s="634"/>
      <c r="CT47" s="634"/>
      <c r="CU47" s="634"/>
      <c r="CV47" s="634"/>
      <c r="CW47" s="634"/>
      <c r="CX47" s="634"/>
      <c r="CY47" s="635"/>
      <c r="CZ47" s="624">
        <v>0</v>
      </c>
      <c r="DA47" s="636"/>
      <c r="DB47" s="636"/>
      <c r="DC47" s="637"/>
      <c r="DD47" s="627">
        <v>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371</v>
      </c>
      <c r="CG48" s="619"/>
      <c r="CH48" s="619"/>
      <c r="CI48" s="619"/>
      <c r="CJ48" s="619"/>
      <c r="CK48" s="619"/>
      <c r="CL48" s="619"/>
      <c r="CM48" s="619"/>
      <c r="CN48" s="619"/>
      <c r="CO48" s="619"/>
      <c r="CP48" s="619"/>
      <c r="CQ48" s="620"/>
      <c r="CR48" s="621" t="s">
        <v>179</v>
      </c>
      <c r="CS48" s="622"/>
      <c r="CT48" s="622"/>
      <c r="CU48" s="622"/>
      <c r="CV48" s="622"/>
      <c r="CW48" s="622"/>
      <c r="CX48" s="622"/>
      <c r="CY48" s="623"/>
      <c r="CZ48" s="624" t="s">
        <v>179</v>
      </c>
      <c r="DA48" s="625"/>
      <c r="DB48" s="625"/>
      <c r="DC48" s="626"/>
      <c r="DD48" s="627" t="s">
        <v>179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372</v>
      </c>
      <c r="CE49" s="603"/>
      <c r="CF49" s="603"/>
      <c r="CG49" s="603"/>
      <c r="CH49" s="603"/>
      <c r="CI49" s="603"/>
      <c r="CJ49" s="603"/>
      <c r="CK49" s="603"/>
      <c r="CL49" s="603"/>
      <c r="CM49" s="603"/>
      <c r="CN49" s="603"/>
      <c r="CO49" s="603"/>
      <c r="CP49" s="603"/>
      <c r="CQ49" s="604"/>
      <c r="CR49" s="605">
        <v>10870037</v>
      </c>
      <c r="CS49" s="606"/>
      <c r="CT49" s="606"/>
      <c r="CU49" s="606"/>
      <c r="CV49" s="606"/>
      <c r="CW49" s="606"/>
      <c r="CX49" s="606"/>
      <c r="CY49" s="607"/>
      <c r="CZ49" s="608">
        <v>100</v>
      </c>
      <c r="DA49" s="609"/>
      <c r="DB49" s="609"/>
      <c r="DC49" s="610"/>
      <c r="DD49" s="611">
        <v>7817601</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KygDMlLNJ30Sb6R2CAB4pcbpqwZxoMEJ3v9SlomX3EPabkE3J8B1jHuZuXM9Ljeb/o3iEnZ+BAH9PsqMTP5jKQ==" saltValue="rB+ETmhYkjlS+bPgPggNz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373</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374</v>
      </c>
      <c r="DK2" s="1092"/>
      <c r="DL2" s="1092"/>
      <c r="DM2" s="1092"/>
      <c r="DN2" s="1092"/>
      <c r="DO2" s="1093"/>
      <c r="DP2" s="228"/>
      <c r="DQ2" s="1091" t="s">
        <v>375</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377</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378</v>
      </c>
      <c r="B5" s="996"/>
      <c r="C5" s="996"/>
      <c r="D5" s="996"/>
      <c r="E5" s="996"/>
      <c r="F5" s="996"/>
      <c r="G5" s="996"/>
      <c r="H5" s="996"/>
      <c r="I5" s="996"/>
      <c r="J5" s="996"/>
      <c r="K5" s="996"/>
      <c r="L5" s="996"/>
      <c r="M5" s="996"/>
      <c r="N5" s="996"/>
      <c r="O5" s="996"/>
      <c r="P5" s="997"/>
      <c r="Q5" s="1001" t="s">
        <v>379</v>
      </c>
      <c r="R5" s="1002"/>
      <c r="S5" s="1002"/>
      <c r="T5" s="1002"/>
      <c r="U5" s="1003"/>
      <c r="V5" s="1001" t="s">
        <v>380</v>
      </c>
      <c r="W5" s="1002"/>
      <c r="X5" s="1002"/>
      <c r="Y5" s="1002"/>
      <c r="Z5" s="1003"/>
      <c r="AA5" s="1001" t="s">
        <v>381</v>
      </c>
      <c r="AB5" s="1002"/>
      <c r="AC5" s="1002"/>
      <c r="AD5" s="1002"/>
      <c r="AE5" s="1002"/>
      <c r="AF5" s="1094" t="s">
        <v>382</v>
      </c>
      <c r="AG5" s="1002"/>
      <c r="AH5" s="1002"/>
      <c r="AI5" s="1002"/>
      <c r="AJ5" s="1015"/>
      <c r="AK5" s="1002" t="s">
        <v>383</v>
      </c>
      <c r="AL5" s="1002"/>
      <c r="AM5" s="1002"/>
      <c r="AN5" s="1002"/>
      <c r="AO5" s="1003"/>
      <c r="AP5" s="1001" t="s">
        <v>384</v>
      </c>
      <c r="AQ5" s="1002"/>
      <c r="AR5" s="1002"/>
      <c r="AS5" s="1002"/>
      <c r="AT5" s="1003"/>
      <c r="AU5" s="1001" t="s">
        <v>385</v>
      </c>
      <c r="AV5" s="1002"/>
      <c r="AW5" s="1002"/>
      <c r="AX5" s="1002"/>
      <c r="AY5" s="1015"/>
      <c r="AZ5" s="232"/>
      <c r="BA5" s="232"/>
      <c r="BB5" s="232"/>
      <c r="BC5" s="232"/>
      <c r="BD5" s="232"/>
      <c r="BE5" s="233"/>
      <c r="BF5" s="233"/>
      <c r="BG5" s="233"/>
      <c r="BH5" s="233"/>
      <c r="BI5" s="233"/>
      <c r="BJ5" s="233"/>
      <c r="BK5" s="233"/>
      <c r="BL5" s="233"/>
      <c r="BM5" s="233"/>
      <c r="BN5" s="233"/>
      <c r="BO5" s="233"/>
      <c r="BP5" s="233"/>
      <c r="BQ5" s="995" t="s">
        <v>386</v>
      </c>
      <c r="BR5" s="996"/>
      <c r="BS5" s="996"/>
      <c r="BT5" s="996"/>
      <c r="BU5" s="996"/>
      <c r="BV5" s="996"/>
      <c r="BW5" s="996"/>
      <c r="BX5" s="996"/>
      <c r="BY5" s="996"/>
      <c r="BZ5" s="996"/>
      <c r="CA5" s="996"/>
      <c r="CB5" s="996"/>
      <c r="CC5" s="996"/>
      <c r="CD5" s="996"/>
      <c r="CE5" s="996"/>
      <c r="CF5" s="996"/>
      <c r="CG5" s="997"/>
      <c r="CH5" s="1001" t="s">
        <v>387</v>
      </c>
      <c r="CI5" s="1002"/>
      <c r="CJ5" s="1002"/>
      <c r="CK5" s="1002"/>
      <c r="CL5" s="1003"/>
      <c r="CM5" s="1001" t="s">
        <v>388</v>
      </c>
      <c r="CN5" s="1002"/>
      <c r="CO5" s="1002"/>
      <c r="CP5" s="1002"/>
      <c r="CQ5" s="1003"/>
      <c r="CR5" s="1001" t="s">
        <v>389</v>
      </c>
      <c r="CS5" s="1002"/>
      <c r="CT5" s="1002"/>
      <c r="CU5" s="1002"/>
      <c r="CV5" s="1003"/>
      <c r="CW5" s="1001" t="s">
        <v>390</v>
      </c>
      <c r="CX5" s="1002"/>
      <c r="CY5" s="1002"/>
      <c r="CZ5" s="1002"/>
      <c r="DA5" s="1003"/>
      <c r="DB5" s="1001" t="s">
        <v>391</v>
      </c>
      <c r="DC5" s="1002"/>
      <c r="DD5" s="1002"/>
      <c r="DE5" s="1002"/>
      <c r="DF5" s="1003"/>
      <c r="DG5" s="1084" t="s">
        <v>392</v>
      </c>
      <c r="DH5" s="1085"/>
      <c r="DI5" s="1085"/>
      <c r="DJ5" s="1085"/>
      <c r="DK5" s="1086"/>
      <c r="DL5" s="1084" t="s">
        <v>393</v>
      </c>
      <c r="DM5" s="1085"/>
      <c r="DN5" s="1085"/>
      <c r="DO5" s="1085"/>
      <c r="DP5" s="1086"/>
      <c r="DQ5" s="1001" t="s">
        <v>394</v>
      </c>
      <c r="DR5" s="1002"/>
      <c r="DS5" s="1002"/>
      <c r="DT5" s="1002"/>
      <c r="DU5" s="1003"/>
      <c r="DV5" s="1001" t="s">
        <v>385</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395</v>
      </c>
      <c r="C7" s="1048"/>
      <c r="D7" s="1048"/>
      <c r="E7" s="1048"/>
      <c r="F7" s="1048"/>
      <c r="G7" s="1048"/>
      <c r="H7" s="1048"/>
      <c r="I7" s="1048"/>
      <c r="J7" s="1048"/>
      <c r="K7" s="1048"/>
      <c r="L7" s="1048"/>
      <c r="M7" s="1048"/>
      <c r="N7" s="1048"/>
      <c r="O7" s="1048"/>
      <c r="P7" s="1049"/>
      <c r="Q7" s="1102">
        <v>11186</v>
      </c>
      <c r="R7" s="1103"/>
      <c r="S7" s="1103"/>
      <c r="T7" s="1103"/>
      <c r="U7" s="1103"/>
      <c r="V7" s="1103">
        <v>11885</v>
      </c>
      <c r="W7" s="1103"/>
      <c r="X7" s="1103"/>
      <c r="Y7" s="1103"/>
      <c r="Z7" s="1103"/>
      <c r="AA7" s="1103">
        <v>301</v>
      </c>
      <c r="AB7" s="1103"/>
      <c r="AC7" s="1103"/>
      <c r="AD7" s="1103"/>
      <c r="AE7" s="1104"/>
      <c r="AF7" s="1105">
        <v>274</v>
      </c>
      <c r="AG7" s="1106"/>
      <c r="AH7" s="1106"/>
      <c r="AI7" s="1106"/>
      <c r="AJ7" s="1107"/>
      <c r="AK7" s="1108">
        <v>61</v>
      </c>
      <c r="AL7" s="1109"/>
      <c r="AM7" s="1109"/>
      <c r="AN7" s="1109"/>
      <c r="AO7" s="1109"/>
      <c r="AP7" s="1109">
        <v>7707</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589</v>
      </c>
      <c r="BT7" s="1100"/>
      <c r="BU7" s="1100"/>
      <c r="BV7" s="1100"/>
      <c r="BW7" s="1100"/>
      <c r="BX7" s="1100"/>
      <c r="BY7" s="1100"/>
      <c r="BZ7" s="1100"/>
      <c r="CA7" s="1100"/>
      <c r="CB7" s="1100"/>
      <c r="CC7" s="1100"/>
      <c r="CD7" s="1100"/>
      <c r="CE7" s="1100"/>
      <c r="CF7" s="1100"/>
      <c r="CG7" s="1112"/>
      <c r="CH7" s="1096">
        <v>1</v>
      </c>
      <c r="CI7" s="1097"/>
      <c r="CJ7" s="1097"/>
      <c r="CK7" s="1097"/>
      <c r="CL7" s="1098"/>
      <c r="CM7" s="1096">
        <v>101</v>
      </c>
      <c r="CN7" s="1097"/>
      <c r="CO7" s="1097"/>
      <c r="CP7" s="1097"/>
      <c r="CQ7" s="1098"/>
      <c r="CR7" s="1096">
        <v>354</v>
      </c>
      <c r="CS7" s="1097"/>
      <c r="CT7" s="1097"/>
      <c r="CU7" s="1097"/>
      <c r="CV7" s="1098"/>
      <c r="CW7" s="1096" t="s">
        <v>590</v>
      </c>
      <c r="CX7" s="1097"/>
      <c r="CY7" s="1097"/>
      <c r="CZ7" s="1097"/>
      <c r="DA7" s="1098"/>
      <c r="DB7" s="1096" t="s">
        <v>590</v>
      </c>
      <c r="DC7" s="1097"/>
      <c r="DD7" s="1097"/>
      <c r="DE7" s="1097"/>
      <c r="DF7" s="1098"/>
      <c r="DG7" s="1096" t="s">
        <v>590</v>
      </c>
      <c r="DH7" s="1097"/>
      <c r="DI7" s="1097"/>
      <c r="DJ7" s="1097"/>
      <c r="DK7" s="1098"/>
      <c r="DL7" s="1096" t="s">
        <v>590</v>
      </c>
      <c r="DM7" s="1097"/>
      <c r="DN7" s="1097"/>
      <c r="DO7" s="1097"/>
      <c r="DP7" s="1098"/>
      <c r="DQ7" s="1096" t="s">
        <v>590</v>
      </c>
      <c r="DR7" s="1097"/>
      <c r="DS7" s="1097"/>
      <c r="DT7" s="1097"/>
      <c r="DU7" s="1098"/>
      <c r="DV7" s="1099"/>
      <c r="DW7" s="1100"/>
      <c r="DX7" s="1100"/>
      <c r="DY7" s="1100"/>
      <c r="DZ7" s="1101"/>
      <c r="EA7" s="234"/>
    </row>
    <row r="8" spans="1:131" s="235" customFormat="1" ht="26.25" customHeight="1" x14ac:dyDescent="0.2">
      <c r="A8" s="238">
        <v>2</v>
      </c>
      <c r="B8" s="1030" t="s">
        <v>396</v>
      </c>
      <c r="C8" s="1031"/>
      <c r="D8" s="1031"/>
      <c r="E8" s="1031"/>
      <c r="F8" s="1031"/>
      <c r="G8" s="1031"/>
      <c r="H8" s="1031"/>
      <c r="I8" s="1031"/>
      <c r="J8" s="1031"/>
      <c r="K8" s="1031"/>
      <c r="L8" s="1031"/>
      <c r="M8" s="1031"/>
      <c r="N8" s="1031"/>
      <c r="O8" s="1031"/>
      <c r="P8" s="1032"/>
      <c r="Q8" s="1038">
        <v>3</v>
      </c>
      <c r="R8" s="1039"/>
      <c r="S8" s="1039"/>
      <c r="T8" s="1039"/>
      <c r="U8" s="1039"/>
      <c r="V8" s="1039" t="s">
        <v>608</v>
      </c>
      <c r="W8" s="1039"/>
      <c r="X8" s="1039"/>
      <c r="Y8" s="1039"/>
      <c r="Z8" s="1039"/>
      <c r="AA8" s="1039">
        <v>3</v>
      </c>
      <c r="AB8" s="1039"/>
      <c r="AC8" s="1039"/>
      <c r="AD8" s="1039"/>
      <c r="AE8" s="1040"/>
      <c r="AF8" s="1035">
        <v>3</v>
      </c>
      <c r="AG8" s="1036"/>
      <c r="AH8" s="1036"/>
      <c r="AI8" s="1036"/>
      <c r="AJ8" s="1037"/>
      <c r="AK8" s="1080" t="s">
        <v>602</v>
      </c>
      <c r="AL8" s="1081"/>
      <c r="AM8" s="1081"/>
      <c r="AN8" s="1081"/>
      <c r="AO8" s="1081"/>
      <c r="AP8" s="1081" t="s">
        <v>602</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t="s">
        <v>397</v>
      </c>
      <c r="C9" s="1031"/>
      <c r="D9" s="1031"/>
      <c r="E9" s="1031"/>
      <c r="F9" s="1031"/>
      <c r="G9" s="1031"/>
      <c r="H9" s="1031"/>
      <c r="I9" s="1031"/>
      <c r="J9" s="1031"/>
      <c r="K9" s="1031"/>
      <c r="L9" s="1031"/>
      <c r="M9" s="1031"/>
      <c r="N9" s="1031"/>
      <c r="O9" s="1031"/>
      <c r="P9" s="1032"/>
      <c r="Q9" s="1038">
        <v>16</v>
      </c>
      <c r="R9" s="1039"/>
      <c r="S9" s="1039"/>
      <c r="T9" s="1039"/>
      <c r="U9" s="1039"/>
      <c r="V9" s="1039">
        <v>11</v>
      </c>
      <c r="W9" s="1039"/>
      <c r="X9" s="1039"/>
      <c r="Y9" s="1039"/>
      <c r="Z9" s="1039"/>
      <c r="AA9" s="1039">
        <v>5</v>
      </c>
      <c r="AB9" s="1039"/>
      <c r="AC9" s="1039"/>
      <c r="AD9" s="1039"/>
      <c r="AE9" s="1040"/>
      <c r="AF9" s="1035">
        <v>5</v>
      </c>
      <c r="AG9" s="1036"/>
      <c r="AH9" s="1036"/>
      <c r="AI9" s="1036"/>
      <c r="AJ9" s="1037"/>
      <c r="AK9" s="1080" t="s">
        <v>602</v>
      </c>
      <c r="AL9" s="1081"/>
      <c r="AM9" s="1081"/>
      <c r="AN9" s="1081"/>
      <c r="AO9" s="1081"/>
      <c r="AP9" s="1081">
        <v>8</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398</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399</v>
      </c>
      <c r="B23" s="937" t="s">
        <v>400</v>
      </c>
      <c r="C23" s="938"/>
      <c r="D23" s="938"/>
      <c r="E23" s="938"/>
      <c r="F23" s="938"/>
      <c r="G23" s="938"/>
      <c r="H23" s="938"/>
      <c r="I23" s="938"/>
      <c r="J23" s="938"/>
      <c r="K23" s="938"/>
      <c r="L23" s="938"/>
      <c r="M23" s="938"/>
      <c r="N23" s="938"/>
      <c r="O23" s="938"/>
      <c r="P23" s="948"/>
      <c r="Q23" s="1067">
        <v>11205</v>
      </c>
      <c r="R23" s="1061"/>
      <c r="S23" s="1061"/>
      <c r="T23" s="1061"/>
      <c r="U23" s="1061"/>
      <c r="V23" s="1061">
        <v>11896</v>
      </c>
      <c r="W23" s="1061"/>
      <c r="X23" s="1061"/>
      <c r="Y23" s="1061"/>
      <c r="Z23" s="1061"/>
      <c r="AA23" s="1061">
        <v>309</v>
      </c>
      <c r="AB23" s="1061"/>
      <c r="AC23" s="1061"/>
      <c r="AD23" s="1061"/>
      <c r="AE23" s="1068"/>
      <c r="AF23" s="1069">
        <v>282</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401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402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378</v>
      </c>
      <c r="B26" s="996"/>
      <c r="C26" s="996"/>
      <c r="D26" s="996"/>
      <c r="E26" s="996"/>
      <c r="F26" s="996"/>
      <c r="G26" s="996"/>
      <c r="H26" s="996"/>
      <c r="I26" s="996"/>
      <c r="J26" s="996"/>
      <c r="K26" s="996"/>
      <c r="L26" s="996"/>
      <c r="M26" s="996"/>
      <c r="N26" s="996"/>
      <c r="O26" s="996"/>
      <c r="P26" s="997"/>
      <c r="Q26" s="1001" t="s">
        <v>404</v>
      </c>
      <c r="R26" s="1002"/>
      <c r="S26" s="1002"/>
      <c r="T26" s="1002"/>
      <c r="U26" s="1003"/>
      <c r="V26" s="1001" t="s">
        <v>405</v>
      </c>
      <c r="W26" s="1002"/>
      <c r="X26" s="1002"/>
      <c r="Y26" s="1002"/>
      <c r="Z26" s="1003"/>
      <c r="AA26" s="1001" t="s">
        <v>406</v>
      </c>
      <c r="AB26" s="1002"/>
      <c r="AC26" s="1002"/>
      <c r="AD26" s="1002"/>
      <c r="AE26" s="1002"/>
      <c r="AF26" s="1055" t="s">
        <v>407</v>
      </c>
      <c r="AG26" s="1008"/>
      <c r="AH26" s="1008"/>
      <c r="AI26" s="1008"/>
      <c r="AJ26" s="1056"/>
      <c r="AK26" s="1002" t="s">
        <v>408</v>
      </c>
      <c r="AL26" s="1002"/>
      <c r="AM26" s="1002"/>
      <c r="AN26" s="1002"/>
      <c r="AO26" s="1003"/>
      <c r="AP26" s="1001" t="s">
        <v>409</v>
      </c>
      <c r="AQ26" s="1002"/>
      <c r="AR26" s="1002"/>
      <c r="AS26" s="1002"/>
      <c r="AT26" s="1003"/>
      <c r="AU26" s="1001" t="s">
        <v>410</v>
      </c>
      <c r="AV26" s="1002"/>
      <c r="AW26" s="1002"/>
      <c r="AX26" s="1002"/>
      <c r="AY26" s="1003"/>
      <c r="AZ26" s="1001" t="s">
        <v>411</v>
      </c>
      <c r="BA26" s="1002"/>
      <c r="BB26" s="1002"/>
      <c r="BC26" s="1002"/>
      <c r="BD26" s="1003"/>
      <c r="BE26" s="1001" t="s">
        <v>385</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412</v>
      </c>
      <c r="C28" s="1048"/>
      <c r="D28" s="1048"/>
      <c r="E28" s="1048"/>
      <c r="F28" s="1048"/>
      <c r="G28" s="1048"/>
      <c r="H28" s="1048"/>
      <c r="I28" s="1048"/>
      <c r="J28" s="1048"/>
      <c r="K28" s="1048"/>
      <c r="L28" s="1048"/>
      <c r="M28" s="1048"/>
      <c r="N28" s="1048"/>
      <c r="O28" s="1048"/>
      <c r="P28" s="1049"/>
      <c r="Q28" s="1050">
        <v>1952</v>
      </c>
      <c r="R28" s="1051"/>
      <c r="S28" s="1051"/>
      <c r="T28" s="1051"/>
      <c r="U28" s="1051"/>
      <c r="V28" s="1051">
        <v>1904</v>
      </c>
      <c r="W28" s="1051"/>
      <c r="X28" s="1051"/>
      <c r="Y28" s="1051"/>
      <c r="Z28" s="1051"/>
      <c r="AA28" s="1051">
        <v>48</v>
      </c>
      <c r="AB28" s="1051"/>
      <c r="AC28" s="1051"/>
      <c r="AD28" s="1051"/>
      <c r="AE28" s="1052"/>
      <c r="AF28" s="1053">
        <v>48</v>
      </c>
      <c r="AG28" s="1051"/>
      <c r="AH28" s="1051"/>
      <c r="AI28" s="1051"/>
      <c r="AJ28" s="1054"/>
      <c r="AK28" s="1042">
        <v>174</v>
      </c>
      <c r="AL28" s="1043"/>
      <c r="AM28" s="1043"/>
      <c r="AN28" s="1043"/>
      <c r="AO28" s="1043"/>
      <c r="AP28" s="1044" t="s">
        <v>590</v>
      </c>
      <c r="AQ28" s="1044"/>
      <c r="AR28" s="1044"/>
      <c r="AS28" s="1044"/>
      <c r="AT28" s="1044"/>
      <c r="AU28" s="1044" t="s">
        <v>590</v>
      </c>
      <c r="AV28" s="1044"/>
      <c r="AW28" s="1044"/>
      <c r="AX28" s="1044"/>
      <c r="AY28" s="1044"/>
      <c r="AZ28" s="1044" t="s">
        <v>590</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413</v>
      </c>
      <c r="C29" s="1031"/>
      <c r="D29" s="1031"/>
      <c r="E29" s="1031"/>
      <c r="F29" s="1031"/>
      <c r="G29" s="1031"/>
      <c r="H29" s="1031"/>
      <c r="I29" s="1031"/>
      <c r="J29" s="1031"/>
      <c r="K29" s="1031"/>
      <c r="L29" s="1031"/>
      <c r="M29" s="1031"/>
      <c r="N29" s="1031"/>
      <c r="O29" s="1031"/>
      <c r="P29" s="1032"/>
      <c r="Q29" s="1038">
        <v>670</v>
      </c>
      <c r="R29" s="1039"/>
      <c r="S29" s="1039"/>
      <c r="T29" s="1039"/>
      <c r="U29" s="1039"/>
      <c r="V29" s="1039">
        <v>665</v>
      </c>
      <c r="W29" s="1039"/>
      <c r="X29" s="1039"/>
      <c r="Y29" s="1039"/>
      <c r="Z29" s="1039"/>
      <c r="AA29" s="1039">
        <v>5</v>
      </c>
      <c r="AB29" s="1039"/>
      <c r="AC29" s="1039"/>
      <c r="AD29" s="1039"/>
      <c r="AE29" s="1040"/>
      <c r="AF29" s="1035">
        <v>5</v>
      </c>
      <c r="AG29" s="1036"/>
      <c r="AH29" s="1036"/>
      <c r="AI29" s="1036"/>
      <c r="AJ29" s="1037"/>
      <c r="AK29" s="980">
        <v>94</v>
      </c>
      <c r="AL29" s="971"/>
      <c r="AM29" s="971"/>
      <c r="AN29" s="971"/>
      <c r="AO29" s="971"/>
      <c r="AP29" s="971" t="s">
        <v>602</v>
      </c>
      <c r="AQ29" s="971"/>
      <c r="AR29" s="971"/>
      <c r="AS29" s="971"/>
      <c r="AT29" s="971"/>
      <c r="AU29" s="971" t="s">
        <v>602</v>
      </c>
      <c r="AV29" s="971"/>
      <c r="AW29" s="971"/>
      <c r="AX29" s="971"/>
      <c r="AY29" s="971"/>
      <c r="AZ29" s="1041" t="s">
        <v>590</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414</v>
      </c>
      <c r="C30" s="1031"/>
      <c r="D30" s="1031"/>
      <c r="E30" s="1031"/>
      <c r="F30" s="1031"/>
      <c r="G30" s="1031"/>
      <c r="H30" s="1031"/>
      <c r="I30" s="1031"/>
      <c r="J30" s="1031"/>
      <c r="K30" s="1031"/>
      <c r="L30" s="1031"/>
      <c r="M30" s="1031"/>
      <c r="N30" s="1031"/>
      <c r="O30" s="1031"/>
      <c r="P30" s="1032"/>
      <c r="Q30" s="1038">
        <v>368</v>
      </c>
      <c r="R30" s="1039"/>
      <c r="S30" s="1039"/>
      <c r="T30" s="1039"/>
      <c r="U30" s="1039"/>
      <c r="V30" s="1039">
        <v>351</v>
      </c>
      <c r="W30" s="1039"/>
      <c r="X30" s="1039"/>
      <c r="Y30" s="1039"/>
      <c r="Z30" s="1039"/>
      <c r="AA30" s="1039">
        <v>17</v>
      </c>
      <c r="AB30" s="1039"/>
      <c r="AC30" s="1039"/>
      <c r="AD30" s="1039"/>
      <c r="AE30" s="1040"/>
      <c r="AF30" s="1035">
        <v>569</v>
      </c>
      <c r="AG30" s="1036"/>
      <c r="AH30" s="1036"/>
      <c r="AI30" s="1036"/>
      <c r="AJ30" s="1037"/>
      <c r="AK30" s="980">
        <v>11</v>
      </c>
      <c r="AL30" s="971"/>
      <c r="AM30" s="971"/>
      <c r="AN30" s="971"/>
      <c r="AO30" s="971"/>
      <c r="AP30" s="971">
        <v>1662</v>
      </c>
      <c r="AQ30" s="971"/>
      <c r="AR30" s="971"/>
      <c r="AS30" s="971"/>
      <c r="AT30" s="971"/>
      <c r="AU30" s="971">
        <v>75</v>
      </c>
      <c r="AV30" s="971"/>
      <c r="AW30" s="971"/>
      <c r="AX30" s="971"/>
      <c r="AY30" s="971"/>
      <c r="AZ30" s="1041" t="s">
        <v>590</v>
      </c>
      <c r="BA30" s="1041"/>
      <c r="BB30" s="1041"/>
      <c r="BC30" s="1041"/>
      <c r="BD30" s="1041"/>
      <c r="BE30" s="972" t="s">
        <v>415</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416</v>
      </c>
      <c r="C31" s="1031"/>
      <c r="D31" s="1031"/>
      <c r="E31" s="1031"/>
      <c r="F31" s="1031"/>
      <c r="G31" s="1031"/>
      <c r="H31" s="1031"/>
      <c r="I31" s="1031"/>
      <c r="J31" s="1031"/>
      <c r="K31" s="1031"/>
      <c r="L31" s="1031"/>
      <c r="M31" s="1031"/>
      <c r="N31" s="1031"/>
      <c r="O31" s="1031"/>
      <c r="P31" s="1032"/>
      <c r="Q31" s="1038">
        <v>4136</v>
      </c>
      <c r="R31" s="1039"/>
      <c r="S31" s="1039"/>
      <c r="T31" s="1039"/>
      <c r="U31" s="1039"/>
      <c r="V31" s="1039">
        <v>3927</v>
      </c>
      <c r="W31" s="1039"/>
      <c r="X31" s="1039"/>
      <c r="Y31" s="1039"/>
      <c r="Z31" s="1039"/>
      <c r="AA31" s="1039">
        <v>209</v>
      </c>
      <c r="AB31" s="1039"/>
      <c r="AC31" s="1039"/>
      <c r="AD31" s="1039"/>
      <c r="AE31" s="1040"/>
      <c r="AF31" s="1035">
        <v>1251</v>
      </c>
      <c r="AG31" s="1036"/>
      <c r="AH31" s="1036"/>
      <c r="AI31" s="1036"/>
      <c r="AJ31" s="1037"/>
      <c r="AK31" s="980">
        <v>662</v>
      </c>
      <c r="AL31" s="971"/>
      <c r="AM31" s="971"/>
      <c r="AN31" s="971"/>
      <c r="AO31" s="971"/>
      <c r="AP31" s="971">
        <v>2272</v>
      </c>
      <c r="AQ31" s="971"/>
      <c r="AR31" s="971"/>
      <c r="AS31" s="971"/>
      <c r="AT31" s="971"/>
      <c r="AU31" s="971">
        <v>1492</v>
      </c>
      <c r="AV31" s="971"/>
      <c r="AW31" s="971"/>
      <c r="AX31" s="971"/>
      <c r="AY31" s="971"/>
      <c r="AZ31" s="1041" t="s">
        <v>590</v>
      </c>
      <c r="BA31" s="1041"/>
      <c r="BB31" s="1041"/>
      <c r="BC31" s="1041"/>
      <c r="BD31" s="1041"/>
      <c r="BE31" s="972" t="s">
        <v>417</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418</v>
      </c>
      <c r="C32" s="1031"/>
      <c r="D32" s="1031"/>
      <c r="E32" s="1031"/>
      <c r="F32" s="1031"/>
      <c r="G32" s="1031"/>
      <c r="H32" s="1031"/>
      <c r="I32" s="1031"/>
      <c r="J32" s="1031"/>
      <c r="K32" s="1031"/>
      <c r="L32" s="1031"/>
      <c r="M32" s="1031"/>
      <c r="N32" s="1031"/>
      <c r="O32" s="1031"/>
      <c r="P32" s="1032"/>
      <c r="Q32" s="1038">
        <v>169</v>
      </c>
      <c r="R32" s="1039"/>
      <c r="S32" s="1039"/>
      <c r="T32" s="1039"/>
      <c r="U32" s="1039"/>
      <c r="V32" s="1039">
        <v>161</v>
      </c>
      <c r="W32" s="1039"/>
      <c r="X32" s="1039"/>
      <c r="Y32" s="1039"/>
      <c r="Z32" s="1039"/>
      <c r="AA32" s="1039">
        <v>7</v>
      </c>
      <c r="AB32" s="1039"/>
      <c r="AC32" s="1039"/>
      <c r="AD32" s="1039"/>
      <c r="AE32" s="1040"/>
      <c r="AF32" s="1035">
        <v>7</v>
      </c>
      <c r="AG32" s="1036"/>
      <c r="AH32" s="1036"/>
      <c r="AI32" s="1036"/>
      <c r="AJ32" s="1037"/>
      <c r="AK32" s="980">
        <v>72</v>
      </c>
      <c r="AL32" s="971"/>
      <c r="AM32" s="971"/>
      <c r="AN32" s="971"/>
      <c r="AO32" s="971"/>
      <c r="AP32" s="971">
        <v>658</v>
      </c>
      <c r="AQ32" s="971"/>
      <c r="AR32" s="971"/>
      <c r="AS32" s="971"/>
      <c r="AT32" s="971"/>
      <c r="AU32" s="971">
        <v>589</v>
      </c>
      <c r="AV32" s="971"/>
      <c r="AW32" s="971"/>
      <c r="AX32" s="971"/>
      <c r="AY32" s="971"/>
      <c r="AZ32" s="1041" t="s">
        <v>590</v>
      </c>
      <c r="BA32" s="1041"/>
      <c r="BB32" s="1041"/>
      <c r="BC32" s="1041"/>
      <c r="BD32" s="1041"/>
      <c r="BE32" s="972" t="s">
        <v>419</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420</v>
      </c>
      <c r="C33" s="1031"/>
      <c r="D33" s="1031"/>
      <c r="E33" s="1031"/>
      <c r="F33" s="1031"/>
      <c r="G33" s="1031"/>
      <c r="H33" s="1031"/>
      <c r="I33" s="1031"/>
      <c r="J33" s="1031"/>
      <c r="K33" s="1031"/>
      <c r="L33" s="1031"/>
      <c r="M33" s="1031"/>
      <c r="N33" s="1031"/>
      <c r="O33" s="1031"/>
      <c r="P33" s="1032"/>
      <c r="Q33" s="1038">
        <v>346</v>
      </c>
      <c r="R33" s="1039"/>
      <c r="S33" s="1039"/>
      <c r="T33" s="1039"/>
      <c r="U33" s="1039"/>
      <c r="V33" s="1039">
        <v>339</v>
      </c>
      <c r="W33" s="1039"/>
      <c r="X33" s="1039"/>
      <c r="Y33" s="1039"/>
      <c r="Z33" s="1039"/>
      <c r="AA33" s="1039">
        <v>7</v>
      </c>
      <c r="AB33" s="1039"/>
      <c r="AC33" s="1039"/>
      <c r="AD33" s="1039"/>
      <c r="AE33" s="1040"/>
      <c r="AF33" s="1035">
        <v>7</v>
      </c>
      <c r="AG33" s="1036"/>
      <c r="AH33" s="1036"/>
      <c r="AI33" s="1036"/>
      <c r="AJ33" s="1037"/>
      <c r="AK33" s="980">
        <v>158</v>
      </c>
      <c r="AL33" s="971"/>
      <c r="AM33" s="971"/>
      <c r="AN33" s="971"/>
      <c r="AO33" s="971"/>
      <c r="AP33" s="971">
        <v>1610</v>
      </c>
      <c r="AQ33" s="971"/>
      <c r="AR33" s="971"/>
      <c r="AS33" s="971"/>
      <c r="AT33" s="971"/>
      <c r="AU33" s="971">
        <v>1580</v>
      </c>
      <c r="AV33" s="971"/>
      <c r="AW33" s="971"/>
      <c r="AX33" s="971"/>
      <c r="AY33" s="971"/>
      <c r="AZ33" s="1041" t="s">
        <v>590</v>
      </c>
      <c r="BA33" s="1041"/>
      <c r="BB33" s="1041"/>
      <c r="BC33" s="1041"/>
      <c r="BD33" s="1041"/>
      <c r="BE33" s="972" t="s">
        <v>419</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421</v>
      </c>
      <c r="C34" s="1031"/>
      <c r="D34" s="1031"/>
      <c r="E34" s="1031"/>
      <c r="F34" s="1031"/>
      <c r="G34" s="1031"/>
      <c r="H34" s="1031"/>
      <c r="I34" s="1031"/>
      <c r="J34" s="1031"/>
      <c r="K34" s="1031"/>
      <c r="L34" s="1031"/>
      <c r="M34" s="1031"/>
      <c r="N34" s="1031"/>
      <c r="O34" s="1031"/>
      <c r="P34" s="1032"/>
      <c r="Q34" s="1038">
        <v>96</v>
      </c>
      <c r="R34" s="1039"/>
      <c r="S34" s="1039"/>
      <c r="T34" s="1039"/>
      <c r="U34" s="1039"/>
      <c r="V34" s="1039">
        <v>95</v>
      </c>
      <c r="W34" s="1039"/>
      <c r="X34" s="1039"/>
      <c r="Y34" s="1039"/>
      <c r="Z34" s="1039"/>
      <c r="AA34" s="1039">
        <v>1</v>
      </c>
      <c r="AB34" s="1039"/>
      <c r="AC34" s="1039"/>
      <c r="AD34" s="1039"/>
      <c r="AE34" s="1040"/>
      <c r="AF34" s="1035" t="s">
        <v>179</v>
      </c>
      <c r="AG34" s="1036"/>
      <c r="AH34" s="1036"/>
      <c r="AI34" s="1036"/>
      <c r="AJ34" s="1037"/>
      <c r="AK34" s="980">
        <v>1</v>
      </c>
      <c r="AL34" s="971"/>
      <c r="AM34" s="971"/>
      <c r="AN34" s="971"/>
      <c r="AO34" s="971"/>
      <c r="AP34" s="971">
        <v>14</v>
      </c>
      <c r="AQ34" s="971"/>
      <c r="AR34" s="971"/>
      <c r="AS34" s="971"/>
      <c r="AT34" s="971"/>
      <c r="AU34" s="971" t="s">
        <v>602</v>
      </c>
      <c r="AV34" s="971"/>
      <c r="AW34" s="971"/>
      <c r="AX34" s="971"/>
      <c r="AY34" s="971"/>
      <c r="AZ34" s="1041" t="s">
        <v>590</v>
      </c>
      <c r="BA34" s="1041"/>
      <c r="BB34" s="1041"/>
      <c r="BC34" s="1041"/>
      <c r="BD34" s="1041"/>
      <c r="BE34" s="972" t="s">
        <v>422</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423</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399</v>
      </c>
      <c r="B63" s="937" t="s">
        <v>424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1887</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179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426</v>
      </c>
      <c r="B66" s="996"/>
      <c r="C66" s="996"/>
      <c r="D66" s="996"/>
      <c r="E66" s="996"/>
      <c r="F66" s="996"/>
      <c r="G66" s="996"/>
      <c r="H66" s="996"/>
      <c r="I66" s="996"/>
      <c r="J66" s="996"/>
      <c r="K66" s="996"/>
      <c r="L66" s="996"/>
      <c r="M66" s="996"/>
      <c r="N66" s="996"/>
      <c r="O66" s="996"/>
      <c r="P66" s="997"/>
      <c r="Q66" s="1001" t="s">
        <v>427</v>
      </c>
      <c r="R66" s="1002"/>
      <c r="S66" s="1002"/>
      <c r="T66" s="1002"/>
      <c r="U66" s="1003"/>
      <c r="V66" s="1001" t="s">
        <v>428</v>
      </c>
      <c r="W66" s="1002"/>
      <c r="X66" s="1002"/>
      <c r="Y66" s="1002"/>
      <c r="Z66" s="1003"/>
      <c r="AA66" s="1001" t="s">
        <v>429</v>
      </c>
      <c r="AB66" s="1002"/>
      <c r="AC66" s="1002"/>
      <c r="AD66" s="1002"/>
      <c r="AE66" s="1003"/>
      <c r="AF66" s="1007" t="s">
        <v>430</v>
      </c>
      <c r="AG66" s="1008"/>
      <c r="AH66" s="1008"/>
      <c r="AI66" s="1008"/>
      <c r="AJ66" s="1009"/>
      <c r="AK66" s="1001" t="s">
        <v>431</v>
      </c>
      <c r="AL66" s="996"/>
      <c r="AM66" s="996"/>
      <c r="AN66" s="996"/>
      <c r="AO66" s="997"/>
      <c r="AP66" s="1001" t="s">
        <v>409</v>
      </c>
      <c r="AQ66" s="1002"/>
      <c r="AR66" s="1002"/>
      <c r="AS66" s="1002"/>
      <c r="AT66" s="1003"/>
      <c r="AU66" s="1001" t="s">
        <v>432</v>
      </c>
      <c r="AV66" s="1002"/>
      <c r="AW66" s="1002"/>
      <c r="AX66" s="1002"/>
      <c r="AY66" s="1003"/>
      <c r="AZ66" s="1001" t="s">
        <v>385</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591</v>
      </c>
      <c r="C68" s="986"/>
      <c r="D68" s="986"/>
      <c r="E68" s="986"/>
      <c r="F68" s="986"/>
      <c r="G68" s="986"/>
      <c r="H68" s="986"/>
      <c r="I68" s="986"/>
      <c r="J68" s="986"/>
      <c r="K68" s="986"/>
      <c r="L68" s="986"/>
      <c r="M68" s="986"/>
      <c r="N68" s="986"/>
      <c r="O68" s="986"/>
      <c r="P68" s="987"/>
      <c r="Q68" s="988">
        <v>252</v>
      </c>
      <c r="R68" s="982"/>
      <c r="S68" s="982"/>
      <c r="T68" s="982"/>
      <c r="U68" s="982"/>
      <c r="V68" s="982">
        <v>196</v>
      </c>
      <c r="W68" s="982"/>
      <c r="X68" s="982"/>
      <c r="Y68" s="982"/>
      <c r="Z68" s="982"/>
      <c r="AA68" s="982">
        <v>56</v>
      </c>
      <c r="AB68" s="982"/>
      <c r="AC68" s="982"/>
      <c r="AD68" s="982"/>
      <c r="AE68" s="982"/>
      <c r="AF68" s="982">
        <v>56</v>
      </c>
      <c r="AG68" s="982"/>
      <c r="AH68" s="982"/>
      <c r="AI68" s="982"/>
      <c r="AJ68" s="982"/>
      <c r="AK68" s="982" t="s">
        <v>608</v>
      </c>
      <c r="AL68" s="982"/>
      <c r="AM68" s="982"/>
      <c r="AN68" s="982"/>
      <c r="AO68" s="982"/>
      <c r="AP68" s="982" t="s">
        <v>590</v>
      </c>
      <c r="AQ68" s="982"/>
      <c r="AR68" s="982"/>
      <c r="AS68" s="982"/>
      <c r="AT68" s="982"/>
      <c r="AU68" s="982" t="s">
        <v>590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592</v>
      </c>
      <c r="C69" s="975"/>
      <c r="D69" s="975"/>
      <c r="E69" s="975"/>
      <c r="F69" s="975"/>
      <c r="G69" s="975"/>
      <c r="H69" s="975"/>
      <c r="I69" s="975"/>
      <c r="J69" s="975"/>
      <c r="K69" s="975"/>
      <c r="L69" s="975"/>
      <c r="M69" s="975"/>
      <c r="N69" s="975"/>
      <c r="O69" s="975"/>
      <c r="P69" s="976"/>
      <c r="Q69" s="977">
        <v>5926</v>
      </c>
      <c r="R69" s="971"/>
      <c r="S69" s="971"/>
      <c r="T69" s="971"/>
      <c r="U69" s="971"/>
      <c r="V69" s="971">
        <v>5695</v>
      </c>
      <c r="W69" s="971"/>
      <c r="X69" s="971"/>
      <c r="Y69" s="971"/>
      <c r="Z69" s="971"/>
      <c r="AA69" s="971">
        <v>231</v>
      </c>
      <c r="AB69" s="971"/>
      <c r="AC69" s="971"/>
      <c r="AD69" s="971"/>
      <c r="AE69" s="971"/>
      <c r="AF69" s="971">
        <v>231</v>
      </c>
      <c r="AG69" s="971"/>
      <c r="AH69" s="971"/>
      <c r="AI69" s="971"/>
      <c r="AJ69" s="971"/>
      <c r="AK69" s="971" t="s">
        <v>608</v>
      </c>
      <c r="AL69" s="971"/>
      <c r="AM69" s="971"/>
      <c r="AN69" s="971"/>
      <c r="AO69" s="971"/>
      <c r="AP69" s="971" t="s">
        <v>590</v>
      </c>
      <c r="AQ69" s="971"/>
      <c r="AR69" s="971"/>
      <c r="AS69" s="971"/>
      <c r="AT69" s="971"/>
      <c r="AU69" s="971" t="s">
        <v>590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593</v>
      </c>
      <c r="C70" s="975"/>
      <c r="D70" s="975"/>
      <c r="E70" s="975"/>
      <c r="F70" s="975"/>
      <c r="G70" s="975"/>
      <c r="H70" s="975"/>
      <c r="I70" s="975"/>
      <c r="J70" s="975"/>
      <c r="K70" s="975"/>
      <c r="L70" s="975"/>
      <c r="M70" s="975"/>
      <c r="N70" s="975"/>
      <c r="O70" s="975"/>
      <c r="P70" s="976"/>
      <c r="Q70" s="977">
        <v>83</v>
      </c>
      <c r="R70" s="971"/>
      <c r="S70" s="971"/>
      <c r="T70" s="971"/>
      <c r="U70" s="971"/>
      <c r="V70" s="971">
        <v>78</v>
      </c>
      <c r="W70" s="971"/>
      <c r="X70" s="971"/>
      <c r="Y70" s="971"/>
      <c r="Z70" s="971"/>
      <c r="AA70" s="971">
        <v>5</v>
      </c>
      <c r="AB70" s="971"/>
      <c r="AC70" s="971"/>
      <c r="AD70" s="971"/>
      <c r="AE70" s="971"/>
      <c r="AF70" s="971">
        <v>5</v>
      </c>
      <c r="AG70" s="971"/>
      <c r="AH70" s="971"/>
      <c r="AI70" s="971"/>
      <c r="AJ70" s="971"/>
      <c r="AK70" s="971">
        <v>0</v>
      </c>
      <c r="AL70" s="971"/>
      <c r="AM70" s="971"/>
      <c r="AN70" s="971"/>
      <c r="AO70" s="971"/>
      <c r="AP70" s="971">
        <v>401</v>
      </c>
      <c r="AQ70" s="971"/>
      <c r="AR70" s="971"/>
      <c r="AS70" s="971"/>
      <c r="AT70" s="971"/>
      <c r="AU70" s="971">
        <v>62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594</v>
      </c>
      <c r="C71" s="975"/>
      <c r="D71" s="975"/>
      <c r="E71" s="975"/>
      <c r="F71" s="975"/>
      <c r="G71" s="975"/>
      <c r="H71" s="975"/>
      <c r="I71" s="975"/>
      <c r="J71" s="975"/>
      <c r="K71" s="975"/>
      <c r="L71" s="975"/>
      <c r="M71" s="975"/>
      <c r="N71" s="975"/>
      <c r="O71" s="975"/>
      <c r="P71" s="976"/>
      <c r="Q71" s="977">
        <v>158</v>
      </c>
      <c r="R71" s="971"/>
      <c r="S71" s="971"/>
      <c r="T71" s="971"/>
      <c r="U71" s="971"/>
      <c r="V71" s="971">
        <v>156</v>
      </c>
      <c r="W71" s="971"/>
      <c r="X71" s="971"/>
      <c r="Y71" s="971"/>
      <c r="Z71" s="971"/>
      <c r="AA71" s="971">
        <v>2</v>
      </c>
      <c r="AB71" s="971"/>
      <c r="AC71" s="971"/>
      <c r="AD71" s="971"/>
      <c r="AE71" s="971"/>
      <c r="AF71" s="971">
        <v>2</v>
      </c>
      <c r="AG71" s="971"/>
      <c r="AH71" s="971"/>
      <c r="AI71" s="971"/>
      <c r="AJ71" s="971"/>
      <c r="AK71" s="971" t="s">
        <v>590</v>
      </c>
      <c r="AL71" s="971"/>
      <c r="AM71" s="971"/>
      <c r="AN71" s="971"/>
      <c r="AO71" s="971"/>
      <c r="AP71" s="971" t="s">
        <v>590</v>
      </c>
      <c r="AQ71" s="971"/>
      <c r="AR71" s="971"/>
      <c r="AS71" s="971"/>
      <c r="AT71" s="971"/>
      <c r="AU71" s="971" t="s">
        <v>590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595</v>
      </c>
      <c r="C72" s="975"/>
      <c r="D72" s="975"/>
      <c r="E72" s="975"/>
      <c r="F72" s="975"/>
      <c r="G72" s="975"/>
      <c r="H72" s="975"/>
      <c r="I72" s="975"/>
      <c r="J72" s="975"/>
      <c r="K72" s="975"/>
      <c r="L72" s="975"/>
      <c r="M72" s="975"/>
      <c r="N72" s="975"/>
      <c r="O72" s="975"/>
      <c r="P72" s="976"/>
      <c r="Q72" s="977">
        <v>168</v>
      </c>
      <c r="R72" s="971"/>
      <c r="S72" s="971"/>
      <c r="T72" s="971"/>
      <c r="U72" s="971"/>
      <c r="V72" s="971">
        <v>168</v>
      </c>
      <c r="W72" s="971"/>
      <c r="X72" s="971"/>
      <c r="Y72" s="971"/>
      <c r="Z72" s="971"/>
      <c r="AA72" s="971" t="s">
        <v>608</v>
      </c>
      <c r="AB72" s="971"/>
      <c r="AC72" s="971"/>
      <c r="AD72" s="971"/>
      <c r="AE72" s="971"/>
      <c r="AF72" s="971" t="s">
        <v>608</v>
      </c>
      <c r="AG72" s="971"/>
      <c r="AH72" s="971"/>
      <c r="AI72" s="971"/>
      <c r="AJ72" s="971"/>
      <c r="AK72" s="971">
        <v>1059</v>
      </c>
      <c r="AL72" s="971"/>
      <c r="AM72" s="971"/>
      <c r="AN72" s="971"/>
      <c r="AO72" s="971"/>
      <c r="AP72" s="971" t="s">
        <v>590</v>
      </c>
      <c r="AQ72" s="971"/>
      <c r="AR72" s="971"/>
      <c r="AS72" s="971"/>
      <c r="AT72" s="971"/>
      <c r="AU72" s="971" t="s">
        <v>590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596</v>
      </c>
      <c r="C73" s="975"/>
      <c r="D73" s="975"/>
      <c r="E73" s="975"/>
      <c r="F73" s="975"/>
      <c r="G73" s="975"/>
      <c r="H73" s="975"/>
      <c r="I73" s="975"/>
      <c r="J73" s="975"/>
      <c r="K73" s="975"/>
      <c r="L73" s="975"/>
      <c r="M73" s="975"/>
      <c r="N73" s="975"/>
      <c r="O73" s="975"/>
      <c r="P73" s="976"/>
      <c r="Q73" s="977">
        <v>46</v>
      </c>
      <c r="R73" s="971"/>
      <c r="S73" s="971"/>
      <c r="T73" s="971"/>
      <c r="U73" s="971"/>
      <c r="V73" s="971">
        <v>40</v>
      </c>
      <c r="W73" s="971"/>
      <c r="X73" s="971"/>
      <c r="Y73" s="971"/>
      <c r="Z73" s="971"/>
      <c r="AA73" s="971">
        <v>6</v>
      </c>
      <c r="AB73" s="971"/>
      <c r="AC73" s="971"/>
      <c r="AD73" s="971"/>
      <c r="AE73" s="971"/>
      <c r="AF73" s="971">
        <v>6</v>
      </c>
      <c r="AG73" s="971"/>
      <c r="AH73" s="971"/>
      <c r="AI73" s="971"/>
      <c r="AJ73" s="971"/>
      <c r="AK73" s="971" t="s">
        <v>590</v>
      </c>
      <c r="AL73" s="971"/>
      <c r="AM73" s="971"/>
      <c r="AN73" s="971"/>
      <c r="AO73" s="971"/>
      <c r="AP73" s="971" t="s">
        <v>590</v>
      </c>
      <c r="AQ73" s="971"/>
      <c r="AR73" s="971"/>
      <c r="AS73" s="971"/>
      <c r="AT73" s="971"/>
      <c r="AU73" s="971" t="s">
        <v>590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597</v>
      </c>
      <c r="C74" s="975"/>
      <c r="D74" s="975"/>
      <c r="E74" s="975"/>
      <c r="F74" s="975"/>
      <c r="G74" s="975"/>
      <c r="H74" s="975"/>
      <c r="I74" s="975"/>
      <c r="J74" s="975"/>
      <c r="K74" s="975"/>
      <c r="L74" s="975"/>
      <c r="M74" s="975"/>
      <c r="N74" s="975"/>
      <c r="O74" s="975"/>
      <c r="P74" s="976"/>
      <c r="Q74" s="977">
        <v>5973</v>
      </c>
      <c r="R74" s="971"/>
      <c r="S74" s="971"/>
      <c r="T74" s="971"/>
      <c r="U74" s="971"/>
      <c r="V74" s="971">
        <v>5635</v>
      </c>
      <c r="W74" s="971"/>
      <c r="X74" s="971"/>
      <c r="Y74" s="971"/>
      <c r="Z74" s="971"/>
      <c r="AA74" s="971">
        <v>338</v>
      </c>
      <c r="AB74" s="971"/>
      <c r="AC74" s="971"/>
      <c r="AD74" s="971"/>
      <c r="AE74" s="971"/>
      <c r="AF74" s="971">
        <v>338</v>
      </c>
      <c r="AG74" s="971"/>
      <c r="AH74" s="971"/>
      <c r="AI74" s="971"/>
      <c r="AJ74" s="971"/>
      <c r="AK74" s="971" t="s">
        <v>590</v>
      </c>
      <c r="AL74" s="971"/>
      <c r="AM74" s="971"/>
      <c r="AN74" s="971"/>
      <c r="AO74" s="971"/>
      <c r="AP74" s="971" t="s">
        <v>590</v>
      </c>
      <c r="AQ74" s="971"/>
      <c r="AR74" s="971"/>
      <c r="AS74" s="971"/>
      <c r="AT74" s="971"/>
      <c r="AU74" s="971" t="s">
        <v>590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598</v>
      </c>
      <c r="C75" s="975"/>
      <c r="D75" s="975"/>
      <c r="E75" s="975"/>
      <c r="F75" s="975"/>
      <c r="G75" s="975"/>
      <c r="H75" s="975"/>
      <c r="I75" s="975"/>
      <c r="J75" s="975"/>
      <c r="K75" s="975"/>
      <c r="L75" s="975"/>
      <c r="M75" s="975"/>
      <c r="N75" s="975"/>
      <c r="O75" s="975"/>
      <c r="P75" s="976"/>
      <c r="Q75" s="978">
        <v>115</v>
      </c>
      <c r="R75" s="979"/>
      <c r="S75" s="979"/>
      <c r="T75" s="979"/>
      <c r="U75" s="980"/>
      <c r="V75" s="981">
        <v>78</v>
      </c>
      <c r="W75" s="979"/>
      <c r="X75" s="979"/>
      <c r="Y75" s="979"/>
      <c r="Z75" s="980"/>
      <c r="AA75" s="981">
        <v>37</v>
      </c>
      <c r="AB75" s="979"/>
      <c r="AC75" s="979"/>
      <c r="AD75" s="979"/>
      <c r="AE75" s="980"/>
      <c r="AF75" s="981">
        <v>37</v>
      </c>
      <c r="AG75" s="979"/>
      <c r="AH75" s="979"/>
      <c r="AI75" s="979"/>
      <c r="AJ75" s="980"/>
      <c r="AK75" s="971" t="s">
        <v>590</v>
      </c>
      <c r="AL75" s="971"/>
      <c r="AM75" s="971"/>
      <c r="AN75" s="971"/>
      <c r="AO75" s="971"/>
      <c r="AP75" s="971" t="s">
        <v>590</v>
      </c>
      <c r="AQ75" s="971"/>
      <c r="AR75" s="971"/>
      <c r="AS75" s="971"/>
      <c r="AT75" s="971"/>
      <c r="AU75" s="971" t="s">
        <v>590</v>
      </c>
      <c r="AV75" s="971"/>
      <c r="AW75" s="971"/>
      <c r="AX75" s="971"/>
      <c r="AY75" s="971"/>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599</v>
      </c>
      <c r="C76" s="975"/>
      <c r="D76" s="975"/>
      <c r="E76" s="975"/>
      <c r="F76" s="975"/>
      <c r="G76" s="975"/>
      <c r="H76" s="975"/>
      <c r="I76" s="975"/>
      <c r="J76" s="975"/>
      <c r="K76" s="975"/>
      <c r="L76" s="975"/>
      <c r="M76" s="975"/>
      <c r="N76" s="975"/>
      <c r="O76" s="975"/>
      <c r="P76" s="976"/>
      <c r="Q76" s="978">
        <v>2218</v>
      </c>
      <c r="R76" s="979"/>
      <c r="S76" s="979"/>
      <c r="T76" s="979"/>
      <c r="U76" s="980"/>
      <c r="V76" s="981">
        <v>1827</v>
      </c>
      <c r="W76" s="979"/>
      <c r="X76" s="979"/>
      <c r="Y76" s="979"/>
      <c r="Z76" s="980"/>
      <c r="AA76" s="981">
        <v>391</v>
      </c>
      <c r="AB76" s="979"/>
      <c r="AC76" s="979"/>
      <c r="AD76" s="979"/>
      <c r="AE76" s="980"/>
      <c r="AF76" s="981">
        <v>291</v>
      </c>
      <c r="AG76" s="979"/>
      <c r="AH76" s="979"/>
      <c r="AI76" s="979"/>
      <c r="AJ76" s="980"/>
      <c r="AK76" s="981" t="s">
        <v>590</v>
      </c>
      <c r="AL76" s="979"/>
      <c r="AM76" s="979"/>
      <c r="AN76" s="979"/>
      <c r="AO76" s="980"/>
      <c r="AP76" s="981">
        <v>16368</v>
      </c>
      <c r="AQ76" s="979"/>
      <c r="AR76" s="979"/>
      <c r="AS76" s="979"/>
      <c r="AT76" s="980"/>
      <c r="AU76" s="981">
        <v>5510</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600</v>
      </c>
      <c r="C77" s="975"/>
      <c r="D77" s="975"/>
      <c r="E77" s="975"/>
      <c r="F77" s="975"/>
      <c r="G77" s="975"/>
      <c r="H77" s="975"/>
      <c r="I77" s="975"/>
      <c r="J77" s="975"/>
      <c r="K77" s="975"/>
      <c r="L77" s="975"/>
      <c r="M77" s="975"/>
      <c r="N77" s="975"/>
      <c r="O77" s="975"/>
      <c r="P77" s="976"/>
      <c r="Q77" s="978">
        <v>5084</v>
      </c>
      <c r="R77" s="979"/>
      <c r="S77" s="979"/>
      <c r="T77" s="979"/>
      <c r="U77" s="980"/>
      <c r="V77" s="981">
        <v>4185</v>
      </c>
      <c r="W77" s="979"/>
      <c r="X77" s="979"/>
      <c r="Y77" s="979"/>
      <c r="Z77" s="980"/>
      <c r="AA77" s="981">
        <v>899</v>
      </c>
      <c r="AB77" s="979"/>
      <c r="AC77" s="979"/>
      <c r="AD77" s="979"/>
      <c r="AE77" s="980"/>
      <c r="AF77" s="981">
        <v>899</v>
      </c>
      <c r="AG77" s="979"/>
      <c r="AH77" s="979"/>
      <c r="AI77" s="979"/>
      <c r="AJ77" s="980"/>
      <c r="AK77" s="981">
        <v>517</v>
      </c>
      <c r="AL77" s="979"/>
      <c r="AM77" s="979"/>
      <c r="AN77" s="979"/>
      <c r="AO77" s="980"/>
      <c r="AP77" s="981">
        <v>699</v>
      </c>
      <c r="AQ77" s="979"/>
      <c r="AR77" s="979"/>
      <c r="AS77" s="979"/>
      <c r="AT77" s="980"/>
      <c r="AU77" s="981">
        <v>78</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601</v>
      </c>
      <c r="C78" s="975"/>
      <c r="D78" s="975"/>
      <c r="E78" s="975"/>
      <c r="F78" s="975"/>
      <c r="G78" s="975"/>
      <c r="H78" s="975"/>
      <c r="I78" s="975"/>
      <c r="J78" s="975"/>
      <c r="K78" s="975"/>
      <c r="L78" s="975"/>
      <c r="M78" s="975"/>
      <c r="N78" s="975"/>
      <c r="O78" s="975"/>
      <c r="P78" s="976"/>
      <c r="Q78" s="977">
        <v>1392</v>
      </c>
      <c r="R78" s="971"/>
      <c r="S78" s="971"/>
      <c r="T78" s="971"/>
      <c r="U78" s="971"/>
      <c r="V78" s="971">
        <v>1353</v>
      </c>
      <c r="W78" s="971"/>
      <c r="X78" s="971"/>
      <c r="Y78" s="971"/>
      <c r="Z78" s="971"/>
      <c r="AA78" s="971">
        <v>39</v>
      </c>
      <c r="AB78" s="971"/>
      <c r="AC78" s="971"/>
      <c r="AD78" s="971"/>
      <c r="AE78" s="971"/>
      <c r="AF78" s="971">
        <v>39</v>
      </c>
      <c r="AG78" s="971"/>
      <c r="AH78" s="971"/>
      <c r="AI78" s="971"/>
      <c r="AJ78" s="971"/>
      <c r="AK78" s="971" t="s">
        <v>590</v>
      </c>
      <c r="AL78" s="971"/>
      <c r="AM78" s="971"/>
      <c r="AN78" s="971"/>
      <c r="AO78" s="971"/>
      <c r="AP78" s="971">
        <v>523</v>
      </c>
      <c r="AQ78" s="971"/>
      <c r="AR78" s="971"/>
      <c r="AS78" s="971"/>
      <c r="AT78" s="971"/>
      <c r="AU78" s="971">
        <v>89</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399</v>
      </c>
      <c r="B88" s="937" t="s">
        <v>433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1904</v>
      </c>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937" t="s">
        <v>434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440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441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442</v>
      </c>
      <c r="AB109" s="896"/>
      <c r="AC109" s="896"/>
      <c r="AD109" s="896"/>
      <c r="AE109" s="897"/>
      <c r="AF109" s="898" t="s">
        <v>443</v>
      </c>
      <c r="AG109" s="896"/>
      <c r="AH109" s="896"/>
      <c r="AI109" s="896"/>
      <c r="AJ109" s="897"/>
      <c r="AK109" s="898" t="s">
        <v>315</v>
      </c>
      <c r="AL109" s="896"/>
      <c r="AM109" s="896"/>
      <c r="AN109" s="896"/>
      <c r="AO109" s="897"/>
      <c r="AP109" s="898" t="s">
        <v>444</v>
      </c>
      <c r="AQ109" s="896"/>
      <c r="AR109" s="896"/>
      <c r="AS109" s="896"/>
      <c r="AT109" s="929"/>
      <c r="AU109" s="895" t="s">
        <v>441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442</v>
      </c>
      <c r="BR109" s="896"/>
      <c r="BS109" s="896"/>
      <c r="BT109" s="896"/>
      <c r="BU109" s="897"/>
      <c r="BV109" s="898" t="s">
        <v>443</v>
      </c>
      <c r="BW109" s="896"/>
      <c r="BX109" s="896"/>
      <c r="BY109" s="896"/>
      <c r="BZ109" s="897"/>
      <c r="CA109" s="898" t="s">
        <v>315</v>
      </c>
      <c r="CB109" s="896"/>
      <c r="CC109" s="896"/>
      <c r="CD109" s="896"/>
      <c r="CE109" s="897"/>
      <c r="CF109" s="936" t="s">
        <v>444</v>
      </c>
      <c r="CG109" s="936"/>
      <c r="CH109" s="936"/>
      <c r="CI109" s="936"/>
      <c r="CJ109" s="936"/>
      <c r="CK109" s="898" t="s">
        <v>445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442</v>
      </c>
      <c r="DH109" s="896"/>
      <c r="DI109" s="896"/>
      <c r="DJ109" s="896"/>
      <c r="DK109" s="897"/>
      <c r="DL109" s="898" t="s">
        <v>443</v>
      </c>
      <c r="DM109" s="896"/>
      <c r="DN109" s="896"/>
      <c r="DO109" s="896"/>
      <c r="DP109" s="897"/>
      <c r="DQ109" s="898" t="s">
        <v>315</v>
      </c>
      <c r="DR109" s="896"/>
      <c r="DS109" s="896"/>
      <c r="DT109" s="896"/>
      <c r="DU109" s="897"/>
      <c r="DV109" s="898" t="s">
        <v>444</v>
      </c>
      <c r="DW109" s="896"/>
      <c r="DX109" s="896"/>
      <c r="DY109" s="896"/>
      <c r="DZ109" s="929"/>
    </row>
    <row r="110" spans="1:131" s="230" customFormat="1" ht="26.25" customHeight="1" x14ac:dyDescent="0.2">
      <c r="A110" s="807" t="s">
        <v>446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991453</v>
      </c>
      <c r="AB110" s="889"/>
      <c r="AC110" s="889"/>
      <c r="AD110" s="889"/>
      <c r="AE110" s="890"/>
      <c r="AF110" s="891">
        <v>1007557</v>
      </c>
      <c r="AG110" s="889"/>
      <c r="AH110" s="889"/>
      <c r="AI110" s="889"/>
      <c r="AJ110" s="890"/>
      <c r="AK110" s="891">
        <v>973725</v>
      </c>
      <c r="AL110" s="889"/>
      <c r="AM110" s="889"/>
      <c r="AN110" s="889"/>
      <c r="AO110" s="890"/>
      <c r="AP110" s="892">
        <v>18.2</v>
      </c>
      <c r="AQ110" s="893"/>
      <c r="AR110" s="893"/>
      <c r="AS110" s="893"/>
      <c r="AT110" s="894"/>
      <c r="AU110" s="930" t="s">
        <v>75</v>
      </c>
      <c r="AV110" s="931"/>
      <c r="AW110" s="931"/>
      <c r="AX110" s="931"/>
      <c r="AY110" s="931"/>
      <c r="AZ110" s="860" t="s">
        <v>447</v>
      </c>
      <c r="BA110" s="808"/>
      <c r="BB110" s="808"/>
      <c r="BC110" s="808"/>
      <c r="BD110" s="808"/>
      <c r="BE110" s="808"/>
      <c r="BF110" s="808"/>
      <c r="BG110" s="808"/>
      <c r="BH110" s="808"/>
      <c r="BI110" s="808"/>
      <c r="BJ110" s="808"/>
      <c r="BK110" s="808"/>
      <c r="BL110" s="808"/>
      <c r="BM110" s="808"/>
      <c r="BN110" s="808"/>
      <c r="BO110" s="808"/>
      <c r="BP110" s="809"/>
      <c r="BQ110" s="861">
        <v>8371099</v>
      </c>
      <c r="BR110" s="842"/>
      <c r="BS110" s="842"/>
      <c r="BT110" s="842"/>
      <c r="BU110" s="842"/>
      <c r="BV110" s="842">
        <v>8018186</v>
      </c>
      <c r="BW110" s="842"/>
      <c r="BX110" s="842"/>
      <c r="BY110" s="842"/>
      <c r="BZ110" s="842"/>
      <c r="CA110" s="842">
        <v>7714058</v>
      </c>
      <c r="CB110" s="842"/>
      <c r="CC110" s="842"/>
      <c r="CD110" s="842"/>
      <c r="CE110" s="842"/>
      <c r="CF110" s="866">
        <v>144.4</v>
      </c>
      <c r="CG110" s="867"/>
      <c r="CH110" s="867"/>
      <c r="CI110" s="867"/>
      <c r="CJ110" s="867"/>
      <c r="CK110" s="926" t="s">
        <v>448</v>
      </c>
      <c r="CL110" s="819"/>
      <c r="CM110" s="860" t="s">
        <v>449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450</v>
      </c>
      <c r="DH110" s="842"/>
      <c r="DI110" s="842"/>
      <c r="DJ110" s="842"/>
      <c r="DK110" s="842"/>
      <c r="DL110" s="842" t="s">
        <v>450</v>
      </c>
      <c r="DM110" s="842"/>
      <c r="DN110" s="842"/>
      <c r="DO110" s="842"/>
      <c r="DP110" s="842"/>
      <c r="DQ110" s="842" t="s">
        <v>450</v>
      </c>
      <c r="DR110" s="842"/>
      <c r="DS110" s="842"/>
      <c r="DT110" s="842"/>
      <c r="DU110" s="842"/>
      <c r="DV110" s="843" t="s">
        <v>450</v>
      </c>
      <c r="DW110" s="843"/>
      <c r="DX110" s="843"/>
      <c r="DY110" s="843"/>
      <c r="DZ110" s="844"/>
    </row>
    <row r="111" spans="1:131" s="230" customFormat="1" ht="26.25" customHeight="1" x14ac:dyDescent="0.2">
      <c r="A111" s="774" t="s">
        <v>451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179</v>
      </c>
      <c r="AB111" s="919"/>
      <c r="AC111" s="919"/>
      <c r="AD111" s="919"/>
      <c r="AE111" s="920"/>
      <c r="AF111" s="921" t="s">
        <v>401</v>
      </c>
      <c r="AG111" s="919"/>
      <c r="AH111" s="919"/>
      <c r="AI111" s="919"/>
      <c r="AJ111" s="920"/>
      <c r="AK111" s="921" t="s">
        <v>179</v>
      </c>
      <c r="AL111" s="919"/>
      <c r="AM111" s="919"/>
      <c r="AN111" s="919"/>
      <c r="AO111" s="920"/>
      <c r="AP111" s="922" t="s">
        <v>401</v>
      </c>
      <c r="AQ111" s="923"/>
      <c r="AR111" s="923"/>
      <c r="AS111" s="923"/>
      <c r="AT111" s="924"/>
      <c r="AU111" s="932"/>
      <c r="AV111" s="933"/>
      <c r="AW111" s="933"/>
      <c r="AX111" s="933"/>
      <c r="AY111" s="933"/>
      <c r="AZ111" s="815" t="s">
        <v>452</v>
      </c>
      <c r="BA111" s="752"/>
      <c r="BB111" s="752"/>
      <c r="BC111" s="752"/>
      <c r="BD111" s="752"/>
      <c r="BE111" s="752"/>
      <c r="BF111" s="752"/>
      <c r="BG111" s="752"/>
      <c r="BH111" s="752"/>
      <c r="BI111" s="752"/>
      <c r="BJ111" s="752"/>
      <c r="BK111" s="752"/>
      <c r="BL111" s="752"/>
      <c r="BM111" s="752"/>
      <c r="BN111" s="752"/>
      <c r="BO111" s="752"/>
      <c r="BP111" s="753"/>
      <c r="BQ111" s="816">
        <v>21454</v>
      </c>
      <c r="BR111" s="817"/>
      <c r="BS111" s="817"/>
      <c r="BT111" s="817"/>
      <c r="BU111" s="817"/>
      <c r="BV111" s="817">
        <v>13942</v>
      </c>
      <c r="BW111" s="817"/>
      <c r="BX111" s="817"/>
      <c r="BY111" s="817"/>
      <c r="BZ111" s="817"/>
      <c r="CA111" s="817">
        <v>10222</v>
      </c>
      <c r="CB111" s="817"/>
      <c r="CC111" s="817"/>
      <c r="CD111" s="817"/>
      <c r="CE111" s="817"/>
      <c r="CF111" s="875">
        <v>0.2</v>
      </c>
      <c r="CG111" s="876"/>
      <c r="CH111" s="876"/>
      <c r="CI111" s="876"/>
      <c r="CJ111" s="876"/>
      <c r="CK111" s="927"/>
      <c r="CL111" s="821"/>
      <c r="CM111" s="815" t="s">
        <v>453</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401</v>
      </c>
      <c r="DH111" s="817"/>
      <c r="DI111" s="817"/>
      <c r="DJ111" s="817"/>
      <c r="DK111" s="817"/>
      <c r="DL111" s="817" t="s">
        <v>454</v>
      </c>
      <c r="DM111" s="817"/>
      <c r="DN111" s="817"/>
      <c r="DO111" s="817"/>
      <c r="DP111" s="817"/>
      <c r="DQ111" s="817" t="s">
        <v>401</v>
      </c>
      <c r="DR111" s="817"/>
      <c r="DS111" s="817"/>
      <c r="DT111" s="817"/>
      <c r="DU111" s="817"/>
      <c r="DV111" s="794" t="s">
        <v>179</v>
      </c>
      <c r="DW111" s="794"/>
      <c r="DX111" s="794"/>
      <c r="DY111" s="794"/>
      <c r="DZ111" s="795"/>
    </row>
    <row r="112" spans="1:131" s="230" customFormat="1" ht="26.25" customHeight="1" x14ac:dyDescent="0.2">
      <c r="A112" s="912" t="s">
        <v>455</v>
      </c>
      <c r="B112" s="913"/>
      <c r="C112" s="752" t="s">
        <v>456</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401</v>
      </c>
      <c r="AB112" s="780"/>
      <c r="AC112" s="780"/>
      <c r="AD112" s="780"/>
      <c r="AE112" s="781"/>
      <c r="AF112" s="782" t="s">
        <v>179</v>
      </c>
      <c r="AG112" s="780"/>
      <c r="AH112" s="780"/>
      <c r="AI112" s="780"/>
      <c r="AJ112" s="781"/>
      <c r="AK112" s="782" t="s">
        <v>401</v>
      </c>
      <c r="AL112" s="780"/>
      <c r="AM112" s="780"/>
      <c r="AN112" s="780"/>
      <c r="AO112" s="781"/>
      <c r="AP112" s="824" t="s">
        <v>457</v>
      </c>
      <c r="AQ112" s="825"/>
      <c r="AR112" s="825"/>
      <c r="AS112" s="825"/>
      <c r="AT112" s="826"/>
      <c r="AU112" s="932"/>
      <c r="AV112" s="933"/>
      <c r="AW112" s="933"/>
      <c r="AX112" s="933"/>
      <c r="AY112" s="933"/>
      <c r="AZ112" s="815" t="s">
        <v>458</v>
      </c>
      <c r="BA112" s="752"/>
      <c r="BB112" s="752"/>
      <c r="BC112" s="752"/>
      <c r="BD112" s="752"/>
      <c r="BE112" s="752"/>
      <c r="BF112" s="752"/>
      <c r="BG112" s="752"/>
      <c r="BH112" s="752"/>
      <c r="BI112" s="752"/>
      <c r="BJ112" s="752"/>
      <c r="BK112" s="752"/>
      <c r="BL112" s="752"/>
      <c r="BM112" s="752"/>
      <c r="BN112" s="752"/>
      <c r="BO112" s="752"/>
      <c r="BP112" s="753"/>
      <c r="BQ112" s="816">
        <v>4325181</v>
      </c>
      <c r="BR112" s="817"/>
      <c r="BS112" s="817"/>
      <c r="BT112" s="817"/>
      <c r="BU112" s="817"/>
      <c r="BV112" s="817">
        <v>4040744</v>
      </c>
      <c r="BW112" s="817"/>
      <c r="BX112" s="817"/>
      <c r="BY112" s="817"/>
      <c r="BZ112" s="817"/>
      <c r="CA112" s="817">
        <v>3750082</v>
      </c>
      <c r="CB112" s="817"/>
      <c r="CC112" s="817"/>
      <c r="CD112" s="817"/>
      <c r="CE112" s="817"/>
      <c r="CF112" s="875">
        <v>70.2</v>
      </c>
      <c r="CG112" s="876"/>
      <c r="CH112" s="876"/>
      <c r="CI112" s="876"/>
      <c r="CJ112" s="876"/>
      <c r="CK112" s="927"/>
      <c r="CL112" s="821"/>
      <c r="CM112" s="815" t="s">
        <v>459</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179</v>
      </c>
      <c r="DH112" s="817"/>
      <c r="DI112" s="817"/>
      <c r="DJ112" s="817"/>
      <c r="DK112" s="817"/>
      <c r="DL112" s="817" t="s">
        <v>179</v>
      </c>
      <c r="DM112" s="817"/>
      <c r="DN112" s="817"/>
      <c r="DO112" s="817"/>
      <c r="DP112" s="817"/>
      <c r="DQ112" s="817" t="s">
        <v>179</v>
      </c>
      <c r="DR112" s="817"/>
      <c r="DS112" s="817"/>
      <c r="DT112" s="817"/>
      <c r="DU112" s="817"/>
      <c r="DV112" s="794" t="s">
        <v>179</v>
      </c>
      <c r="DW112" s="794"/>
      <c r="DX112" s="794"/>
      <c r="DY112" s="794"/>
      <c r="DZ112" s="795"/>
    </row>
    <row r="113" spans="1:130" s="230" customFormat="1" ht="26.25" customHeight="1" x14ac:dyDescent="0.2">
      <c r="A113" s="914"/>
      <c r="B113" s="915"/>
      <c r="C113" s="752" t="s">
        <v>460</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472730</v>
      </c>
      <c r="AB113" s="919"/>
      <c r="AC113" s="919"/>
      <c r="AD113" s="919"/>
      <c r="AE113" s="920"/>
      <c r="AF113" s="921">
        <v>455252</v>
      </c>
      <c r="AG113" s="919"/>
      <c r="AH113" s="919"/>
      <c r="AI113" s="919"/>
      <c r="AJ113" s="920"/>
      <c r="AK113" s="921">
        <v>451272</v>
      </c>
      <c r="AL113" s="919"/>
      <c r="AM113" s="919"/>
      <c r="AN113" s="919"/>
      <c r="AO113" s="920"/>
      <c r="AP113" s="922">
        <v>8.4</v>
      </c>
      <c r="AQ113" s="923"/>
      <c r="AR113" s="923"/>
      <c r="AS113" s="923"/>
      <c r="AT113" s="924"/>
      <c r="AU113" s="932"/>
      <c r="AV113" s="933"/>
      <c r="AW113" s="933"/>
      <c r="AX113" s="933"/>
      <c r="AY113" s="933"/>
      <c r="AZ113" s="815" t="s">
        <v>461</v>
      </c>
      <c r="BA113" s="752"/>
      <c r="BB113" s="752"/>
      <c r="BC113" s="752"/>
      <c r="BD113" s="752"/>
      <c r="BE113" s="752"/>
      <c r="BF113" s="752"/>
      <c r="BG113" s="752"/>
      <c r="BH113" s="752"/>
      <c r="BI113" s="752"/>
      <c r="BJ113" s="752"/>
      <c r="BK113" s="752"/>
      <c r="BL113" s="752"/>
      <c r="BM113" s="752"/>
      <c r="BN113" s="752"/>
      <c r="BO113" s="752"/>
      <c r="BP113" s="753"/>
      <c r="BQ113" s="816">
        <v>6641102</v>
      </c>
      <c r="BR113" s="817"/>
      <c r="BS113" s="817"/>
      <c r="BT113" s="817"/>
      <c r="BU113" s="817"/>
      <c r="BV113" s="817">
        <v>6228920</v>
      </c>
      <c r="BW113" s="817"/>
      <c r="BX113" s="817"/>
      <c r="BY113" s="817"/>
      <c r="BZ113" s="817"/>
      <c r="CA113" s="817">
        <v>5739703</v>
      </c>
      <c r="CB113" s="817"/>
      <c r="CC113" s="817"/>
      <c r="CD113" s="817"/>
      <c r="CE113" s="817"/>
      <c r="CF113" s="875">
        <v>107.4</v>
      </c>
      <c r="CG113" s="876"/>
      <c r="CH113" s="876"/>
      <c r="CI113" s="876"/>
      <c r="CJ113" s="876"/>
      <c r="CK113" s="927"/>
      <c r="CL113" s="821"/>
      <c r="CM113" s="815" t="s">
        <v>462</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454</v>
      </c>
      <c r="DH113" s="780"/>
      <c r="DI113" s="780"/>
      <c r="DJ113" s="780"/>
      <c r="DK113" s="781"/>
      <c r="DL113" s="782" t="s">
        <v>401</v>
      </c>
      <c r="DM113" s="780"/>
      <c r="DN113" s="780"/>
      <c r="DO113" s="780"/>
      <c r="DP113" s="781"/>
      <c r="DQ113" s="782" t="s">
        <v>401</v>
      </c>
      <c r="DR113" s="780"/>
      <c r="DS113" s="780"/>
      <c r="DT113" s="780"/>
      <c r="DU113" s="781"/>
      <c r="DV113" s="824" t="s">
        <v>179</v>
      </c>
      <c r="DW113" s="825"/>
      <c r="DX113" s="825"/>
      <c r="DY113" s="825"/>
      <c r="DZ113" s="826"/>
    </row>
    <row r="114" spans="1:130" s="230" customFormat="1" ht="26.25" customHeight="1" x14ac:dyDescent="0.2">
      <c r="A114" s="914"/>
      <c r="B114" s="915"/>
      <c r="C114" s="752" t="s">
        <v>463</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542657</v>
      </c>
      <c r="AB114" s="780"/>
      <c r="AC114" s="780"/>
      <c r="AD114" s="780"/>
      <c r="AE114" s="781"/>
      <c r="AF114" s="782">
        <v>527651</v>
      </c>
      <c r="AG114" s="780"/>
      <c r="AH114" s="780"/>
      <c r="AI114" s="780"/>
      <c r="AJ114" s="781"/>
      <c r="AK114" s="782">
        <v>504733</v>
      </c>
      <c r="AL114" s="780"/>
      <c r="AM114" s="780"/>
      <c r="AN114" s="780"/>
      <c r="AO114" s="781"/>
      <c r="AP114" s="824">
        <v>9.4</v>
      </c>
      <c r="AQ114" s="825"/>
      <c r="AR114" s="825"/>
      <c r="AS114" s="825"/>
      <c r="AT114" s="826"/>
      <c r="AU114" s="932"/>
      <c r="AV114" s="933"/>
      <c r="AW114" s="933"/>
      <c r="AX114" s="933"/>
      <c r="AY114" s="933"/>
      <c r="AZ114" s="815" t="s">
        <v>464</v>
      </c>
      <c r="BA114" s="752"/>
      <c r="BB114" s="752"/>
      <c r="BC114" s="752"/>
      <c r="BD114" s="752"/>
      <c r="BE114" s="752"/>
      <c r="BF114" s="752"/>
      <c r="BG114" s="752"/>
      <c r="BH114" s="752"/>
      <c r="BI114" s="752"/>
      <c r="BJ114" s="752"/>
      <c r="BK114" s="752"/>
      <c r="BL114" s="752"/>
      <c r="BM114" s="752"/>
      <c r="BN114" s="752"/>
      <c r="BO114" s="752"/>
      <c r="BP114" s="753"/>
      <c r="BQ114" s="816">
        <v>858353</v>
      </c>
      <c r="BR114" s="817"/>
      <c r="BS114" s="817"/>
      <c r="BT114" s="817"/>
      <c r="BU114" s="817"/>
      <c r="BV114" s="817">
        <v>862997</v>
      </c>
      <c r="BW114" s="817"/>
      <c r="BX114" s="817"/>
      <c r="BY114" s="817"/>
      <c r="BZ114" s="817"/>
      <c r="CA114" s="817">
        <v>855393</v>
      </c>
      <c r="CB114" s="817"/>
      <c r="CC114" s="817"/>
      <c r="CD114" s="817"/>
      <c r="CE114" s="817"/>
      <c r="CF114" s="875">
        <v>16</v>
      </c>
      <c r="CG114" s="876"/>
      <c r="CH114" s="876"/>
      <c r="CI114" s="876"/>
      <c r="CJ114" s="876"/>
      <c r="CK114" s="927"/>
      <c r="CL114" s="821"/>
      <c r="CM114" s="815" t="s">
        <v>465</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179</v>
      </c>
      <c r="DH114" s="780"/>
      <c r="DI114" s="780"/>
      <c r="DJ114" s="780"/>
      <c r="DK114" s="781"/>
      <c r="DL114" s="782" t="s">
        <v>179</v>
      </c>
      <c r="DM114" s="780"/>
      <c r="DN114" s="780"/>
      <c r="DO114" s="780"/>
      <c r="DP114" s="781"/>
      <c r="DQ114" s="782" t="s">
        <v>401</v>
      </c>
      <c r="DR114" s="780"/>
      <c r="DS114" s="780"/>
      <c r="DT114" s="780"/>
      <c r="DU114" s="781"/>
      <c r="DV114" s="824" t="s">
        <v>179</v>
      </c>
      <c r="DW114" s="825"/>
      <c r="DX114" s="825"/>
      <c r="DY114" s="825"/>
      <c r="DZ114" s="826"/>
    </row>
    <row r="115" spans="1:130" s="230" customFormat="1" ht="26.25" customHeight="1" x14ac:dyDescent="0.2">
      <c r="A115" s="914"/>
      <c r="B115" s="915"/>
      <c r="C115" s="752" t="s">
        <v>466</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11444</v>
      </c>
      <c r="AB115" s="919"/>
      <c r="AC115" s="919"/>
      <c r="AD115" s="919"/>
      <c r="AE115" s="920"/>
      <c r="AF115" s="921">
        <v>7764</v>
      </c>
      <c r="AG115" s="919"/>
      <c r="AH115" s="919"/>
      <c r="AI115" s="919"/>
      <c r="AJ115" s="920"/>
      <c r="AK115" s="921">
        <v>3920</v>
      </c>
      <c r="AL115" s="919"/>
      <c r="AM115" s="919"/>
      <c r="AN115" s="919"/>
      <c r="AO115" s="920"/>
      <c r="AP115" s="922">
        <v>0.1</v>
      </c>
      <c r="AQ115" s="923"/>
      <c r="AR115" s="923"/>
      <c r="AS115" s="923"/>
      <c r="AT115" s="924"/>
      <c r="AU115" s="932"/>
      <c r="AV115" s="933"/>
      <c r="AW115" s="933"/>
      <c r="AX115" s="933"/>
      <c r="AY115" s="933"/>
      <c r="AZ115" s="815" t="s">
        <v>467</v>
      </c>
      <c r="BA115" s="752"/>
      <c r="BB115" s="752"/>
      <c r="BC115" s="752"/>
      <c r="BD115" s="752"/>
      <c r="BE115" s="752"/>
      <c r="BF115" s="752"/>
      <c r="BG115" s="752"/>
      <c r="BH115" s="752"/>
      <c r="BI115" s="752"/>
      <c r="BJ115" s="752"/>
      <c r="BK115" s="752"/>
      <c r="BL115" s="752"/>
      <c r="BM115" s="752"/>
      <c r="BN115" s="752"/>
      <c r="BO115" s="752"/>
      <c r="BP115" s="753"/>
      <c r="BQ115" s="816" t="s">
        <v>401</v>
      </c>
      <c r="BR115" s="817"/>
      <c r="BS115" s="817"/>
      <c r="BT115" s="817"/>
      <c r="BU115" s="817"/>
      <c r="BV115" s="817" t="s">
        <v>401</v>
      </c>
      <c r="BW115" s="817"/>
      <c r="BX115" s="817"/>
      <c r="BY115" s="817"/>
      <c r="BZ115" s="817"/>
      <c r="CA115" s="817" t="s">
        <v>179</v>
      </c>
      <c r="CB115" s="817"/>
      <c r="CC115" s="817"/>
      <c r="CD115" s="817"/>
      <c r="CE115" s="817"/>
      <c r="CF115" s="875" t="s">
        <v>401</v>
      </c>
      <c r="CG115" s="876"/>
      <c r="CH115" s="876"/>
      <c r="CI115" s="876"/>
      <c r="CJ115" s="876"/>
      <c r="CK115" s="927"/>
      <c r="CL115" s="821"/>
      <c r="CM115" s="815" t="s">
        <v>468</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454</v>
      </c>
      <c r="DH115" s="780"/>
      <c r="DI115" s="780"/>
      <c r="DJ115" s="780"/>
      <c r="DK115" s="781"/>
      <c r="DL115" s="782" t="s">
        <v>179</v>
      </c>
      <c r="DM115" s="780"/>
      <c r="DN115" s="780"/>
      <c r="DO115" s="780"/>
      <c r="DP115" s="781"/>
      <c r="DQ115" s="782" t="s">
        <v>179</v>
      </c>
      <c r="DR115" s="780"/>
      <c r="DS115" s="780"/>
      <c r="DT115" s="780"/>
      <c r="DU115" s="781"/>
      <c r="DV115" s="824" t="s">
        <v>179</v>
      </c>
      <c r="DW115" s="825"/>
      <c r="DX115" s="825"/>
      <c r="DY115" s="825"/>
      <c r="DZ115" s="826"/>
    </row>
    <row r="116" spans="1:130" s="230" customFormat="1" ht="26.25" customHeight="1" x14ac:dyDescent="0.2">
      <c r="A116" s="916"/>
      <c r="B116" s="917"/>
      <c r="C116" s="839" t="s">
        <v>469</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179</v>
      </c>
      <c r="AB116" s="780"/>
      <c r="AC116" s="780"/>
      <c r="AD116" s="780"/>
      <c r="AE116" s="781"/>
      <c r="AF116" s="782" t="s">
        <v>454</v>
      </c>
      <c r="AG116" s="780"/>
      <c r="AH116" s="780"/>
      <c r="AI116" s="780"/>
      <c r="AJ116" s="781"/>
      <c r="AK116" s="782" t="s">
        <v>401</v>
      </c>
      <c r="AL116" s="780"/>
      <c r="AM116" s="780"/>
      <c r="AN116" s="780"/>
      <c r="AO116" s="781"/>
      <c r="AP116" s="824" t="s">
        <v>179</v>
      </c>
      <c r="AQ116" s="825"/>
      <c r="AR116" s="825"/>
      <c r="AS116" s="825"/>
      <c r="AT116" s="826"/>
      <c r="AU116" s="932"/>
      <c r="AV116" s="933"/>
      <c r="AW116" s="933"/>
      <c r="AX116" s="933"/>
      <c r="AY116" s="933"/>
      <c r="AZ116" s="909" t="s">
        <v>470</v>
      </c>
      <c r="BA116" s="910"/>
      <c r="BB116" s="910"/>
      <c r="BC116" s="910"/>
      <c r="BD116" s="910"/>
      <c r="BE116" s="910"/>
      <c r="BF116" s="910"/>
      <c r="BG116" s="910"/>
      <c r="BH116" s="910"/>
      <c r="BI116" s="910"/>
      <c r="BJ116" s="910"/>
      <c r="BK116" s="910"/>
      <c r="BL116" s="910"/>
      <c r="BM116" s="910"/>
      <c r="BN116" s="910"/>
      <c r="BO116" s="910"/>
      <c r="BP116" s="911"/>
      <c r="BQ116" s="816" t="s">
        <v>179</v>
      </c>
      <c r="BR116" s="817"/>
      <c r="BS116" s="817"/>
      <c r="BT116" s="817"/>
      <c r="BU116" s="817"/>
      <c r="BV116" s="817" t="s">
        <v>401</v>
      </c>
      <c r="BW116" s="817"/>
      <c r="BX116" s="817"/>
      <c r="BY116" s="817"/>
      <c r="BZ116" s="817"/>
      <c r="CA116" s="817" t="s">
        <v>179</v>
      </c>
      <c r="CB116" s="817"/>
      <c r="CC116" s="817"/>
      <c r="CD116" s="817"/>
      <c r="CE116" s="817"/>
      <c r="CF116" s="875" t="s">
        <v>179</v>
      </c>
      <c r="CG116" s="876"/>
      <c r="CH116" s="876"/>
      <c r="CI116" s="876"/>
      <c r="CJ116" s="876"/>
      <c r="CK116" s="927"/>
      <c r="CL116" s="821"/>
      <c r="CM116" s="815" t="s">
        <v>471</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21368</v>
      </c>
      <c r="DH116" s="780"/>
      <c r="DI116" s="780"/>
      <c r="DJ116" s="780"/>
      <c r="DK116" s="781"/>
      <c r="DL116" s="782">
        <v>13942</v>
      </c>
      <c r="DM116" s="780"/>
      <c r="DN116" s="780"/>
      <c r="DO116" s="780"/>
      <c r="DP116" s="781"/>
      <c r="DQ116" s="782">
        <v>10222</v>
      </c>
      <c r="DR116" s="780"/>
      <c r="DS116" s="780"/>
      <c r="DT116" s="780"/>
      <c r="DU116" s="781"/>
      <c r="DV116" s="824">
        <v>0.2</v>
      </c>
      <c r="DW116" s="825"/>
      <c r="DX116" s="825"/>
      <c r="DY116" s="825"/>
      <c r="DZ116" s="826"/>
    </row>
    <row r="117" spans="1:130" s="230" customFormat="1" ht="26.25" customHeight="1" x14ac:dyDescent="0.2">
      <c r="A117" s="895" t="s">
        <v>193</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472</v>
      </c>
      <c r="Z117" s="897"/>
      <c r="AA117" s="902">
        <v>2018284</v>
      </c>
      <c r="AB117" s="903"/>
      <c r="AC117" s="903"/>
      <c r="AD117" s="903"/>
      <c r="AE117" s="904"/>
      <c r="AF117" s="905">
        <v>1998224</v>
      </c>
      <c r="AG117" s="903"/>
      <c r="AH117" s="903"/>
      <c r="AI117" s="903"/>
      <c r="AJ117" s="904"/>
      <c r="AK117" s="905">
        <v>1933650</v>
      </c>
      <c r="AL117" s="903"/>
      <c r="AM117" s="903"/>
      <c r="AN117" s="903"/>
      <c r="AO117" s="904"/>
      <c r="AP117" s="906"/>
      <c r="AQ117" s="907"/>
      <c r="AR117" s="907"/>
      <c r="AS117" s="907"/>
      <c r="AT117" s="908"/>
      <c r="AU117" s="932"/>
      <c r="AV117" s="933"/>
      <c r="AW117" s="933"/>
      <c r="AX117" s="933"/>
      <c r="AY117" s="933"/>
      <c r="AZ117" s="863" t="s">
        <v>473</v>
      </c>
      <c r="BA117" s="864"/>
      <c r="BB117" s="864"/>
      <c r="BC117" s="864"/>
      <c r="BD117" s="864"/>
      <c r="BE117" s="864"/>
      <c r="BF117" s="864"/>
      <c r="BG117" s="864"/>
      <c r="BH117" s="864"/>
      <c r="BI117" s="864"/>
      <c r="BJ117" s="864"/>
      <c r="BK117" s="864"/>
      <c r="BL117" s="864"/>
      <c r="BM117" s="864"/>
      <c r="BN117" s="864"/>
      <c r="BO117" s="864"/>
      <c r="BP117" s="865"/>
      <c r="BQ117" s="816" t="s">
        <v>401</v>
      </c>
      <c r="BR117" s="817"/>
      <c r="BS117" s="817"/>
      <c r="BT117" s="817"/>
      <c r="BU117" s="817"/>
      <c r="BV117" s="817" t="s">
        <v>401</v>
      </c>
      <c r="BW117" s="817"/>
      <c r="BX117" s="817"/>
      <c r="BY117" s="817"/>
      <c r="BZ117" s="817"/>
      <c r="CA117" s="817" t="s">
        <v>457</v>
      </c>
      <c r="CB117" s="817"/>
      <c r="CC117" s="817"/>
      <c r="CD117" s="817"/>
      <c r="CE117" s="817"/>
      <c r="CF117" s="875" t="s">
        <v>401</v>
      </c>
      <c r="CG117" s="876"/>
      <c r="CH117" s="876"/>
      <c r="CI117" s="876"/>
      <c r="CJ117" s="876"/>
      <c r="CK117" s="927"/>
      <c r="CL117" s="821"/>
      <c r="CM117" s="815" t="s">
        <v>474</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179</v>
      </c>
      <c r="DH117" s="780"/>
      <c r="DI117" s="780"/>
      <c r="DJ117" s="780"/>
      <c r="DK117" s="781"/>
      <c r="DL117" s="782" t="s">
        <v>457</v>
      </c>
      <c r="DM117" s="780"/>
      <c r="DN117" s="780"/>
      <c r="DO117" s="780"/>
      <c r="DP117" s="781"/>
      <c r="DQ117" s="782" t="s">
        <v>179</v>
      </c>
      <c r="DR117" s="780"/>
      <c r="DS117" s="780"/>
      <c r="DT117" s="780"/>
      <c r="DU117" s="781"/>
      <c r="DV117" s="824" t="s">
        <v>401</v>
      </c>
      <c r="DW117" s="825"/>
      <c r="DX117" s="825"/>
      <c r="DY117" s="825"/>
      <c r="DZ117" s="826"/>
    </row>
    <row r="118" spans="1:130" s="230" customFormat="1" ht="26.25" customHeight="1" x14ac:dyDescent="0.2">
      <c r="A118" s="895" t="s">
        <v>445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442</v>
      </c>
      <c r="AB118" s="896"/>
      <c r="AC118" s="896"/>
      <c r="AD118" s="896"/>
      <c r="AE118" s="897"/>
      <c r="AF118" s="898" t="s">
        <v>443</v>
      </c>
      <c r="AG118" s="896"/>
      <c r="AH118" s="896"/>
      <c r="AI118" s="896"/>
      <c r="AJ118" s="897"/>
      <c r="AK118" s="898" t="s">
        <v>315</v>
      </c>
      <c r="AL118" s="896"/>
      <c r="AM118" s="896"/>
      <c r="AN118" s="896"/>
      <c r="AO118" s="897"/>
      <c r="AP118" s="899" t="s">
        <v>444</v>
      </c>
      <c r="AQ118" s="900"/>
      <c r="AR118" s="900"/>
      <c r="AS118" s="900"/>
      <c r="AT118" s="901"/>
      <c r="AU118" s="932"/>
      <c r="AV118" s="933"/>
      <c r="AW118" s="933"/>
      <c r="AX118" s="933"/>
      <c r="AY118" s="933"/>
      <c r="AZ118" s="838" t="s">
        <v>475</v>
      </c>
      <c r="BA118" s="839"/>
      <c r="BB118" s="839"/>
      <c r="BC118" s="839"/>
      <c r="BD118" s="839"/>
      <c r="BE118" s="839"/>
      <c r="BF118" s="839"/>
      <c r="BG118" s="839"/>
      <c r="BH118" s="839"/>
      <c r="BI118" s="839"/>
      <c r="BJ118" s="839"/>
      <c r="BK118" s="839"/>
      <c r="BL118" s="839"/>
      <c r="BM118" s="839"/>
      <c r="BN118" s="839"/>
      <c r="BO118" s="839"/>
      <c r="BP118" s="840"/>
      <c r="BQ118" s="879" t="s">
        <v>454</v>
      </c>
      <c r="BR118" s="845"/>
      <c r="BS118" s="845"/>
      <c r="BT118" s="845"/>
      <c r="BU118" s="845"/>
      <c r="BV118" s="845" t="s">
        <v>401</v>
      </c>
      <c r="BW118" s="845"/>
      <c r="BX118" s="845"/>
      <c r="BY118" s="845"/>
      <c r="BZ118" s="845"/>
      <c r="CA118" s="845" t="s">
        <v>401</v>
      </c>
      <c r="CB118" s="845"/>
      <c r="CC118" s="845"/>
      <c r="CD118" s="845"/>
      <c r="CE118" s="845"/>
      <c r="CF118" s="875" t="s">
        <v>179</v>
      </c>
      <c r="CG118" s="876"/>
      <c r="CH118" s="876"/>
      <c r="CI118" s="876"/>
      <c r="CJ118" s="876"/>
      <c r="CK118" s="927"/>
      <c r="CL118" s="821"/>
      <c r="CM118" s="815" t="s">
        <v>476</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179</v>
      </c>
      <c r="DH118" s="780"/>
      <c r="DI118" s="780"/>
      <c r="DJ118" s="780"/>
      <c r="DK118" s="781"/>
      <c r="DL118" s="782" t="s">
        <v>179</v>
      </c>
      <c r="DM118" s="780"/>
      <c r="DN118" s="780"/>
      <c r="DO118" s="780"/>
      <c r="DP118" s="781"/>
      <c r="DQ118" s="782" t="s">
        <v>179</v>
      </c>
      <c r="DR118" s="780"/>
      <c r="DS118" s="780"/>
      <c r="DT118" s="780"/>
      <c r="DU118" s="781"/>
      <c r="DV118" s="824" t="s">
        <v>179</v>
      </c>
      <c r="DW118" s="825"/>
      <c r="DX118" s="825"/>
      <c r="DY118" s="825"/>
      <c r="DZ118" s="826"/>
    </row>
    <row r="119" spans="1:130" s="230" customFormat="1" ht="26.25" customHeight="1" x14ac:dyDescent="0.2">
      <c r="A119" s="818" t="s">
        <v>448</v>
      </c>
      <c r="B119" s="819"/>
      <c r="C119" s="860" t="s">
        <v>449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179</v>
      </c>
      <c r="AB119" s="889"/>
      <c r="AC119" s="889"/>
      <c r="AD119" s="889"/>
      <c r="AE119" s="890"/>
      <c r="AF119" s="891" t="s">
        <v>179</v>
      </c>
      <c r="AG119" s="889"/>
      <c r="AH119" s="889"/>
      <c r="AI119" s="889"/>
      <c r="AJ119" s="890"/>
      <c r="AK119" s="891" t="s">
        <v>401</v>
      </c>
      <c r="AL119" s="889"/>
      <c r="AM119" s="889"/>
      <c r="AN119" s="889"/>
      <c r="AO119" s="890"/>
      <c r="AP119" s="892" t="s">
        <v>179</v>
      </c>
      <c r="AQ119" s="893"/>
      <c r="AR119" s="893"/>
      <c r="AS119" s="893"/>
      <c r="AT119" s="894"/>
      <c r="AU119" s="934"/>
      <c r="AV119" s="935"/>
      <c r="AW119" s="935"/>
      <c r="AX119" s="935"/>
      <c r="AY119" s="935"/>
      <c r="AZ119" s="251" t="s">
        <v>193</v>
      </c>
      <c r="BA119" s="251"/>
      <c r="BB119" s="251"/>
      <c r="BC119" s="251"/>
      <c r="BD119" s="251"/>
      <c r="BE119" s="251"/>
      <c r="BF119" s="251"/>
      <c r="BG119" s="251"/>
      <c r="BH119" s="251"/>
      <c r="BI119" s="251"/>
      <c r="BJ119" s="251"/>
      <c r="BK119" s="251"/>
      <c r="BL119" s="251"/>
      <c r="BM119" s="251"/>
      <c r="BN119" s="251"/>
      <c r="BO119" s="877" t="s">
        <v>477</v>
      </c>
      <c r="BP119" s="878"/>
      <c r="BQ119" s="879">
        <v>20217189</v>
      </c>
      <c r="BR119" s="845"/>
      <c r="BS119" s="845"/>
      <c r="BT119" s="845"/>
      <c r="BU119" s="845"/>
      <c r="BV119" s="845">
        <v>19164789</v>
      </c>
      <c r="BW119" s="845"/>
      <c r="BX119" s="845"/>
      <c r="BY119" s="845"/>
      <c r="BZ119" s="845"/>
      <c r="CA119" s="845">
        <v>18069458</v>
      </c>
      <c r="CB119" s="845"/>
      <c r="CC119" s="845"/>
      <c r="CD119" s="845"/>
      <c r="CE119" s="845"/>
      <c r="CF119" s="748"/>
      <c r="CG119" s="749"/>
      <c r="CH119" s="749"/>
      <c r="CI119" s="749"/>
      <c r="CJ119" s="834"/>
      <c r="CK119" s="928"/>
      <c r="CL119" s="823"/>
      <c r="CM119" s="838" t="s">
        <v>478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86</v>
      </c>
      <c r="DH119" s="764"/>
      <c r="DI119" s="764"/>
      <c r="DJ119" s="764"/>
      <c r="DK119" s="765"/>
      <c r="DL119" s="766" t="s">
        <v>179</v>
      </c>
      <c r="DM119" s="764"/>
      <c r="DN119" s="764"/>
      <c r="DO119" s="764"/>
      <c r="DP119" s="765"/>
      <c r="DQ119" s="766" t="s">
        <v>401</v>
      </c>
      <c r="DR119" s="764"/>
      <c r="DS119" s="764"/>
      <c r="DT119" s="764"/>
      <c r="DU119" s="765"/>
      <c r="DV119" s="848" t="s">
        <v>454</v>
      </c>
      <c r="DW119" s="849"/>
      <c r="DX119" s="849"/>
      <c r="DY119" s="849"/>
      <c r="DZ119" s="850"/>
    </row>
    <row r="120" spans="1:130" s="230" customFormat="1" ht="26.25" customHeight="1" x14ac:dyDescent="0.2">
      <c r="A120" s="820"/>
      <c r="B120" s="821"/>
      <c r="C120" s="815" t="s">
        <v>453</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401</v>
      </c>
      <c r="AB120" s="780"/>
      <c r="AC120" s="780"/>
      <c r="AD120" s="780"/>
      <c r="AE120" s="781"/>
      <c r="AF120" s="782" t="s">
        <v>179</v>
      </c>
      <c r="AG120" s="780"/>
      <c r="AH120" s="780"/>
      <c r="AI120" s="780"/>
      <c r="AJ120" s="781"/>
      <c r="AK120" s="782" t="s">
        <v>179</v>
      </c>
      <c r="AL120" s="780"/>
      <c r="AM120" s="780"/>
      <c r="AN120" s="780"/>
      <c r="AO120" s="781"/>
      <c r="AP120" s="824" t="s">
        <v>401</v>
      </c>
      <c r="AQ120" s="825"/>
      <c r="AR120" s="825"/>
      <c r="AS120" s="825"/>
      <c r="AT120" s="826"/>
      <c r="AU120" s="880" t="s">
        <v>479</v>
      </c>
      <c r="AV120" s="881"/>
      <c r="AW120" s="881"/>
      <c r="AX120" s="881"/>
      <c r="AY120" s="882"/>
      <c r="AZ120" s="860" t="s">
        <v>480</v>
      </c>
      <c r="BA120" s="808"/>
      <c r="BB120" s="808"/>
      <c r="BC120" s="808"/>
      <c r="BD120" s="808"/>
      <c r="BE120" s="808"/>
      <c r="BF120" s="808"/>
      <c r="BG120" s="808"/>
      <c r="BH120" s="808"/>
      <c r="BI120" s="808"/>
      <c r="BJ120" s="808"/>
      <c r="BK120" s="808"/>
      <c r="BL120" s="808"/>
      <c r="BM120" s="808"/>
      <c r="BN120" s="808"/>
      <c r="BO120" s="808"/>
      <c r="BP120" s="809"/>
      <c r="BQ120" s="861">
        <v>3112091</v>
      </c>
      <c r="BR120" s="842"/>
      <c r="BS120" s="842"/>
      <c r="BT120" s="842"/>
      <c r="BU120" s="842"/>
      <c r="BV120" s="842">
        <v>3698014</v>
      </c>
      <c r="BW120" s="842"/>
      <c r="BX120" s="842"/>
      <c r="BY120" s="842"/>
      <c r="BZ120" s="842"/>
      <c r="CA120" s="842">
        <v>3962785</v>
      </c>
      <c r="CB120" s="842"/>
      <c r="CC120" s="842"/>
      <c r="CD120" s="842"/>
      <c r="CE120" s="842"/>
      <c r="CF120" s="866">
        <v>74.2</v>
      </c>
      <c r="CG120" s="867"/>
      <c r="CH120" s="867"/>
      <c r="CI120" s="867"/>
      <c r="CJ120" s="867"/>
      <c r="CK120" s="868" t="s">
        <v>481</v>
      </c>
      <c r="CL120" s="852"/>
      <c r="CM120" s="852"/>
      <c r="CN120" s="852"/>
      <c r="CO120" s="853"/>
      <c r="CP120" s="872" t="s">
        <v>482</v>
      </c>
      <c r="CQ120" s="873"/>
      <c r="CR120" s="873"/>
      <c r="CS120" s="873"/>
      <c r="CT120" s="873"/>
      <c r="CU120" s="873"/>
      <c r="CV120" s="873"/>
      <c r="CW120" s="873"/>
      <c r="CX120" s="873"/>
      <c r="CY120" s="873"/>
      <c r="CZ120" s="873"/>
      <c r="DA120" s="873"/>
      <c r="DB120" s="873"/>
      <c r="DC120" s="873"/>
      <c r="DD120" s="873"/>
      <c r="DE120" s="873"/>
      <c r="DF120" s="874"/>
      <c r="DG120" s="861">
        <v>1732447</v>
      </c>
      <c r="DH120" s="842"/>
      <c r="DI120" s="842"/>
      <c r="DJ120" s="842"/>
      <c r="DK120" s="842"/>
      <c r="DL120" s="842">
        <v>1652926</v>
      </c>
      <c r="DM120" s="842"/>
      <c r="DN120" s="842"/>
      <c r="DO120" s="842"/>
      <c r="DP120" s="842"/>
      <c r="DQ120" s="842">
        <v>1579542</v>
      </c>
      <c r="DR120" s="842"/>
      <c r="DS120" s="842"/>
      <c r="DT120" s="842"/>
      <c r="DU120" s="842"/>
      <c r="DV120" s="843">
        <v>29.6</v>
      </c>
      <c r="DW120" s="843"/>
      <c r="DX120" s="843"/>
      <c r="DY120" s="843"/>
      <c r="DZ120" s="844"/>
    </row>
    <row r="121" spans="1:130" s="230" customFormat="1" ht="26.25" customHeight="1" x14ac:dyDescent="0.2">
      <c r="A121" s="820"/>
      <c r="B121" s="821"/>
      <c r="C121" s="863" t="s">
        <v>483</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401</v>
      </c>
      <c r="AB121" s="780"/>
      <c r="AC121" s="780"/>
      <c r="AD121" s="780"/>
      <c r="AE121" s="781"/>
      <c r="AF121" s="782" t="s">
        <v>401</v>
      </c>
      <c r="AG121" s="780"/>
      <c r="AH121" s="780"/>
      <c r="AI121" s="780"/>
      <c r="AJ121" s="781"/>
      <c r="AK121" s="782" t="s">
        <v>179</v>
      </c>
      <c r="AL121" s="780"/>
      <c r="AM121" s="780"/>
      <c r="AN121" s="780"/>
      <c r="AO121" s="781"/>
      <c r="AP121" s="824" t="s">
        <v>179</v>
      </c>
      <c r="AQ121" s="825"/>
      <c r="AR121" s="825"/>
      <c r="AS121" s="825"/>
      <c r="AT121" s="826"/>
      <c r="AU121" s="883"/>
      <c r="AV121" s="884"/>
      <c r="AW121" s="884"/>
      <c r="AX121" s="884"/>
      <c r="AY121" s="885"/>
      <c r="AZ121" s="815" t="s">
        <v>484</v>
      </c>
      <c r="BA121" s="752"/>
      <c r="BB121" s="752"/>
      <c r="BC121" s="752"/>
      <c r="BD121" s="752"/>
      <c r="BE121" s="752"/>
      <c r="BF121" s="752"/>
      <c r="BG121" s="752"/>
      <c r="BH121" s="752"/>
      <c r="BI121" s="752"/>
      <c r="BJ121" s="752"/>
      <c r="BK121" s="752"/>
      <c r="BL121" s="752"/>
      <c r="BM121" s="752"/>
      <c r="BN121" s="752"/>
      <c r="BO121" s="752"/>
      <c r="BP121" s="753"/>
      <c r="BQ121" s="816">
        <v>672190</v>
      </c>
      <c r="BR121" s="817"/>
      <c r="BS121" s="817"/>
      <c r="BT121" s="817"/>
      <c r="BU121" s="817"/>
      <c r="BV121" s="817">
        <v>588824</v>
      </c>
      <c r="BW121" s="817"/>
      <c r="BX121" s="817"/>
      <c r="BY121" s="817"/>
      <c r="BZ121" s="817"/>
      <c r="CA121" s="817">
        <v>542224</v>
      </c>
      <c r="CB121" s="817"/>
      <c r="CC121" s="817"/>
      <c r="CD121" s="817"/>
      <c r="CE121" s="817"/>
      <c r="CF121" s="875">
        <v>10.199999999999999</v>
      </c>
      <c r="CG121" s="876"/>
      <c r="CH121" s="876"/>
      <c r="CI121" s="876"/>
      <c r="CJ121" s="876"/>
      <c r="CK121" s="869"/>
      <c r="CL121" s="855"/>
      <c r="CM121" s="855"/>
      <c r="CN121" s="855"/>
      <c r="CO121" s="856"/>
      <c r="CP121" s="835" t="s">
        <v>485</v>
      </c>
      <c r="CQ121" s="836"/>
      <c r="CR121" s="836"/>
      <c r="CS121" s="836"/>
      <c r="CT121" s="836"/>
      <c r="CU121" s="836"/>
      <c r="CV121" s="836"/>
      <c r="CW121" s="836"/>
      <c r="CX121" s="836"/>
      <c r="CY121" s="836"/>
      <c r="CZ121" s="836"/>
      <c r="DA121" s="836"/>
      <c r="DB121" s="836"/>
      <c r="DC121" s="836"/>
      <c r="DD121" s="836"/>
      <c r="DE121" s="836"/>
      <c r="DF121" s="837"/>
      <c r="DG121" s="816">
        <v>1766675</v>
      </c>
      <c r="DH121" s="817"/>
      <c r="DI121" s="817"/>
      <c r="DJ121" s="817"/>
      <c r="DK121" s="817"/>
      <c r="DL121" s="817">
        <v>1650529</v>
      </c>
      <c r="DM121" s="817"/>
      <c r="DN121" s="817"/>
      <c r="DO121" s="817"/>
      <c r="DP121" s="817"/>
      <c r="DQ121" s="817">
        <v>1492469</v>
      </c>
      <c r="DR121" s="817"/>
      <c r="DS121" s="817"/>
      <c r="DT121" s="817"/>
      <c r="DU121" s="817"/>
      <c r="DV121" s="794">
        <v>27.9</v>
      </c>
      <c r="DW121" s="794"/>
      <c r="DX121" s="794"/>
      <c r="DY121" s="794"/>
      <c r="DZ121" s="795"/>
    </row>
    <row r="122" spans="1:130" s="230" customFormat="1" ht="26.25" customHeight="1" x14ac:dyDescent="0.2">
      <c r="A122" s="820"/>
      <c r="B122" s="821"/>
      <c r="C122" s="815" t="s">
        <v>465</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179</v>
      </c>
      <c r="AB122" s="780"/>
      <c r="AC122" s="780"/>
      <c r="AD122" s="780"/>
      <c r="AE122" s="781"/>
      <c r="AF122" s="782" t="s">
        <v>401</v>
      </c>
      <c r="AG122" s="780"/>
      <c r="AH122" s="780"/>
      <c r="AI122" s="780"/>
      <c r="AJ122" s="781"/>
      <c r="AK122" s="782" t="s">
        <v>454</v>
      </c>
      <c r="AL122" s="780"/>
      <c r="AM122" s="780"/>
      <c r="AN122" s="780"/>
      <c r="AO122" s="781"/>
      <c r="AP122" s="824" t="s">
        <v>401</v>
      </c>
      <c r="AQ122" s="825"/>
      <c r="AR122" s="825"/>
      <c r="AS122" s="825"/>
      <c r="AT122" s="826"/>
      <c r="AU122" s="883"/>
      <c r="AV122" s="884"/>
      <c r="AW122" s="884"/>
      <c r="AX122" s="884"/>
      <c r="AY122" s="885"/>
      <c r="AZ122" s="838" t="s">
        <v>486</v>
      </c>
      <c r="BA122" s="839"/>
      <c r="BB122" s="839"/>
      <c r="BC122" s="839"/>
      <c r="BD122" s="839"/>
      <c r="BE122" s="839"/>
      <c r="BF122" s="839"/>
      <c r="BG122" s="839"/>
      <c r="BH122" s="839"/>
      <c r="BI122" s="839"/>
      <c r="BJ122" s="839"/>
      <c r="BK122" s="839"/>
      <c r="BL122" s="839"/>
      <c r="BM122" s="839"/>
      <c r="BN122" s="839"/>
      <c r="BO122" s="839"/>
      <c r="BP122" s="840"/>
      <c r="BQ122" s="879">
        <v>11518819</v>
      </c>
      <c r="BR122" s="845"/>
      <c r="BS122" s="845"/>
      <c r="BT122" s="845"/>
      <c r="BU122" s="845"/>
      <c r="BV122" s="845">
        <v>11005688</v>
      </c>
      <c r="BW122" s="845"/>
      <c r="BX122" s="845"/>
      <c r="BY122" s="845"/>
      <c r="BZ122" s="845"/>
      <c r="CA122" s="845">
        <v>10572691</v>
      </c>
      <c r="CB122" s="845"/>
      <c r="CC122" s="845"/>
      <c r="CD122" s="845"/>
      <c r="CE122" s="845"/>
      <c r="CF122" s="846">
        <v>197.9</v>
      </c>
      <c r="CG122" s="847"/>
      <c r="CH122" s="847"/>
      <c r="CI122" s="847"/>
      <c r="CJ122" s="847"/>
      <c r="CK122" s="869"/>
      <c r="CL122" s="855"/>
      <c r="CM122" s="855"/>
      <c r="CN122" s="855"/>
      <c r="CO122" s="856"/>
      <c r="CP122" s="835" t="s">
        <v>487</v>
      </c>
      <c r="CQ122" s="836"/>
      <c r="CR122" s="836"/>
      <c r="CS122" s="836"/>
      <c r="CT122" s="836"/>
      <c r="CU122" s="836"/>
      <c r="CV122" s="836"/>
      <c r="CW122" s="836"/>
      <c r="CX122" s="836"/>
      <c r="CY122" s="836"/>
      <c r="CZ122" s="836"/>
      <c r="DA122" s="836"/>
      <c r="DB122" s="836"/>
      <c r="DC122" s="836"/>
      <c r="DD122" s="836"/>
      <c r="DE122" s="836"/>
      <c r="DF122" s="837"/>
      <c r="DG122" s="816">
        <v>740905</v>
      </c>
      <c r="DH122" s="817"/>
      <c r="DI122" s="817"/>
      <c r="DJ122" s="817"/>
      <c r="DK122" s="817"/>
      <c r="DL122" s="817">
        <v>659932</v>
      </c>
      <c r="DM122" s="817"/>
      <c r="DN122" s="817"/>
      <c r="DO122" s="817"/>
      <c r="DP122" s="817"/>
      <c r="DQ122" s="817">
        <v>588883</v>
      </c>
      <c r="DR122" s="817"/>
      <c r="DS122" s="817"/>
      <c r="DT122" s="817"/>
      <c r="DU122" s="817"/>
      <c r="DV122" s="794">
        <v>11</v>
      </c>
      <c r="DW122" s="794"/>
      <c r="DX122" s="794"/>
      <c r="DY122" s="794"/>
      <c r="DZ122" s="795"/>
    </row>
    <row r="123" spans="1:130" s="230" customFormat="1" ht="26.25" customHeight="1" x14ac:dyDescent="0.2">
      <c r="A123" s="820"/>
      <c r="B123" s="821"/>
      <c r="C123" s="815" t="s">
        <v>471</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9449</v>
      </c>
      <c r="AB123" s="780"/>
      <c r="AC123" s="780"/>
      <c r="AD123" s="780"/>
      <c r="AE123" s="781"/>
      <c r="AF123" s="782">
        <v>7426</v>
      </c>
      <c r="AG123" s="780"/>
      <c r="AH123" s="780"/>
      <c r="AI123" s="780"/>
      <c r="AJ123" s="781"/>
      <c r="AK123" s="782">
        <v>3720</v>
      </c>
      <c r="AL123" s="780"/>
      <c r="AM123" s="780"/>
      <c r="AN123" s="780"/>
      <c r="AO123" s="781"/>
      <c r="AP123" s="824">
        <v>0.1</v>
      </c>
      <c r="AQ123" s="825"/>
      <c r="AR123" s="825"/>
      <c r="AS123" s="825"/>
      <c r="AT123" s="826"/>
      <c r="AU123" s="886"/>
      <c r="AV123" s="887"/>
      <c r="AW123" s="887"/>
      <c r="AX123" s="887"/>
      <c r="AY123" s="887"/>
      <c r="AZ123" s="251" t="s">
        <v>193</v>
      </c>
      <c r="BA123" s="251"/>
      <c r="BB123" s="251"/>
      <c r="BC123" s="251"/>
      <c r="BD123" s="251"/>
      <c r="BE123" s="251"/>
      <c r="BF123" s="251"/>
      <c r="BG123" s="251"/>
      <c r="BH123" s="251"/>
      <c r="BI123" s="251"/>
      <c r="BJ123" s="251"/>
      <c r="BK123" s="251"/>
      <c r="BL123" s="251"/>
      <c r="BM123" s="251"/>
      <c r="BN123" s="251"/>
      <c r="BO123" s="877" t="s">
        <v>488</v>
      </c>
      <c r="BP123" s="878"/>
      <c r="BQ123" s="832">
        <v>15303100</v>
      </c>
      <c r="BR123" s="833"/>
      <c r="BS123" s="833"/>
      <c r="BT123" s="833"/>
      <c r="BU123" s="833"/>
      <c r="BV123" s="833">
        <v>15292526</v>
      </c>
      <c r="BW123" s="833"/>
      <c r="BX123" s="833"/>
      <c r="BY123" s="833"/>
      <c r="BZ123" s="833"/>
      <c r="CA123" s="833">
        <v>15077700</v>
      </c>
      <c r="CB123" s="833"/>
      <c r="CC123" s="833"/>
      <c r="CD123" s="833"/>
      <c r="CE123" s="833"/>
      <c r="CF123" s="748"/>
      <c r="CG123" s="749"/>
      <c r="CH123" s="749"/>
      <c r="CI123" s="749"/>
      <c r="CJ123" s="834"/>
      <c r="CK123" s="869"/>
      <c r="CL123" s="855"/>
      <c r="CM123" s="855"/>
      <c r="CN123" s="855"/>
      <c r="CO123" s="856"/>
      <c r="CP123" s="835" t="s">
        <v>414</v>
      </c>
      <c r="CQ123" s="836"/>
      <c r="CR123" s="836"/>
      <c r="CS123" s="836"/>
      <c r="CT123" s="836"/>
      <c r="CU123" s="836"/>
      <c r="CV123" s="836"/>
      <c r="CW123" s="836"/>
      <c r="CX123" s="836"/>
      <c r="CY123" s="836"/>
      <c r="CZ123" s="836"/>
      <c r="DA123" s="836"/>
      <c r="DB123" s="836"/>
      <c r="DC123" s="836"/>
      <c r="DD123" s="836"/>
      <c r="DE123" s="836"/>
      <c r="DF123" s="837"/>
      <c r="DG123" s="779">
        <v>85154</v>
      </c>
      <c r="DH123" s="780"/>
      <c r="DI123" s="780"/>
      <c r="DJ123" s="780"/>
      <c r="DK123" s="781"/>
      <c r="DL123" s="782">
        <v>77357</v>
      </c>
      <c r="DM123" s="780"/>
      <c r="DN123" s="780"/>
      <c r="DO123" s="780"/>
      <c r="DP123" s="781"/>
      <c r="DQ123" s="782">
        <v>74788</v>
      </c>
      <c r="DR123" s="780"/>
      <c r="DS123" s="780"/>
      <c r="DT123" s="780"/>
      <c r="DU123" s="781"/>
      <c r="DV123" s="824">
        <v>1.4</v>
      </c>
      <c r="DW123" s="825"/>
      <c r="DX123" s="825"/>
      <c r="DY123" s="825"/>
      <c r="DZ123" s="826"/>
    </row>
    <row r="124" spans="1:130" s="230" customFormat="1" ht="26.25" customHeight="1" thickBot="1" x14ac:dyDescent="0.25">
      <c r="A124" s="820"/>
      <c r="B124" s="821"/>
      <c r="C124" s="815" t="s">
        <v>474</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401</v>
      </c>
      <c r="AB124" s="780"/>
      <c r="AC124" s="780"/>
      <c r="AD124" s="780"/>
      <c r="AE124" s="781"/>
      <c r="AF124" s="782" t="s">
        <v>179</v>
      </c>
      <c r="AG124" s="780"/>
      <c r="AH124" s="780"/>
      <c r="AI124" s="780"/>
      <c r="AJ124" s="781"/>
      <c r="AK124" s="782" t="s">
        <v>401</v>
      </c>
      <c r="AL124" s="780"/>
      <c r="AM124" s="780"/>
      <c r="AN124" s="780"/>
      <c r="AO124" s="781"/>
      <c r="AP124" s="824" t="s">
        <v>179</v>
      </c>
      <c r="AQ124" s="825"/>
      <c r="AR124" s="825"/>
      <c r="AS124" s="825"/>
      <c r="AT124" s="826"/>
      <c r="AU124" s="827" t="s">
        <v>489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93</v>
      </c>
      <c r="BR124" s="831"/>
      <c r="BS124" s="831"/>
      <c r="BT124" s="831"/>
      <c r="BU124" s="831"/>
      <c r="BV124" s="831">
        <v>69.900000000000006</v>
      </c>
      <c r="BW124" s="831"/>
      <c r="BX124" s="831"/>
      <c r="BY124" s="831"/>
      <c r="BZ124" s="831"/>
      <c r="CA124" s="831">
        <v>56</v>
      </c>
      <c r="CB124" s="831"/>
      <c r="CC124" s="831"/>
      <c r="CD124" s="831"/>
      <c r="CE124" s="831"/>
      <c r="CF124" s="726"/>
      <c r="CG124" s="727"/>
      <c r="CH124" s="727"/>
      <c r="CI124" s="727"/>
      <c r="CJ124" s="862"/>
      <c r="CK124" s="870"/>
      <c r="CL124" s="870"/>
      <c r="CM124" s="870"/>
      <c r="CN124" s="870"/>
      <c r="CO124" s="871"/>
      <c r="CP124" s="835" t="s">
        <v>490</v>
      </c>
      <c r="CQ124" s="836"/>
      <c r="CR124" s="836"/>
      <c r="CS124" s="836"/>
      <c r="CT124" s="836"/>
      <c r="CU124" s="836"/>
      <c r="CV124" s="836"/>
      <c r="CW124" s="836"/>
      <c r="CX124" s="836"/>
      <c r="CY124" s="836"/>
      <c r="CZ124" s="836"/>
      <c r="DA124" s="836"/>
      <c r="DB124" s="836"/>
      <c r="DC124" s="836"/>
      <c r="DD124" s="836"/>
      <c r="DE124" s="836"/>
      <c r="DF124" s="837"/>
      <c r="DG124" s="763" t="s">
        <v>179</v>
      </c>
      <c r="DH124" s="764"/>
      <c r="DI124" s="764"/>
      <c r="DJ124" s="764"/>
      <c r="DK124" s="765"/>
      <c r="DL124" s="766" t="s">
        <v>179</v>
      </c>
      <c r="DM124" s="764"/>
      <c r="DN124" s="764"/>
      <c r="DO124" s="764"/>
      <c r="DP124" s="765"/>
      <c r="DQ124" s="766">
        <v>14400</v>
      </c>
      <c r="DR124" s="764"/>
      <c r="DS124" s="764"/>
      <c r="DT124" s="764"/>
      <c r="DU124" s="765"/>
      <c r="DV124" s="848">
        <v>0.3</v>
      </c>
      <c r="DW124" s="849"/>
      <c r="DX124" s="849"/>
      <c r="DY124" s="849"/>
      <c r="DZ124" s="850"/>
    </row>
    <row r="125" spans="1:130" s="230" customFormat="1" ht="26.25" customHeight="1" x14ac:dyDescent="0.2">
      <c r="A125" s="820"/>
      <c r="B125" s="821"/>
      <c r="C125" s="815" t="s">
        <v>476</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401</v>
      </c>
      <c r="AB125" s="780"/>
      <c r="AC125" s="780"/>
      <c r="AD125" s="780"/>
      <c r="AE125" s="781"/>
      <c r="AF125" s="782" t="s">
        <v>179</v>
      </c>
      <c r="AG125" s="780"/>
      <c r="AH125" s="780"/>
      <c r="AI125" s="780"/>
      <c r="AJ125" s="781"/>
      <c r="AK125" s="782" t="s">
        <v>179</v>
      </c>
      <c r="AL125" s="780"/>
      <c r="AM125" s="780"/>
      <c r="AN125" s="780"/>
      <c r="AO125" s="781"/>
      <c r="AP125" s="824" t="s">
        <v>401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491</v>
      </c>
      <c r="CL125" s="852"/>
      <c r="CM125" s="852"/>
      <c r="CN125" s="852"/>
      <c r="CO125" s="853"/>
      <c r="CP125" s="860" t="s">
        <v>492</v>
      </c>
      <c r="CQ125" s="808"/>
      <c r="CR125" s="808"/>
      <c r="CS125" s="808"/>
      <c r="CT125" s="808"/>
      <c r="CU125" s="808"/>
      <c r="CV125" s="808"/>
      <c r="CW125" s="808"/>
      <c r="CX125" s="808"/>
      <c r="CY125" s="808"/>
      <c r="CZ125" s="808"/>
      <c r="DA125" s="808"/>
      <c r="DB125" s="808"/>
      <c r="DC125" s="808"/>
      <c r="DD125" s="808"/>
      <c r="DE125" s="808"/>
      <c r="DF125" s="809"/>
      <c r="DG125" s="861" t="s">
        <v>179</v>
      </c>
      <c r="DH125" s="842"/>
      <c r="DI125" s="842"/>
      <c r="DJ125" s="842"/>
      <c r="DK125" s="842"/>
      <c r="DL125" s="842" t="s">
        <v>401</v>
      </c>
      <c r="DM125" s="842"/>
      <c r="DN125" s="842"/>
      <c r="DO125" s="842"/>
      <c r="DP125" s="842"/>
      <c r="DQ125" s="842" t="s">
        <v>179</v>
      </c>
      <c r="DR125" s="842"/>
      <c r="DS125" s="842"/>
      <c r="DT125" s="842"/>
      <c r="DU125" s="842"/>
      <c r="DV125" s="843" t="s">
        <v>179</v>
      </c>
      <c r="DW125" s="843"/>
      <c r="DX125" s="843"/>
      <c r="DY125" s="843"/>
      <c r="DZ125" s="844"/>
    </row>
    <row r="126" spans="1:130" s="230" customFormat="1" ht="26.25" customHeight="1" thickBot="1" x14ac:dyDescent="0.25">
      <c r="A126" s="820"/>
      <c r="B126" s="821"/>
      <c r="C126" s="815" t="s">
        <v>478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1631</v>
      </c>
      <c r="AB126" s="780"/>
      <c r="AC126" s="780"/>
      <c r="AD126" s="780"/>
      <c r="AE126" s="781"/>
      <c r="AF126" s="782">
        <v>86</v>
      </c>
      <c r="AG126" s="780"/>
      <c r="AH126" s="780"/>
      <c r="AI126" s="780"/>
      <c r="AJ126" s="781"/>
      <c r="AK126" s="782" t="s">
        <v>179</v>
      </c>
      <c r="AL126" s="780"/>
      <c r="AM126" s="780"/>
      <c r="AN126" s="780"/>
      <c r="AO126" s="781"/>
      <c r="AP126" s="824" t="s">
        <v>454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493</v>
      </c>
      <c r="CQ126" s="752"/>
      <c r="CR126" s="752"/>
      <c r="CS126" s="752"/>
      <c r="CT126" s="752"/>
      <c r="CU126" s="752"/>
      <c r="CV126" s="752"/>
      <c r="CW126" s="752"/>
      <c r="CX126" s="752"/>
      <c r="CY126" s="752"/>
      <c r="CZ126" s="752"/>
      <c r="DA126" s="752"/>
      <c r="DB126" s="752"/>
      <c r="DC126" s="752"/>
      <c r="DD126" s="752"/>
      <c r="DE126" s="752"/>
      <c r="DF126" s="753"/>
      <c r="DG126" s="816" t="s">
        <v>401</v>
      </c>
      <c r="DH126" s="817"/>
      <c r="DI126" s="817"/>
      <c r="DJ126" s="817"/>
      <c r="DK126" s="817"/>
      <c r="DL126" s="817" t="s">
        <v>179</v>
      </c>
      <c r="DM126" s="817"/>
      <c r="DN126" s="817"/>
      <c r="DO126" s="817"/>
      <c r="DP126" s="817"/>
      <c r="DQ126" s="817" t="s">
        <v>401</v>
      </c>
      <c r="DR126" s="817"/>
      <c r="DS126" s="817"/>
      <c r="DT126" s="817"/>
      <c r="DU126" s="817"/>
      <c r="DV126" s="794" t="s">
        <v>401</v>
      </c>
      <c r="DW126" s="794"/>
      <c r="DX126" s="794"/>
      <c r="DY126" s="794"/>
      <c r="DZ126" s="795"/>
    </row>
    <row r="127" spans="1:130" s="230" customFormat="1" ht="26.25" customHeight="1" x14ac:dyDescent="0.2">
      <c r="A127" s="822"/>
      <c r="B127" s="823"/>
      <c r="C127" s="838" t="s">
        <v>494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364</v>
      </c>
      <c r="AB127" s="780"/>
      <c r="AC127" s="780"/>
      <c r="AD127" s="780"/>
      <c r="AE127" s="781"/>
      <c r="AF127" s="782">
        <v>252</v>
      </c>
      <c r="AG127" s="780"/>
      <c r="AH127" s="780"/>
      <c r="AI127" s="780"/>
      <c r="AJ127" s="781"/>
      <c r="AK127" s="782">
        <v>200</v>
      </c>
      <c r="AL127" s="780"/>
      <c r="AM127" s="780"/>
      <c r="AN127" s="780"/>
      <c r="AO127" s="781"/>
      <c r="AP127" s="824">
        <v>0</v>
      </c>
      <c r="AQ127" s="825"/>
      <c r="AR127" s="825"/>
      <c r="AS127" s="825"/>
      <c r="AT127" s="826"/>
      <c r="AU127" s="232"/>
      <c r="AV127" s="232"/>
      <c r="AW127" s="232"/>
      <c r="AX127" s="841" t="s">
        <v>495</v>
      </c>
      <c r="AY127" s="812"/>
      <c r="AZ127" s="812"/>
      <c r="BA127" s="812"/>
      <c r="BB127" s="812"/>
      <c r="BC127" s="812"/>
      <c r="BD127" s="812"/>
      <c r="BE127" s="813"/>
      <c r="BF127" s="811" t="s">
        <v>496</v>
      </c>
      <c r="BG127" s="812"/>
      <c r="BH127" s="812"/>
      <c r="BI127" s="812"/>
      <c r="BJ127" s="812"/>
      <c r="BK127" s="812"/>
      <c r="BL127" s="813"/>
      <c r="BM127" s="811" t="s">
        <v>497</v>
      </c>
      <c r="BN127" s="812"/>
      <c r="BO127" s="812"/>
      <c r="BP127" s="812"/>
      <c r="BQ127" s="812"/>
      <c r="BR127" s="812"/>
      <c r="BS127" s="813"/>
      <c r="BT127" s="811" t="s">
        <v>498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499</v>
      </c>
      <c r="CQ127" s="752"/>
      <c r="CR127" s="752"/>
      <c r="CS127" s="752"/>
      <c r="CT127" s="752"/>
      <c r="CU127" s="752"/>
      <c r="CV127" s="752"/>
      <c r="CW127" s="752"/>
      <c r="CX127" s="752"/>
      <c r="CY127" s="752"/>
      <c r="CZ127" s="752"/>
      <c r="DA127" s="752"/>
      <c r="DB127" s="752"/>
      <c r="DC127" s="752"/>
      <c r="DD127" s="752"/>
      <c r="DE127" s="752"/>
      <c r="DF127" s="753"/>
      <c r="DG127" s="816" t="s">
        <v>179</v>
      </c>
      <c r="DH127" s="817"/>
      <c r="DI127" s="817"/>
      <c r="DJ127" s="817"/>
      <c r="DK127" s="817"/>
      <c r="DL127" s="817" t="s">
        <v>401</v>
      </c>
      <c r="DM127" s="817"/>
      <c r="DN127" s="817"/>
      <c r="DO127" s="817"/>
      <c r="DP127" s="817"/>
      <c r="DQ127" s="817" t="s">
        <v>179</v>
      </c>
      <c r="DR127" s="817"/>
      <c r="DS127" s="817"/>
      <c r="DT127" s="817"/>
      <c r="DU127" s="817"/>
      <c r="DV127" s="794" t="s">
        <v>401</v>
      </c>
      <c r="DW127" s="794"/>
      <c r="DX127" s="794"/>
      <c r="DY127" s="794"/>
      <c r="DZ127" s="795"/>
    </row>
    <row r="128" spans="1:130" s="230" customFormat="1" ht="26.25" customHeight="1" thickBot="1" x14ac:dyDescent="0.25">
      <c r="A128" s="796" t="s">
        <v>500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501</v>
      </c>
      <c r="X128" s="798"/>
      <c r="Y128" s="798"/>
      <c r="Z128" s="799"/>
      <c r="AA128" s="800">
        <v>88200</v>
      </c>
      <c r="AB128" s="801"/>
      <c r="AC128" s="801"/>
      <c r="AD128" s="801"/>
      <c r="AE128" s="802"/>
      <c r="AF128" s="803">
        <v>88430</v>
      </c>
      <c r="AG128" s="801"/>
      <c r="AH128" s="801"/>
      <c r="AI128" s="801"/>
      <c r="AJ128" s="802"/>
      <c r="AK128" s="803">
        <v>84584</v>
      </c>
      <c r="AL128" s="801"/>
      <c r="AM128" s="801"/>
      <c r="AN128" s="801"/>
      <c r="AO128" s="802"/>
      <c r="AP128" s="804"/>
      <c r="AQ128" s="805"/>
      <c r="AR128" s="805"/>
      <c r="AS128" s="805"/>
      <c r="AT128" s="806"/>
      <c r="AU128" s="232"/>
      <c r="AV128" s="232"/>
      <c r="AW128" s="232"/>
      <c r="AX128" s="807" t="s">
        <v>502</v>
      </c>
      <c r="AY128" s="808"/>
      <c r="AZ128" s="808"/>
      <c r="BA128" s="808"/>
      <c r="BB128" s="808"/>
      <c r="BC128" s="808"/>
      <c r="BD128" s="808"/>
      <c r="BE128" s="809"/>
      <c r="BF128" s="786" t="s">
        <v>401</v>
      </c>
      <c r="BG128" s="787"/>
      <c r="BH128" s="787"/>
      <c r="BI128" s="787"/>
      <c r="BJ128" s="787"/>
      <c r="BK128" s="787"/>
      <c r="BL128" s="810"/>
      <c r="BM128" s="786">
        <v>14.27</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503</v>
      </c>
      <c r="CQ128" s="730"/>
      <c r="CR128" s="730"/>
      <c r="CS128" s="730"/>
      <c r="CT128" s="730"/>
      <c r="CU128" s="730"/>
      <c r="CV128" s="730"/>
      <c r="CW128" s="730"/>
      <c r="CX128" s="730"/>
      <c r="CY128" s="730"/>
      <c r="CZ128" s="730"/>
      <c r="DA128" s="730"/>
      <c r="DB128" s="730"/>
      <c r="DC128" s="730"/>
      <c r="DD128" s="730"/>
      <c r="DE128" s="730"/>
      <c r="DF128" s="731"/>
      <c r="DG128" s="790" t="s">
        <v>401</v>
      </c>
      <c r="DH128" s="791"/>
      <c r="DI128" s="791"/>
      <c r="DJ128" s="791"/>
      <c r="DK128" s="791"/>
      <c r="DL128" s="791" t="s">
        <v>401</v>
      </c>
      <c r="DM128" s="791"/>
      <c r="DN128" s="791"/>
      <c r="DO128" s="791"/>
      <c r="DP128" s="791"/>
      <c r="DQ128" s="791" t="s">
        <v>401</v>
      </c>
      <c r="DR128" s="791"/>
      <c r="DS128" s="791"/>
      <c r="DT128" s="791"/>
      <c r="DU128" s="791"/>
      <c r="DV128" s="792" t="s">
        <v>179</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504</v>
      </c>
      <c r="X129" s="777"/>
      <c r="Y129" s="777"/>
      <c r="Z129" s="778"/>
      <c r="AA129" s="779">
        <v>6410285</v>
      </c>
      <c r="AB129" s="780"/>
      <c r="AC129" s="780"/>
      <c r="AD129" s="780"/>
      <c r="AE129" s="781"/>
      <c r="AF129" s="782">
        <v>6641722</v>
      </c>
      <c r="AG129" s="780"/>
      <c r="AH129" s="780"/>
      <c r="AI129" s="780"/>
      <c r="AJ129" s="781"/>
      <c r="AK129" s="782">
        <v>6391677</v>
      </c>
      <c r="AL129" s="780"/>
      <c r="AM129" s="780"/>
      <c r="AN129" s="780"/>
      <c r="AO129" s="781"/>
      <c r="AP129" s="783"/>
      <c r="AQ129" s="784"/>
      <c r="AR129" s="784"/>
      <c r="AS129" s="784"/>
      <c r="AT129" s="785"/>
      <c r="AU129" s="233"/>
      <c r="AV129" s="233"/>
      <c r="AW129" s="233"/>
      <c r="AX129" s="751" t="s">
        <v>505</v>
      </c>
      <c r="AY129" s="752"/>
      <c r="AZ129" s="752"/>
      <c r="BA129" s="752"/>
      <c r="BB129" s="752"/>
      <c r="BC129" s="752"/>
      <c r="BD129" s="752"/>
      <c r="BE129" s="753"/>
      <c r="BF129" s="770" t="s">
        <v>179</v>
      </c>
      <c r="BG129" s="771"/>
      <c r="BH129" s="771"/>
      <c r="BI129" s="771"/>
      <c r="BJ129" s="771"/>
      <c r="BK129" s="771"/>
      <c r="BL129" s="772"/>
      <c r="BM129" s="770">
        <v>19.27</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506</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507</v>
      </c>
      <c r="X130" s="777"/>
      <c r="Y130" s="777"/>
      <c r="Z130" s="778"/>
      <c r="AA130" s="779">
        <v>1129293</v>
      </c>
      <c r="AB130" s="780"/>
      <c r="AC130" s="780"/>
      <c r="AD130" s="780"/>
      <c r="AE130" s="781"/>
      <c r="AF130" s="782">
        <v>1105287</v>
      </c>
      <c r="AG130" s="780"/>
      <c r="AH130" s="780"/>
      <c r="AI130" s="780"/>
      <c r="AJ130" s="781"/>
      <c r="AK130" s="782">
        <v>1049816</v>
      </c>
      <c r="AL130" s="780"/>
      <c r="AM130" s="780"/>
      <c r="AN130" s="780"/>
      <c r="AO130" s="781"/>
      <c r="AP130" s="783"/>
      <c r="AQ130" s="784"/>
      <c r="AR130" s="784"/>
      <c r="AS130" s="784"/>
      <c r="AT130" s="785"/>
      <c r="AU130" s="233"/>
      <c r="AV130" s="233"/>
      <c r="AW130" s="233"/>
      <c r="AX130" s="751" t="s">
        <v>508</v>
      </c>
      <c r="AY130" s="752"/>
      <c r="AZ130" s="752"/>
      <c r="BA130" s="752"/>
      <c r="BB130" s="752"/>
      <c r="BC130" s="752"/>
      <c r="BD130" s="752"/>
      <c r="BE130" s="753"/>
      <c r="BF130" s="754">
        <v>14.8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509</v>
      </c>
      <c r="X131" s="761"/>
      <c r="Y131" s="761"/>
      <c r="Z131" s="762"/>
      <c r="AA131" s="763">
        <v>5280992</v>
      </c>
      <c r="AB131" s="764"/>
      <c r="AC131" s="764"/>
      <c r="AD131" s="764"/>
      <c r="AE131" s="765"/>
      <c r="AF131" s="766">
        <v>5536435</v>
      </c>
      <c r="AG131" s="764"/>
      <c r="AH131" s="764"/>
      <c r="AI131" s="764"/>
      <c r="AJ131" s="765"/>
      <c r="AK131" s="766">
        <v>5341861</v>
      </c>
      <c r="AL131" s="764"/>
      <c r="AM131" s="764"/>
      <c r="AN131" s="764"/>
      <c r="AO131" s="765"/>
      <c r="AP131" s="767"/>
      <c r="AQ131" s="768"/>
      <c r="AR131" s="768"/>
      <c r="AS131" s="768"/>
      <c r="AT131" s="769"/>
      <c r="AU131" s="233"/>
      <c r="AV131" s="233"/>
      <c r="AW131" s="233"/>
      <c r="AX131" s="729" t="s">
        <v>510</v>
      </c>
      <c r="AY131" s="730"/>
      <c r="AZ131" s="730"/>
      <c r="BA131" s="730"/>
      <c r="BB131" s="730"/>
      <c r="BC131" s="730"/>
      <c r="BD131" s="730"/>
      <c r="BE131" s="731"/>
      <c r="BF131" s="732">
        <v>56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511</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512</v>
      </c>
      <c r="W132" s="742"/>
      <c r="X132" s="742"/>
      <c r="Y132" s="742"/>
      <c r="Z132" s="743"/>
      <c r="AA132" s="744">
        <v>15.163647279999999</v>
      </c>
      <c r="AB132" s="745"/>
      <c r="AC132" s="745"/>
      <c r="AD132" s="745"/>
      <c r="AE132" s="746"/>
      <c r="AF132" s="747">
        <v>14.53113782</v>
      </c>
      <c r="AG132" s="745"/>
      <c r="AH132" s="745"/>
      <c r="AI132" s="745"/>
      <c r="AJ132" s="746"/>
      <c r="AK132" s="747">
        <v>14.96201417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513</v>
      </c>
      <c r="W133" s="721"/>
      <c r="X133" s="721"/>
      <c r="Y133" s="721"/>
      <c r="Z133" s="722"/>
      <c r="AA133" s="723">
        <v>15.3</v>
      </c>
      <c r="AB133" s="724"/>
      <c r="AC133" s="724"/>
      <c r="AD133" s="724"/>
      <c r="AE133" s="725"/>
      <c r="AF133" s="723">
        <v>14.9</v>
      </c>
      <c r="AG133" s="724"/>
      <c r="AH133" s="724"/>
      <c r="AI133" s="724"/>
      <c r="AJ133" s="725"/>
      <c r="AK133" s="723">
        <v>14.8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XCZoGRO3LC1p/8eEzAkvFskbx7bLgpZ6+vdrH4FrOCEUXtx+Pd8C17y35Eehde51NVIEsdcpteolpsVMECjGg==" saltValue="S0d20za1WiQNi0705sEXn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F5802-5481-4278-8267-702A2063C13A}">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s="260" customFormat="1" ht="13.2" x14ac:dyDescent="0.2"/>
    <row r="82" spans="97:112" s="260" customFormat="1" ht="13.2" x14ac:dyDescent="0.2"/>
    <row r="83" spans="97:112" s="260" customFormat="1" ht="13.2" x14ac:dyDescent="0.2"/>
    <row r="84" spans="97:112" s="260" customFormat="1" ht="13.2" x14ac:dyDescent="0.2"/>
    <row r="85" spans="97:112" s="260" customFormat="1" ht="13.2" x14ac:dyDescent="0.2"/>
    <row r="86" spans="97:112" s="260" customFormat="1" ht="13.2" x14ac:dyDescent="0.2"/>
    <row r="87" spans="97:112" s="260" customFormat="1" ht="13.2" x14ac:dyDescent="0.2"/>
    <row r="88" spans="97:112" s="260" customFormat="1" ht="13.2" x14ac:dyDescent="0.2"/>
    <row r="89" spans="97:112" s="260" customFormat="1" ht="13.2" x14ac:dyDescent="0.2"/>
    <row r="90" spans="97:112" s="260" customFormat="1" ht="13.2" x14ac:dyDescent="0.2"/>
    <row r="91" spans="97:112" s="260" customFormat="1" ht="13.2" x14ac:dyDescent="0.2"/>
    <row r="92" spans="97:112" s="260" customFormat="1" ht="13.2" x14ac:dyDescent="0.2"/>
    <row r="93" spans="97:112" s="260" customFormat="1" ht="13.2" x14ac:dyDescent="0.2"/>
    <row r="94" spans="97:112" s="260" customFormat="1" ht="13.2" x14ac:dyDescent="0.2"/>
    <row r="95" spans="97:112" s="260" customFormat="1" ht="13.2" x14ac:dyDescent="0.2"/>
    <row r="96" spans="97:112" s="260" customFormat="1" ht="13.2" x14ac:dyDescent="0.2">
      <c r="CS96" s="259"/>
      <c r="CX96" s="259"/>
      <c r="DC96" s="259"/>
      <c r="DH96" s="259"/>
    </row>
    <row r="97" spans="24:120" ht="13.2" x14ac:dyDescent="0.2">
      <c r="CS97" s="259"/>
      <c r="CX97" s="259"/>
      <c r="DC97" s="259"/>
      <c r="DH97" s="259"/>
      <c r="DP97" s="260" t="s">
        <v>514</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ar86tLT6PHxrjKfay8OTUXNJ0kvn2dTli392kEe7Uj6uhTGYrumzBdwfGbDprd6qq5zqAce/zLk5xJTu8GzjyQ==" saltValue="0X5utBnUYSWJPL1DnTRb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Jpku/otN0CaG7Ns7j3oc7vo6Q2FlVEQYmGQ3yWsV1YRi1zgzkadWbDpbQjjbD24E7+q7TXmQ6z73q7x3PKHztg==" saltValue="wp+1/hFw9DRI+5pvcFLmG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517</v>
      </c>
      <c r="AP7" s="272"/>
      <c r="AQ7" s="273" t="s">
        <v>518</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519</v>
      </c>
      <c r="AQ8" s="279" t="s">
        <v>520</v>
      </c>
      <c r="AR8" s="280" t="s">
        <v>521</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522</v>
      </c>
      <c r="AL9" s="1131"/>
      <c r="AM9" s="1131"/>
      <c r="AN9" s="1132"/>
      <c r="AO9" s="281">
        <v>1471392</v>
      </c>
      <c r="AP9" s="281">
        <v>76523</v>
      </c>
      <c r="AQ9" s="282">
        <v>99018</v>
      </c>
      <c r="AR9" s="283">
        <v>-22.7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523</v>
      </c>
      <c r="AL10" s="1131"/>
      <c r="AM10" s="1131"/>
      <c r="AN10" s="1132"/>
      <c r="AO10" s="284">
        <v>211278</v>
      </c>
      <c r="AP10" s="284">
        <v>10988</v>
      </c>
      <c r="AQ10" s="285">
        <v>12190</v>
      </c>
      <c r="AR10" s="286">
        <v>-9.9</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524</v>
      </c>
      <c r="AL11" s="1131"/>
      <c r="AM11" s="1131"/>
      <c r="AN11" s="1132"/>
      <c r="AO11" s="284" t="s">
        <v>525</v>
      </c>
      <c r="AP11" s="284" t="s">
        <v>525</v>
      </c>
      <c r="AQ11" s="285">
        <v>979</v>
      </c>
      <c r="AR11" s="286" t="s">
        <v>525</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526</v>
      </c>
      <c r="AL12" s="1131"/>
      <c r="AM12" s="1131"/>
      <c r="AN12" s="1132"/>
      <c r="AO12" s="284" t="s">
        <v>525</v>
      </c>
      <c r="AP12" s="284" t="s">
        <v>525</v>
      </c>
      <c r="AQ12" s="285" t="s">
        <v>525</v>
      </c>
      <c r="AR12" s="286" t="s">
        <v>525</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527</v>
      </c>
      <c r="AL13" s="1131"/>
      <c r="AM13" s="1131"/>
      <c r="AN13" s="1132"/>
      <c r="AO13" s="284">
        <v>77483</v>
      </c>
      <c r="AP13" s="284">
        <v>4030</v>
      </c>
      <c r="AQ13" s="285">
        <v>3304</v>
      </c>
      <c r="AR13" s="286">
        <v>22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528</v>
      </c>
      <c r="AL14" s="1131"/>
      <c r="AM14" s="1131"/>
      <c r="AN14" s="1132"/>
      <c r="AO14" s="284">
        <v>16889</v>
      </c>
      <c r="AP14" s="284">
        <v>878</v>
      </c>
      <c r="AQ14" s="285">
        <v>2278</v>
      </c>
      <c r="AR14" s="286">
        <v>-61.5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529</v>
      </c>
      <c r="AL15" s="1134"/>
      <c r="AM15" s="1134"/>
      <c r="AN15" s="1135"/>
      <c r="AO15" s="284">
        <v>-123263</v>
      </c>
      <c r="AP15" s="284">
        <v>-6411</v>
      </c>
      <c r="AQ15" s="285">
        <v>-6694</v>
      </c>
      <c r="AR15" s="286">
        <v>-4.2</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193</v>
      </c>
      <c r="AL16" s="1134"/>
      <c r="AM16" s="1134"/>
      <c r="AN16" s="1135"/>
      <c r="AO16" s="284">
        <v>1653779</v>
      </c>
      <c r="AP16" s="284">
        <v>86009</v>
      </c>
      <c r="AQ16" s="285">
        <v>111075</v>
      </c>
      <c r="AR16" s="286">
        <v>-22.6</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534</v>
      </c>
      <c r="AL21" s="1137"/>
      <c r="AM21" s="1137"/>
      <c r="AN21" s="1138"/>
      <c r="AO21" s="297">
        <v>7.49</v>
      </c>
      <c r="AP21" s="298">
        <v>9.92</v>
      </c>
      <c r="AQ21" s="299">
        <v>-2.4300000000000002</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535</v>
      </c>
      <c r="AL22" s="1137"/>
      <c r="AM22" s="1137"/>
      <c r="AN22" s="1138"/>
      <c r="AO22" s="302">
        <v>93.9</v>
      </c>
      <c r="AP22" s="303">
        <v>96.2</v>
      </c>
      <c r="AQ22" s="304">
        <v>-2.2999999999999998</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536</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517</v>
      </c>
      <c r="AP30" s="272"/>
      <c r="AQ30" s="273" t="s">
        <v>518</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519</v>
      </c>
      <c r="AQ31" s="279" t="s">
        <v>520</v>
      </c>
      <c r="AR31" s="280" t="s">
        <v>521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539</v>
      </c>
      <c r="AL32" s="1121"/>
      <c r="AM32" s="1121"/>
      <c r="AN32" s="1122"/>
      <c r="AO32" s="312">
        <v>973725</v>
      </c>
      <c r="AP32" s="312">
        <v>50641</v>
      </c>
      <c r="AQ32" s="313">
        <v>56953</v>
      </c>
      <c r="AR32" s="314">
        <v>-11.1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540</v>
      </c>
      <c r="AL33" s="1121"/>
      <c r="AM33" s="1121"/>
      <c r="AN33" s="1122"/>
      <c r="AO33" s="312" t="s">
        <v>525</v>
      </c>
      <c r="AP33" s="312" t="s">
        <v>525</v>
      </c>
      <c r="AQ33" s="313" t="s">
        <v>525</v>
      </c>
      <c r="AR33" s="314" t="s">
        <v>525</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541</v>
      </c>
      <c r="AL34" s="1121"/>
      <c r="AM34" s="1121"/>
      <c r="AN34" s="1122"/>
      <c r="AO34" s="312" t="s">
        <v>525</v>
      </c>
      <c r="AP34" s="312" t="s">
        <v>525</v>
      </c>
      <c r="AQ34" s="313" t="s">
        <v>525</v>
      </c>
      <c r="AR34" s="314" t="s">
        <v>525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542</v>
      </c>
      <c r="AL35" s="1121"/>
      <c r="AM35" s="1121"/>
      <c r="AN35" s="1122"/>
      <c r="AO35" s="312">
        <v>451272</v>
      </c>
      <c r="AP35" s="312">
        <v>23470</v>
      </c>
      <c r="AQ35" s="313">
        <v>20881</v>
      </c>
      <c r="AR35" s="314">
        <v>12.4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543</v>
      </c>
      <c r="AL36" s="1121"/>
      <c r="AM36" s="1121"/>
      <c r="AN36" s="1122"/>
      <c r="AO36" s="312">
        <v>504733</v>
      </c>
      <c r="AP36" s="312">
        <v>26250</v>
      </c>
      <c r="AQ36" s="313">
        <v>3030</v>
      </c>
      <c r="AR36" s="314">
        <v>766.3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544</v>
      </c>
      <c r="AL37" s="1121"/>
      <c r="AM37" s="1121"/>
      <c r="AN37" s="1122"/>
      <c r="AO37" s="312">
        <v>3920</v>
      </c>
      <c r="AP37" s="312">
        <v>204</v>
      </c>
      <c r="AQ37" s="313">
        <v>605</v>
      </c>
      <c r="AR37" s="314">
        <v>-66.3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545</v>
      </c>
      <c r="AL38" s="1124"/>
      <c r="AM38" s="1124"/>
      <c r="AN38" s="1125"/>
      <c r="AO38" s="315" t="s">
        <v>525</v>
      </c>
      <c r="AP38" s="315" t="s">
        <v>525</v>
      </c>
      <c r="AQ38" s="316">
        <v>2</v>
      </c>
      <c r="AR38" s="304" t="s">
        <v>525</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546</v>
      </c>
      <c r="AL39" s="1124"/>
      <c r="AM39" s="1124"/>
      <c r="AN39" s="1125"/>
      <c r="AO39" s="312">
        <v>-84584</v>
      </c>
      <c r="AP39" s="312">
        <v>-4399</v>
      </c>
      <c r="AQ39" s="313">
        <v>-2161</v>
      </c>
      <c r="AR39" s="314">
        <v>103.6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547</v>
      </c>
      <c r="AL40" s="1121"/>
      <c r="AM40" s="1121"/>
      <c r="AN40" s="1122"/>
      <c r="AO40" s="312">
        <v>-1049816</v>
      </c>
      <c r="AP40" s="312">
        <v>-54598</v>
      </c>
      <c r="AQ40" s="313">
        <v>-53409</v>
      </c>
      <c r="AR40" s="314">
        <v>2.2000000000000002</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307</v>
      </c>
      <c r="AL41" s="1127"/>
      <c r="AM41" s="1127"/>
      <c r="AN41" s="1128"/>
      <c r="AO41" s="312">
        <v>799250</v>
      </c>
      <c r="AP41" s="312">
        <v>41567</v>
      </c>
      <c r="AQ41" s="313">
        <v>25901</v>
      </c>
      <c r="AR41" s="314">
        <v>60.5</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517</v>
      </c>
      <c r="AN49" s="1115" t="s">
        <v>551</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552</v>
      </c>
      <c r="AO50" s="329" t="s">
        <v>553</v>
      </c>
      <c r="AP50" s="330" t="s">
        <v>554</v>
      </c>
      <c r="AQ50" s="331" t="s">
        <v>555</v>
      </c>
      <c r="AR50" s="332" t="s">
        <v>556</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979842</v>
      </c>
      <c r="AN51" s="334">
        <v>47308</v>
      </c>
      <c r="AO51" s="335">
        <v>28.6</v>
      </c>
      <c r="AP51" s="336">
        <v>53869</v>
      </c>
      <c r="AQ51" s="337">
        <v>0.4</v>
      </c>
      <c r="AR51" s="338">
        <v>28.2</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379812</v>
      </c>
      <c r="AN52" s="342">
        <v>18338</v>
      </c>
      <c r="AO52" s="343">
        <v>-20.5</v>
      </c>
      <c r="AP52" s="344">
        <v>35046</v>
      </c>
      <c r="AQ52" s="345">
        <v>7.1</v>
      </c>
      <c r="AR52" s="346">
        <v>-27.6</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907533</v>
      </c>
      <c r="AN53" s="334">
        <v>44631</v>
      </c>
      <c r="AO53" s="335">
        <v>-5.7</v>
      </c>
      <c r="AP53" s="336">
        <v>59119</v>
      </c>
      <c r="AQ53" s="337">
        <v>9.6999999999999993</v>
      </c>
      <c r="AR53" s="338">
        <v>-15.4</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472475</v>
      </c>
      <c r="AN54" s="342">
        <v>23236</v>
      </c>
      <c r="AO54" s="343">
        <v>26.7</v>
      </c>
      <c r="AP54" s="344">
        <v>29900</v>
      </c>
      <c r="AQ54" s="345">
        <v>-14.7</v>
      </c>
      <c r="AR54" s="346">
        <v>41.4</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1248289</v>
      </c>
      <c r="AN55" s="334">
        <v>62543</v>
      </c>
      <c r="AO55" s="335">
        <v>40.1</v>
      </c>
      <c r="AP55" s="336">
        <v>84459</v>
      </c>
      <c r="AQ55" s="337">
        <v>42.9</v>
      </c>
      <c r="AR55" s="338">
        <v>-2.8</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799143</v>
      </c>
      <c r="AN56" s="342">
        <v>40039</v>
      </c>
      <c r="AO56" s="343">
        <v>72.3</v>
      </c>
      <c r="AP56" s="344">
        <v>47314</v>
      </c>
      <c r="AQ56" s="345">
        <v>58.2</v>
      </c>
      <c r="AR56" s="346">
        <v>14.1</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898955</v>
      </c>
      <c r="AN57" s="334">
        <v>45776</v>
      </c>
      <c r="AO57" s="335">
        <v>-26.8</v>
      </c>
      <c r="AP57" s="336">
        <v>74568</v>
      </c>
      <c r="AQ57" s="337">
        <v>-11.7</v>
      </c>
      <c r="AR57" s="338">
        <v>-15.1</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534907</v>
      </c>
      <c r="AN58" s="342">
        <v>27238</v>
      </c>
      <c r="AO58" s="343">
        <v>-32</v>
      </c>
      <c r="AP58" s="344">
        <v>42558</v>
      </c>
      <c r="AQ58" s="345">
        <v>-10.1</v>
      </c>
      <c r="AR58" s="346">
        <v>-21.9</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1085266</v>
      </c>
      <c r="AN59" s="334">
        <v>56442</v>
      </c>
      <c r="AO59" s="335">
        <v>23.3</v>
      </c>
      <c r="AP59" s="336">
        <v>73693</v>
      </c>
      <c r="AQ59" s="337">
        <v>-1.2</v>
      </c>
      <c r="AR59" s="338">
        <v>24.5</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687865</v>
      </c>
      <c r="AN60" s="342">
        <v>35774</v>
      </c>
      <c r="AO60" s="343">
        <v>31.3</v>
      </c>
      <c r="AP60" s="344">
        <v>44203</v>
      </c>
      <c r="AQ60" s="345">
        <v>3.9</v>
      </c>
      <c r="AR60" s="346">
        <v>27.4</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1023977</v>
      </c>
      <c r="AN61" s="349">
        <v>51340</v>
      </c>
      <c r="AO61" s="350">
        <v>11.9</v>
      </c>
      <c r="AP61" s="351">
        <v>69142</v>
      </c>
      <c r="AQ61" s="352">
        <v>8</v>
      </c>
      <c r="AR61" s="338">
        <v>3.9</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574840</v>
      </c>
      <c r="AN62" s="342">
        <v>28925</v>
      </c>
      <c r="AO62" s="343">
        <v>15.6</v>
      </c>
      <c r="AP62" s="344">
        <v>39804</v>
      </c>
      <c r="AQ62" s="345">
        <v>8.9</v>
      </c>
      <c r="AR62" s="346">
        <v>6.7</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cFzZJlwRIOI8qh/23K5BtbubeJOprYc+dvMIfWSgvZj9dCLukuygjfUhaDFc85UAprt8pj+izSvQo3TeiiRUog==" saltValue="tAqHqJjiFwl4+2pdUTLY8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565</v>
      </c>
    </row>
    <row r="121" spans="125:125" ht="13.5" hidden="1" customHeight="1" x14ac:dyDescent="0.2">
      <c r="DU121" s="259"/>
    </row>
  </sheetData>
  <sheetProtection algorithmName="SHA-512" hashValue="EMEokP8RrPn2mCEHXEezIglbDxDJCxuXBqRRkgCd7tpkcXDqZdalymN+z1l/BN129IKev7sLOQyQkwhyM90nZA==" saltValue="rYKO28Dns/pX0JrlMkFr5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566</v>
      </c>
    </row>
  </sheetData>
  <sheetProtection algorithmName="SHA-512" hashValue="K/+owYQ7RQlMFcgRbxwYhzd8g0zyb6Ec2v0mHl57918lnBZWj3gIhRWeWYlspMFcmKTJ9tsKtA/5njCSeW9CXw==" saltValue="CEhT31XykZo8F/lVlCl9Z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2">
      <c r="B47" s="10"/>
      <c r="C47" s="1139" t="s">
        <v>3</v>
      </c>
      <c r="D47" s="1139"/>
      <c r="E47" s="1140"/>
      <c r="F47" s="11">
        <v>20.66</v>
      </c>
      <c r="G47" s="12">
        <v>20.56</v>
      </c>
      <c r="H47" s="12">
        <v>19.97</v>
      </c>
      <c r="I47" s="12">
        <v>19.28</v>
      </c>
      <c r="J47" s="13">
        <v>20.059999999999999</v>
      </c>
    </row>
    <row r="48" spans="2:10" ht="57.75" customHeight="1" x14ac:dyDescent="0.2">
      <c r="B48" s="14"/>
      <c r="C48" s="1141" t="s">
        <v>4</v>
      </c>
      <c r="D48" s="1141"/>
      <c r="E48" s="1142"/>
      <c r="F48" s="15">
        <v>4.0999999999999996</v>
      </c>
      <c r="G48" s="16">
        <v>4.1500000000000004</v>
      </c>
      <c r="H48" s="16">
        <v>4.8899999999999997</v>
      </c>
      <c r="I48" s="16">
        <v>4.9800000000000004</v>
      </c>
      <c r="J48" s="17">
        <v>4.41</v>
      </c>
    </row>
    <row r="49" spans="2:10" ht="57.75" customHeight="1" thickBot="1" x14ac:dyDescent="0.25">
      <c r="B49" s="18"/>
      <c r="C49" s="1143" t="s">
        <v>5</v>
      </c>
      <c r="D49" s="1143"/>
      <c r="E49" s="1144"/>
      <c r="F49" s="19">
        <v>0.47</v>
      </c>
      <c r="G49" s="20">
        <v>0.08</v>
      </c>
      <c r="H49" s="20">
        <v>0.88</v>
      </c>
      <c r="I49" s="20">
        <v>0.26</v>
      </c>
      <c r="J49" s="21" t="s">
        <v>572</v>
      </c>
    </row>
    <row r="50" spans="2:10" ht="13.2" x14ac:dyDescent="0.2"/>
  </sheetData>
  <sheetProtection algorithmName="SHA-512" hashValue="82GDELLg1T44STDO6j36134MpOLozCoMB30KFXDH5YGBRw/Q028dxyxHTxEQBu2byiaf0rWPD76nBw4PclzZ2g==" saltValue="lMmPzje8n20K08zOcKIDI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谷内口　剛</cp:lastModifiedBy>
  <cp:lastPrinted>2024-03-21T00:57:41Z</cp:lastPrinted>
  <dcterms:created xsi:type="dcterms:W3CDTF">2024-02-05T01:10:31Z</dcterms:created>
  <dcterms:modified xsi:type="dcterms:W3CDTF">2024-03-23T02:35:35Z</dcterms:modified>
  <cp:category/>
</cp:coreProperties>
</file>