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9EBEE310-02E5-4B29-9CB6-E6C061203758}" xr6:coauthVersionLast="47" xr6:coauthVersionMax="47" xr10:uidLastSave="{00000000-0000-0000-0000-000000000000}"/>
  <bookViews>
    <workbookView xWindow="28692" yWindow="-108" windowWidth="29016" windowHeight="156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BW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CO34" i="10" s="1"/>
  <c r="CO35" i="10" s="1"/>
  <c r="CO36" i="10" s="1"/>
</calcChain>
</file>

<file path=xl/sharedStrings.xml><?xml version="1.0" encoding="utf-8"?>
<sst xmlns="http://schemas.openxmlformats.org/spreadsheetml/2006/main" count="1016" uniqueCount="597">
  <si>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</si>
  <si>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</si>
  <si>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</si>
  <si>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</si>
  <si>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</si>
  <si>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</si>
  <si>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</si>
  <si>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</si>
  <si>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</si>
  <si>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</si>
  <si>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</si>
  <si>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</si>
  <si>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</si>
  <si>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</si>
  <si>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</si>
  <si>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</si>
  <si>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</si>
  <si>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</si>
  <si>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</si>
  <si>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</si>
  <si>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</si>
  <si>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</si>
  <si>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</si>
  <si>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</si>
  <si>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</si>
  <si>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</si>
  <si>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</si>
  <si>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</si>
  <si>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</si>
  <si>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</si>
  <si>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</si>
  <si>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</si>
  <si>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</si>
  <si>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</si>
  <si>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</si>
  <si>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</si>
  <si>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</si>
  <si>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</si>
  <si>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</si>
  <si>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</si>
  <si>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</si>
  <si>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</si>
  <si>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</si>
  <si>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</si>
  <si>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</si>
  <si>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</si>
  <si>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</si>
  <si>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</si>
  <si>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</si>
  <si>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</si>
  <si>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</si>
  <si>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</si>
  <si>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</si>
  <si>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</si>
  <si>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</si>
  <si>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</si>
  <si>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</si>
  <si>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</si>
  <si>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</si>
  <si>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</si>
  <si>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</si>
  <si>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</si>
  <si>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</si>
  <si>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</si>
  <si>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</si>
  <si>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</si>
  <si>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</si>
  <si>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</si>
  <si>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</si>
  <si>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</si>
  <si>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</si>
  <si>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</si>
  <si>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</si>
  <si>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</si>
  <si>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</si>
  <si>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</si>
  <si>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</si>
  <si>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</si>
  <si>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</si>
  <si>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</si>
  <si>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</si>
  <si>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</si>
  <si>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</si>
  <si>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</si>
  <si>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</si>
  <si>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</si>
  <si>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</si>
  <si>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</si>
  <si>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</si>
  <si>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</si>
  <si>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</si>
  <si>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</si>
  <si>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</si>
  <si>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</si>
  <si>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</si>
  <si>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</si>
  <si>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</si>
  <si>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</si>
  <si>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</si>
  <si>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</si>
  <si>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</si>
  <si>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</si>
  <si>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</si>
  <si>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</si>
  <si>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</si>
  <si>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</si>
  <si>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</si>
  <si>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</si>
  <si>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</si>
  <si>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</si>
  <si>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</si>
  <si>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</si>
  <si>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</si>
  <si>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</si>
  <si>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</si>
  <si>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</si>
  <si>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</si>
  <si>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</si>
  <si>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</si>
  <si>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</si>
  <si>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</si>
  <si>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</si>
  <si>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</si>
  <si>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</si>
  <si>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</si>
  <si>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</si>
  <si>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</si>
  <si>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</si>
  <si>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</si>
  <si>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</si>
  <si>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</si>
  <si>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</si>
  <si>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</si>
  <si>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</si>
  <si>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</si>
  <si>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</si>
  <si>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</si>
  <si>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</si>
  <si>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</si>
  <si>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</si>
  <si>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</si>
  <si>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</si>
  <si>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</si>
  <si>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</si>
  <si>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</si>
  <si>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</si>
  <si>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</si>
  <si>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</si>
  <si>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</si>
  <si>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</si>
  <si>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</si>
  <si>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</si>
  <si>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</si>
  <si>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</si>
  <si>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</si>
  <si>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</si>
  <si>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</si>
  <si>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</si>
  <si>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</si>
  <si>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</si>
  <si>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</si>
  <si>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</si>
  <si>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</si>
  <si>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</si>
  <si>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</si>
  <si>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</si>
  <si>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</si>
  <si>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</si>
  <si>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</si>
  <si>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</si>
  <si>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</si>
  <si>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</si>
  <si>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</si>
  <si>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</si>
  <si>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</si>
  <si>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</si>
  <si>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</si>
  <si>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</si>
  <si>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</si>
  <si>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</si>
  <si>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</si>
  <si>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</si>
  <si>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</si>
  <si>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</si>
  <si>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</si>
  <si>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</si>
  <si>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</si>
  <si>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</si>
  <si>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</si>
  <si>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</si>
  <si>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</si>
  <si>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</si>
  <si>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</si>
  <si>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</si>
  <si>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</si>
  <si>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</si>
  <si>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</si>
  <si>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</si>
  <si>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</si>
  <si>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</si>
  <si>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</si>
  <si>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</si>
  <si>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</si>
  <si>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</si>
  <si>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</si>
  <si>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</si>
  <si>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</si>
  <si>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</si>
  <si>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</si>
  <si>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</si>
  <si>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</si>
  <si>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</si>
  <si>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</si>
  <si>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</si>
  <si>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</si>
  <si>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</si>
  <si>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</si>
  <si>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</si>
  <si>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</si>
  <si>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</si>
  <si>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</si>
  <si>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</si>
  <si>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</si>
  <si>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</si>
  <si>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</si>
  <si>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</si>
  <si>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</si>
  <si>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</si>
  <si>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</si>
  <si>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</si>
  <si>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</si>
  <si>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</si>
  <si>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</si>
  <si>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</si>
  <si>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</si>
  <si>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</si>
  <si>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</si>
  <si>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</si>
  <si>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</si>
  <si>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</si>
  <si>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</si>
  <si>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</si>
  <si>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</si>
  <si>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</si>
  <si>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</si>
  <si>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</si>
  <si>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</si>
  <si>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</si>
  <si>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</si>
  <si>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</si>
  <si>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</si>
  <si>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</si>
  <si>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</si>
  <si>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</si>
  <si>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</si>
  <si>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</si>
  <si>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</si>
  <si>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</si>
  <si>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</si>
  <si>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</si>
  <si>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</si>
  <si>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</si>
  <si>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</si>
  <si>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</si>
  <si>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</si>
  <si>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</si>
  <si>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</si>
  <si>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</si>
  <si>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</si>
  <si>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</si>
  <si>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</si>
  <si>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</si>
  <si>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</si>
  <si>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</si>
  <si>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</si>
  <si>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</si>
  <si>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</si>
  <si>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</si>
  <si>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</si>
  <si>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</si>
  <si>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</si>
  <si>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</si>
  <si>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</si>
  <si>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</si>
  <si>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</si>
  <si>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</si>
  <si>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</si>
  <si>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</si>
  <si>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</si>
  <si>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</si>
  <si>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</si>
  <si>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</si>
  <si>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</si>
  <si>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</si>
  <si>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</si>
  <si>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</si>
  <si>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</si>
  <si>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</si>
  <si>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</si>
  <si>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</si>
  <si>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</si>
  <si>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</si>
  <si>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</si>
  <si>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</si>
  <si>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</si>
  <si>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</si>
  <si>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</si>
  <si>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</si>
  <si>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</si>
  <si>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</si>
  <si>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</si>
  <si>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</si>
  <si>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</si>
  <si>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</si>
  <si>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</si>
  <si>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</si>
  <si>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</si>
  <si>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</si>
  <si>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</si>
  <si>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</si>
  <si>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</si>
  <si>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</si>
  <si>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</si>
  <si>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</si>
  <si>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</si>
  <si>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</si>
  <si>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</si>
  <si>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</si>
  <si>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</si>
  <si>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</si>
  <si>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</si>
  <si>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</si>
  <si>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</si>
  <si>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</si>
  <si>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</si>
  <si>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</si>
  <si>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</si>
  <si>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</si>
  <si>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</si>
  <si>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</si>
  <si>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</si>
  <si>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</si>
  <si>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</si>
  <si>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</si>
  <si>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</si>
  <si>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</si>
  <si>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</si>
  <si>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</si>
  <si>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</si>
  <si>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</si>
  <si>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</si>
  <si>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</si>
  <si>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</si>
  <si>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</si>
  <si>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</si>
  <si>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</si>
  <si>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</si>
  <si>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</si>
  <si>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</si>
  <si>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</si>
  <si>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</si>
  <si>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</si>
  <si>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</si>
  <si>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</si>
  <si>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</si>
  <si>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</si>
  <si>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</si>
  <si>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</si>
  <si>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</si>
  <si>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</si>
  <si>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</si>
  <si>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</si>
  <si>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</si>
  <si>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</si>
  <si>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</si>
  <si>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</si>
  <si>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</si>
  <si>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</si>
  <si>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</si>
  <si>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</si>
  <si>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</si>
  <si>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</si>
  <si>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</si>
  <si>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</si>
  <si>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</si>
  <si>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</si>
  <si>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</si>
  <si>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</si>
  <si>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</si>
  <si>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</si>
  <si>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</si>
  <si>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</si>
  <si>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</si>
  <si>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</si>
  <si>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</si>
  <si>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</si>
  <si>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</si>
  <si>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</si>
  <si>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</si>
  <si>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</si>
  <si>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</si>
  <si>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</si>
  <si>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</si>
  <si>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</si>
  <si>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</si>
  <si>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</si>
  <si>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</si>
  <si>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</si>
  <si>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</si>
  <si>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</si>
  <si>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</si>
  <si>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</si>
  <si>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</si>
  <si>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</si>
  <si>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</si>
  <si>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</si>
  <si>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</si>
  <si>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</si>
  <si>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</si>
  <si>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</si>
  <si>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</si>
  <si>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</si>
  <si>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</si>
  <si>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</si>
  <si>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</si>
  <si>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</si>
  <si>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</si>
  <si>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</si>
  <si>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</si>
  <si>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</si>
  <si>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</si>
  <si>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</si>
  <si>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</si>
  <si>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</si>
  <si>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</si>
  <si>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</si>
  <si>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</si>
  <si>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</si>
  <si>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</si>
  <si>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</si>
  <si>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</si>
  <si>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</si>
  <si>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</si>
  <si>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</si>
  <si>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</si>
  <si>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</si>
  <si>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</si>
  <si>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</si>
  <si>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</si>
  <si>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</si>
  <si>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</si>
  <si>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</si>
  <si>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</si>
  <si>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</si>
  <si>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</si>
  <si>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</si>
  <si>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</si>
  <si>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</si>
  <si>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</si>
  <si>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</si>
  <si>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</si>
  <si>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</si>
  <si>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</si>
  <si>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</si>
  <si>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</si>
  <si>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</si>
  <si>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</si>
  <si>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</si>
  <si>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</si>
  <si>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</si>
  <si>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</si>
  <si>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</si>
  <si>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</si>
  <si>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</si>
  <si>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</si>
  <si>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</si>
  <si>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</si>
  <si>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</si>
  <si>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</si>
  <si>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</si>
  <si>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</si>
  <si>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</si>
  <si>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</si>
  <si>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</si>
  <si>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</si>
  <si>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</si>
  <si>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</si>
  <si>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</si>
  <si>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</si>
  <si>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</si>
  <si>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</si>
  <si>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</si>
  <si>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</si>
  <si>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</si>
  <si>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</si>
  <si>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</si>
  <si>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</si>
  <si>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</si>
  <si>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</si>
  <si>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</si>
  <si>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</si>
  <si>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</si>
  <si>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</si>
  <si>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</si>
  <si>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</si>
  <si>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</si>
  <si>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</si>
  <si>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</si>
  <si>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</si>
  <si>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</si>
  <si>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</si>
  <si>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</si>
  <si>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</si>
  <si>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</si>
  <si>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</si>
  <si>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</si>
  <si>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</si>
  <si>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</si>
  <si>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</si>
  <si>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</si>
  <si>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</si>
  <si>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</si>
  <si>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</si>
  <si>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</si>
  <si>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</si>
  <si>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</si>
  <si>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</si>
  <si>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</si>
  <si>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</si>
  <si>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</si>
  <si>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</si>
  <si>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</si>
  <si>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</si>
  <si>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</si>
  <si>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</si>
  <si>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</si>
  <si>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</si>
  <si>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</si>
  <si>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</si>
  <si>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</si>
  <si>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</si>
  <si>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</si>
  <si>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</si>
  <si>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</si>
  <si>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</si>
  <si>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</si>
  <si>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</si>
  <si>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</si>
  <si>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</si>
  <si>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</si>
  <si>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</si>
  <si>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</si>
  <si>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</si>
  <si>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</si>
  <si>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</si>
  <si>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</si>
  <si>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</si>
  <si>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</si>
  <si>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</si>
  <si>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</si>
  <si>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</si>
  <si>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</si>
  <si>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</si>
  <si>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</si>
  <si>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</si>
  <si>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</si>
  <si>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</si>
  <si>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</si>
  <si>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</si>
  <si>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</si>
  <si>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</si>
  <si>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3.72</t>
  </si>
  <si>
    <t>▲ 1.86</t>
  </si>
  <si>
    <t>水道事業会計</t>
  </si>
  <si>
    <t>一般会計</t>
  </si>
  <si>
    <t>下水道事業会計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</si>
  <si>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</si>
  <si>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</si>
  <si>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</si>
  <si>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</si>
  <si>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</si>
  <si>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</si>
  <si>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</si>
  <si>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</si>
  <si>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</si>
  <si>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</si>
  <si>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</si>
  <si>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</si>
  <si>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</si>
  <si>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</si>
  <si>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</si>
  <si>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〇</t>
    <phoneticPr fontId="2"/>
  </si>
  <si>
    <t>小中学校基金</t>
    <rPh sb="0" eb="4">
      <t>ショウチュウガッコウ</t>
    </rPh>
    <rPh sb="4" eb="6">
      <t>キキン</t>
    </rPh>
    <phoneticPr fontId="5"/>
  </si>
  <si>
    <t>庁舎整備基金</t>
    <rPh sb="0" eb="2">
      <t>チョウシャ</t>
    </rPh>
    <rPh sb="2" eb="4">
      <t>セイビ</t>
    </rPh>
    <rPh sb="4" eb="6">
      <t>キキン</t>
    </rPh>
    <phoneticPr fontId="2"/>
  </si>
  <si>
    <t>健やか福祉基金</t>
    <rPh sb="0" eb="1">
      <t>スコ</t>
    </rPh>
    <rPh sb="3" eb="5">
      <t>フクシ</t>
    </rPh>
    <rPh sb="5" eb="7">
      <t>キキン</t>
    </rPh>
    <phoneticPr fontId="2"/>
  </si>
  <si>
    <t>ふるさとおやべ応援基金</t>
    <rPh sb="7" eb="9">
      <t>オウエン</t>
    </rPh>
    <rPh sb="9" eb="11">
      <t>キキン</t>
    </rPh>
    <phoneticPr fontId="2"/>
  </si>
  <si>
    <t>スポーツ振興基金</t>
    <rPh sb="4" eb="6">
      <t>シンコウ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</si>
</sst>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D7ED-4946-9F2F-8BC28E6FC4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142721</c:v>
                </c:pt>
                <c:pt idx="1">
                  <c:v>149748</c:v>
                </c:pt>
                <c:pt idx="2">
                  <c:v>105602</c:v>
                </c:pt>
                <c:pt idx="3">
                  <c:v>81441</c:v>
                </c:pt>
                <c:pt idx="4">
                  <c:v>34802</c:v>
                </c:pt>
              </c:numCache>
            </c:numRef>
          </c:val>
          <c:smooth val="0"/>
          <c:extLst>
            <c:ext xmlns:c16="http://schemas.microsoft.com/office/drawing/2014/chart" uri="{C3380CC4-5D6E-409C-BE32-E72D297353CC}">
              <c16:uniqueId val="{00000001-D7ED-4946-9F2F-8BC28E6FC4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1.25</c:v>
                </c:pt>
                <c:pt idx="1">
                  <c:v>1.59</c:v>
                </c:pt>
                <c:pt idx="2">
                  <c:v>3.75</c:v>
                </c:pt>
                <c:pt idx="3">
                  <c:v>10.43</c:v>
                </c:pt>
                <c:pt idx="4">
                  <c:v>5.39</c:v>
                </c:pt>
              </c:numCache>
            </c:numRef>
          </c:val>
          <c:extLst>
            <c:ext xmlns:c16="http://schemas.microsoft.com/office/drawing/2014/chart" uri="{C3380CC4-5D6E-409C-BE32-E72D297353CC}">
              <c16:uniqueId val="{00000000-B600-45CC-86E1-3C02D466B7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7.17</c:v>
                </c:pt>
                <c:pt idx="1">
                  <c:v>4.9400000000000004</c:v>
                </c:pt>
                <c:pt idx="2">
                  <c:v>5.91</c:v>
                </c:pt>
                <c:pt idx="3">
                  <c:v>7.97</c:v>
                </c:pt>
                <c:pt idx="4">
                  <c:v>13.68</c:v>
                </c:pt>
              </c:numCache>
            </c:numRef>
          </c:val>
          <c:extLst>
            <c:ext xmlns:c16="http://schemas.microsoft.com/office/drawing/2014/chart" uri="{C3380CC4-5D6E-409C-BE32-E72D297353CC}">
              <c16:uniqueId val="{00000001-B600-45CC-86E1-3C02D466B7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-3.72</c:v>
                </c:pt>
                <c:pt idx="1">
                  <c:v>-1.86</c:v>
                </c:pt>
                <c:pt idx="2">
                  <c:v>3.32</c:v>
                </c:pt>
                <c:pt idx="3">
                  <c:v>9.26</c:v>
                </c:pt>
                <c:pt idx="4">
                  <c:v>0.18</c:v>
                </c:pt>
              </c:numCache>
            </c:numRef>
          </c:val>
          <c:smooth val="0"/>
          <c:extLst>
            <c:ext xmlns:c16="http://schemas.microsoft.com/office/drawing/2014/chart" uri="{C3380CC4-5D6E-409C-BE32-E72D297353CC}">
              <c16:uniqueId val="{00000002-B600-45CC-86E1-3C02D466B7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0.7</c:v>
                </c:pt>
                <c:pt idx="4">
                  <c:v>0</c:v>
                </c:pt>
                <c:pt idx="5">
                  <c:v>0</c:v>
                </c:pt>
                <c:pt idx="6">
                  <c:v>0</c:v>
                </c:pt>
                <c:pt idx="7">
                  <c:v>0</c:v>
                </c:pt>
                <c:pt idx="8">
                  <c:v>0</c:v>
                </c:pt>
                <c:pt idx="9">
                  <c:v>0</c:v>
                </c:pt>
              </c:numCache>
            </c:numRef>
          </c:val>
          <c:extLst>
            <c:ext xmlns:c16="http://schemas.microsoft.com/office/drawing/2014/chart" uri="{C3380CC4-5D6E-409C-BE32-E72D297353CC}">
              <c16:uniqueId val="{00000000-F021-4912-A4FD-6CF4A52598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21-4912-A4FD-6CF4A52598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21-4912-A4FD-6CF4A5259895}"/>
            </c:ext>
          </c:extLst>
        </c:ser>
        <c:ser>
          <c:idx val="3"/>
          <c:order val="3"/>
          <c:tx>
            <c:strRef>
              <c:f>データシート!$A$30</c:f>
              <c:strCache>
                <c:ptCount val="1"/>
                <c:pt idx="0">
                  <c:v>東部産業団地事業特別会計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021-4912-A4FD-6CF4A5259895}"/>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021-4912-A4FD-6CF4A525989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5-F021-4912-A4FD-6CF4A525989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0.23</c:v>
                </c:pt>
                <c:pt idx="4">
                  <c:v>#N/A</c:v>
                </c:pt>
                <c:pt idx="5">
                  <c:v>0.66</c:v>
                </c:pt>
                <c:pt idx="6">
                  <c:v>#N/A</c:v>
                </c:pt>
                <c:pt idx="7">
                  <c:v>0.56000000000000005</c:v>
                </c:pt>
                <c:pt idx="8">
                  <c:v>#N/A</c:v>
                </c:pt>
                <c:pt idx="9">
                  <c:v>0.28000000000000003</c:v>
                </c:pt>
              </c:numCache>
            </c:numRef>
          </c:val>
          <c:extLst>
            <c:ext xmlns:c16="http://schemas.microsoft.com/office/drawing/2014/chart" uri="{C3380CC4-5D6E-409C-BE32-E72D297353CC}">
              <c16:uniqueId val="{00000006-F021-4912-A4FD-6CF4A525989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2.38</c:v>
                </c:pt>
                <c:pt idx="6">
                  <c:v>#N/A</c:v>
                </c:pt>
                <c:pt idx="7">
                  <c:v>2.64</c:v>
                </c:pt>
                <c:pt idx="8">
                  <c:v>#N/A</c:v>
                </c:pt>
                <c:pt idx="9">
                  <c:v>4.49</c:v>
                </c:pt>
              </c:numCache>
            </c:numRef>
          </c:val>
          <c:extLst>
            <c:ext xmlns:c16="http://schemas.microsoft.com/office/drawing/2014/chart" uri="{C3380CC4-5D6E-409C-BE32-E72D297353CC}">
              <c16:uniqueId val="{00000007-F021-4912-A4FD-6CF4A52598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c:v>
                </c:pt>
                <c:pt idx="2">
                  <c:v>#N/A</c:v>
                </c:pt>
                <c:pt idx="3">
                  <c:v>1.58</c:v>
                </c:pt>
                <c:pt idx="4">
                  <c:v>#N/A</c:v>
                </c:pt>
                <c:pt idx="5">
                  <c:v>3.74</c:v>
                </c:pt>
                <c:pt idx="6">
                  <c:v>#N/A</c:v>
                </c:pt>
                <c:pt idx="7">
                  <c:v>10.42</c:v>
                </c:pt>
                <c:pt idx="8">
                  <c:v>#N/A</c:v>
                </c:pt>
                <c:pt idx="9">
                  <c:v>5.38</c:v>
                </c:pt>
              </c:numCache>
            </c:numRef>
          </c:val>
          <c:extLst>
            <c:ext xmlns:c16="http://schemas.microsoft.com/office/drawing/2014/chart" uri="{C3380CC4-5D6E-409C-BE32-E72D297353CC}">
              <c16:uniqueId val="{00000008-F021-4912-A4FD-6CF4A52598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5.89</c:v>
                </c:pt>
                <c:pt idx="2">
                  <c:v>#N/A</c:v>
                </c:pt>
                <c:pt idx="3">
                  <c:v>6.38</c:v>
                </c:pt>
                <c:pt idx="4">
                  <c:v>#N/A</c:v>
                </c:pt>
                <c:pt idx="5">
                  <c:v>6.68</c:v>
                </c:pt>
                <c:pt idx="6">
                  <c:v>#N/A</c:v>
                </c:pt>
                <c:pt idx="7">
                  <c:v>6.04</c:v>
                </c:pt>
                <c:pt idx="8">
                  <c:v>#N/A</c:v>
                </c:pt>
                <c:pt idx="9">
                  <c:v>5.64</c:v>
                </c:pt>
              </c:numCache>
            </c:numRef>
          </c:val>
          <c:extLst>
            <c:ext xmlns:c16="http://schemas.microsoft.com/office/drawing/2014/chart" uri="{C3380CC4-5D6E-409C-BE32-E72D297353CC}">
              <c16:uniqueId val="{00000009-F021-4912-A4FD-6CF4A52598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1395</c:v>
                </c:pt>
                <c:pt idx="5">
                  <c:v>1407</c:v>
                </c:pt>
                <c:pt idx="8">
                  <c:v>1401</c:v>
                </c:pt>
                <c:pt idx="11">
                  <c:v>1431</c:v>
                </c:pt>
                <c:pt idx="14">
                  <c:v>1440</c:v>
                </c:pt>
              </c:numCache>
            </c:numRef>
          </c:val>
          <c:extLst>
            <c:ext xmlns:c16="http://schemas.microsoft.com/office/drawing/2014/chart" uri="{C3380CC4-5D6E-409C-BE32-E72D297353CC}">
              <c16:uniqueId val="{00000000-607F-481A-9054-50BC0E3EF5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607F-481A-9054-50BC0E3EF5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103</c:v>
                </c:pt>
                <c:pt idx="3">
                  <c:v>100</c:v>
                </c:pt>
                <c:pt idx="6">
                  <c:v>95</c:v>
                </c:pt>
                <c:pt idx="9">
                  <c:v>91</c:v>
                </c:pt>
                <c:pt idx="12">
                  <c:v>79</c:v>
                </c:pt>
              </c:numCache>
            </c:numRef>
          </c:val>
          <c:extLst>
            <c:ext xmlns:c16="http://schemas.microsoft.com/office/drawing/2014/chart" uri="{C3380CC4-5D6E-409C-BE32-E72D297353CC}">
              <c16:uniqueId val="{00000002-607F-481A-9054-50BC0E3EF5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99</c:v>
                </c:pt>
                <c:pt idx="3">
                  <c:v>110</c:v>
                </c:pt>
                <c:pt idx="6">
                  <c:v>96</c:v>
                </c:pt>
                <c:pt idx="9">
                  <c:v>102</c:v>
                </c:pt>
                <c:pt idx="12">
                  <c:v>99</c:v>
                </c:pt>
              </c:numCache>
            </c:numRef>
          </c:val>
          <c:extLst>
            <c:ext xmlns:c16="http://schemas.microsoft.com/office/drawing/2014/chart" uri="{C3380CC4-5D6E-409C-BE32-E72D297353CC}">
              <c16:uniqueId val="{00000003-607F-481A-9054-50BC0E3EF5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930</c:v>
                </c:pt>
                <c:pt idx="3">
                  <c:v>906</c:v>
                </c:pt>
                <c:pt idx="6">
                  <c:v>821</c:v>
                </c:pt>
                <c:pt idx="9">
                  <c:v>803</c:v>
                </c:pt>
                <c:pt idx="12">
                  <c:v>795</c:v>
                </c:pt>
              </c:numCache>
            </c:numRef>
          </c:val>
          <c:extLst>
            <c:ext xmlns:c16="http://schemas.microsoft.com/office/drawing/2014/chart" uri="{C3380CC4-5D6E-409C-BE32-E72D297353CC}">
              <c16:uniqueId val="{00000004-607F-481A-9054-50BC0E3EF5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F-481A-9054-50BC0E3EF5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7F-481A-9054-50BC0E3EF5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1338</c:v>
                </c:pt>
                <c:pt idx="3">
                  <c:v>1374</c:v>
                </c:pt>
                <c:pt idx="6">
                  <c:v>1411</c:v>
                </c:pt>
                <c:pt idx="9">
                  <c:v>1446</c:v>
                </c:pt>
                <c:pt idx="12">
                  <c:v>1477</c:v>
                </c:pt>
              </c:numCache>
            </c:numRef>
          </c:val>
          <c:extLst>
            <c:ext xmlns:c16="http://schemas.microsoft.com/office/drawing/2014/chart" uri="{C3380CC4-5D6E-409C-BE32-E72D297353CC}">
              <c16:uniqueId val="{00000007-607F-481A-9054-50BC0E3EF5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1076</c:v>
                </c:pt>
                <c:pt idx="2">
                  <c:v>#N/A</c:v>
                </c:pt>
                <c:pt idx="3">
                  <c:v>#N/A</c:v>
                </c:pt>
                <c:pt idx="4">
                  <c:v>1084</c:v>
                </c:pt>
                <c:pt idx="5">
                  <c:v>#N/A</c:v>
                </c:pt>
                <c:pt idx="6">
                  <c:v>#N/A</c:v>
                </c:pt>
                <c:pt idx="7">
                  <c:v>1022</c:v>
                </c:pt>
                <c:pt idx="8">
                  <c:v>#N/A</c:v>
                </c:pt>
                <c:pt idx="9">
                  <c:v>#N/A</c:v>
                </c:pt>
                <c:pt idx="10">
                  <c:v>1011</c:v>
                </c:pt>
                <c:pt idx="11">
                  <c:v>#N/A</c:v>
                </c:pt>
                <c:pt idx="12">
                  <c:v>#N/A</c:v>
                </c:pt>
                <c:pt idx="13">
                  <c:v>1010</c:v>
                </c:pt>
                <c:pt idx="14">
                  <c:v>#N/A</c:v>
                </c:pt>
              </c:numCache>
            </c:numRef>
          </c:val>
          <c:smooth val="0"/>
          <c:extLst>
            <c:ext xmlns:c16="http://schemas.microsoft.com/office/drawing/2014/chart" uri="{C3380CC4-5D6E-409C-BE32-E72D297353CC}">
              <c16:uniqueId val="{00000008-607F-481A-9054-50BC0E3EF5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17960</c:v>
                </c:pt>
                <c:pt idx="5">
                  <c:v>18704</c:v>
                </c:pt>
                <c:pt idx="8">
                  <c:v>18613</c:v>
                </c:pt>
                <c:pt idx="11">
                  <c:v>18251</c:v>
                </c:pt>
                <c:pt idx="14">
                  <c:v>17454</c:v>
                </c:pt>
              </c:numCache>
            </c:numRef>
          </c:val>
          <c:extLst>
            <c:ext xmlns:c16="http://schemas.microsoft.com/office/drawing/2014/chart" uri="{C3380CC4-5D6E-409C-BE32-E72D297353CC}">
              <c16:uniqueId val="{00000000-336D-41CF-A146-8650E6591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2290</c:v>
                </c:pt>
                <c:pt idx="5">
                  <c:v>2194</c:v>
                </c:pt>
                <c:pt idx="8">
                  <c:v>2117</c:v>
                </c:pt>
                <c:pt idx="11">
                  <c:v>2020</c:v>
                </c:pt>
                <c:pt idx="14">
                  <c:v>1914</c:v>
                </c:pt>
              </c:numCache>
            </c:numRef>
          </c:val>
          <c:extLst>
            <c:ext xmlns:c16="http://schemas.microsoft.com/office/drawing/2014/chart" uri="{C3380CC4-5D6E-409C-BE32-E72D297353CC}">
              <c16:uniqueId val="{00000001-336D-41CF-A146-8650E6591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1411</c:v>
                </c:pt>
                <c:pt idx="5">
                  <c:v>1054</c:v>
                </c:pt>
                <c:pt idx="8">
                  <c:v>977</c:v>
                </c:pt>
                <c:pt idx="11">
                  <c:v>1312</c:v>
                </c:pt>
                <c:pt idx="14">
                  <c:v>2350</c:v>
                </c:pt>
              </c:numCache>
            </c:numRef>
          </c:val>
          <c:extLst>
            <c:ext xmlns:c16="http://schemas.microsoft.com/office/drawing/2014/chart" uri="{C3380CC4-5D6E-409C-BE32-E72D297353CC}">
              <c16:uniqueId val="{00000002-336D-41CF-A146-8650E6591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6D-41CF-A146-8650E6591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6D-41CF-A146-8650E6591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86</c:v>
                </c:pt>
                <c:pt idx="3">
                  <c:v>0</c:v>
                </c:pt>
                <c:pt idx="6">
                  <c:v>0</c:v>
                </c:pt>
                <c:pt idx="9">
                  <c:v>0</c:v>
                </c:pt>
                <c:pt idx="12">
                  <c:v>0</c:v>
                </c:pt>
              </c:numCache>
            </c:numRef>
          </c:val>
          <c:extLst>
            <c:ext xmlns:c16="http://schemas.microsoft.com/office/drawing/2014/chart" uri="{C3380CC4-5D6E-409C-BE32-E72D297353CC}">
              <c16:uniqueId val="{00000005-336D-41CF-A146-8650E6591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1825</c:v>
                </c:pt>
                <c:pt idx="3">
                  <c:v>1737</c:v>
                </c:pt>
                <c:pt idx="6">
                  <c:v>1615</c:v>
                </c:pt>
                <c:pt idx="9">
                  <c:v>1573</c:v>
                </c:pt>
                <c:pt idx="12">
                  <c:v>1524</c:v>
                </c:pt>
              </c:numCache>
            </c:numRef>
          </c:val>
          <c:extLst>
            <c:ext xmlns:c16="http://schemas.microsoft.com/office/drawing/2014/chart" uri="{C3380CC4-5D6E-409C-BE32-E72D297353CC}">
              <c16:uniqueId val="{00000006-336D-41CF-A146-8650E6591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710</c:v>
                </c:pt>
                <c:pt idx="3">
                  <c:v>648</c:v>
                </c:pt>
                <c:pt idx="6">
                  <c:v>588</c:v>
                </c:pt>
                <c:pt idx="9">
                  <c:v>543</c:v>
                </c:pt>
                <c:pt idx="12">
                  <c:v>461</c:v>
                </c:pt>
              </c:numCache>
            </c:numRef>
          </c:val>
          <c:extLst>
            <c:ext xmlns:c16="http://schemas.microsoft.com/office/drawing/2014/chart" uri="{C3380CC4-5D6E-409C-BE32-E72D297353CC}">
              <c16:uniqueId val="{00000007-336D-41CF-A146-8650E6591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12410</c:v>
                </c:pt>
                <c:pt idx="3">
                  <c:v>12495</c:v>
                </c:pt>
                <c:pt idx="6">
                  <c:v>12712</c:v>
                </c:pt>
                <c:pt idx="9">
                  <c:v>12002</c:v>
                </c:pt>
                <c:pt idx="12">
                  <c:v>11395</c:v>
                </c:pt>
              </c:numCache>
            </c:numRef>
          </c:val>
          <c:extLst>
            <c:ext xmlns:c16="http://schemas.microsoft.com/office/drawing/2014/chart" uri="{C3380CC4-5D6E-409C-BE32-E72D297353CC}">
              <c16:uniqueId val="{00000008-336D-41CF-A146-8650E6591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2801</c:v>
                </c:pt>
                <c:pt idx="3">
                  <c:v>2649</c:v>
                </c:pt>
                <c:pt idx="6">
                  <c:v>2502</c:v>
                </c:pt>
                <c:pt idx="9">
                  <c:v>2358</c:v>
                </c:pt>
                <c:pt idx="12">
                  <c:v>2213</c:v>
                </c:pt>
              </c:numCache>
            </c:numRef>
          </c:val>
          <c:extLst>
            <c:ext xmlns:c16="http://schemas.microsoft.com/office/drawing/2014/chart" uri="{C3380CC4-5D6E-409C-BE32-E72D297353CC}">
              <c16:uniqueId val="{00000009-336D-41CF-A146-8650E6591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16101</c:v>
                </c:pt>
                <c:pt idx="3">
                  <c:v>18000</c:v>
                </c:pt>
                <c:pt idx="6">
                  <c:v>18656</c:v>
                </c:pt>
                <c:pt idx="9">
                  <c:v>18279</c:v>
                </c:pt>
                <c:pt idx="12">
                  <c:v>17445</c:v>
                </c:pt>
              </c:numCache>
            </c:numRef>
          </c:val>
          <c:extLst>
            <c:ext xmlns:c16="http://schemas.microsoft.com/office/drawing/2014/chart" uri="{C3380CC4-5D6E-409C-BE32-E72D297353CC}">
              <c16:uniqueId val="{0000000A-336D-41CF-A146-8650E6591E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12271</c:v>
                </c:pt>
                <c:pt idx="2">
                  <c:v>#N/A</c:v>
                </c:pt>
                <c:pt idx="3">
                  <c:v>#N/A</c:v>
                </c:pt>
                <c:pt idx="4">
                  <c:v>13579</c:v>
                </c:pt>
                <c:pt idx="5">
                  <c:v>#N/A</c:v>
                </c:pt>
                <c:pt idx="6">
                  <c:v>#N/A</c:v>
                </c:pt>
                <c:pt idx="7">
                  <c:v>14367</c:v>
                </c:pt>
                <c:pt idx="8">
                  <c:v>#N/A</c:v>
                </c:pt>
                <c:pt idx="9">
                  <c:v>#N/A</c:v>
                </c:pt>
                <c:pt idx="10">
                  <c:v>13172</c:v>
                </c:pt>
                <c:pt idx="11">
                  <c:v>#N/A</c:v>
                </c:pt>
                <c:pt idx="12">
                  <c:v>#N/A</c:v>
                </c:pt>
                <c:pt idx="13">
                  <c:v>11320</c:v>
                </c:pt>
                <c:pt idx="14">
                  <c:v>#N/A</c:v>
                </c:pt>
              </c:numCache>
            </c:numRef>
          </c:val>
          <c:smooth val="0"/>
          <c:extLst>
            <c:ext xmlns:c16="http://schemas.microsoft.com/office/drawing/2014/chart" uri="{C3380CC4-5D6E-409C-BE32-E72D297353CC}">
              <c16:uniqueId val="{0000000B-336D-41CF-A146-8650E6591E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513</c:v>
                </c:pt>
                <c:pt idx="1">
                  <c:v>730</c:v>
                </c:pt>
                <c:pt idx="2">
                  <c:v>1221</c:v>
                </c:pt>
              </c:numCache>
            </c:numRef>
          </c:val>
          <c:extLst>
            <c:ext xmlns:c16="http://schemas.microsoft.com/office/drawing/2014/chart" uri="{C3380CC4-5D6E-409C-BE32-E72D297353CC}">
              <c16:uniqueId val="{00000000-BD07-42B5-B241-F0BC49CBCF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126</c:v>
                </c:pt>
                <c:pt idx="2">
                  <c:v>273</c:v>
                </c:pt>
              </c:numCache>
            </c:numRef>
          </c:val>
          <c:extLst>
            <c:ext xmlns:c16="http://schemas.microsoft.com/office/drawing/2014/chart" uri="{C3380CC4-5D6E-409C-BE32-E72D297353CC}">
              <c16:uniqueId val="{00000001-BD07-42B5-B241-F0BC49CBCF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242</c:v>
                </c:pt>
                <c:pt idx="1">
                  <c:v>255</c:v>
                </c:pt>
                <c:pt idx="2">
                  <c:v>640</c:v>
                </c:pt>
              </c:numCache>
            </c:numRef>
          </c:val>
          <c:extLst>
            <c:ext xmlns:c16="http://schemas.microsoft.com/office/drawing/2014/chart" uri="{C3380CC4-5D6E-409C-BE32-E72D297353CC}">
              <c16:uniqueId val="{00000002-BD07-42B5-B241-F0BC49CBCF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元利償還金は増加の一途を辿っている。臨時財政対策債や大型ハード事業に伴う起債の元利償還金によるものである。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交付税措置の高い起債の発行に努めるとともに、事業費の圧縮、実施時期の調整等により借入れを抑制し、公債費の抑制に努めていく。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一般会計等に係る地方債の現在高は令和３年度比</a:t>
          </a:r>
          <a:r>
            <a:rPr kumimoji="1" lang="en-US" altLang="ja-JP" sz="1100" b="0" i="0" baseline="0">
              <a:solidFill>
                <a:schemeClr val="dk1"/>
              </a:solidFill>
              <a:effectLst/>
              <a:latin typeface="+mn-lt"/>
              <a:ea typeface="+mn-ea"/>
              <a:cs typeface="+mn-cs"/>
            </a:rPr>
            <a:t>834</a:t>
          </a:r>
          <a:r>
            <a:rPr kumimoji="1" lang="ja-JP" altLang="ja-JP" sz="1100" b="0" i="0" baseline="0">
              <a:solidFill>
                <a:schemeClr val="dk1"/>
              </a:solidFill>
              <a:effectLst/>
              <a:latin typeface="+mn-lt"/>
              <a:ea typeface="+mn-ea"/>
              <a:cs typeface="+mn-cs"/>
            </a:rPr>
            <a:t>百万円の減となった。これは市民交流プラザ整備事業債等の公共施設等適正管理推進事業債や臨時財政対策債の発行が減少したことが主な要因である。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充当可能基金は令和３年度比</a:t>
          </a:r>
          <a:r>
            <a:rPr kumimoji="1" lang="en-US" altLang="ja-JP" sz="1100" b="0" i="0" baseline="0">
              <a:solidFill>
                <a:schemeClr val="dk1"/>
              </a:solidFill>
              <a:effectLst/>
              <a:latin typeface="+mn-lt"/>
              <a:ea typeface="+mn-ea"/>
              <a:cs typeface="+mn-cs"/>
            </a:rPr>
            <a:t>1,038</a:t>
          </a:r>
          <a:r>
            <a:rPr kumimoji="1" lang="ja-JP" altLang="ja-JP" sz="1100" b="0" i="0" baseline="0">
              <a:solidFill>
                <a:schemeClr val="dk1"/>
              </a:solidFill>
              <a:effectLst/>
              <a:latin typeface="+mn-lt"/>
              <a:ea typeface="+mn-ea"/>
              <a:cs typeface="+mn-cs"/>
            </a:rPr>
            <a:t>百万円の増となった。財政調整基金や特定目的基金の取り崩しを行わなっかたことが主な要因である。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今後も地方債の発行や基金の取り崩しを極力抑えるよう努める。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令和４年度は、財政調整基金について、大型事業の完了等により取り崩しを行わず積立てたこと、その他特定目的基金についても今後のハード整備に備え積立を行ったことなどから基金全体で</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憶</a:t>
          </a:r>
          <a:r>
            <a:rPr kumimoji="1" lang="en-US" altLang="ja-JP" sz="1200" b="0" i="0" baseline="0">
              <a:solidFill>
                <a:schemeClr val="dk1"/>
              </a:solidFill>
              <a:effectLst/>
              <a:latin typeface="+mn-lt"/>
              <a:ea typeface="+mn-ea"/>
              <a:cs typeface="+mn-cs"/>
            </a:rPr>
            <a:t>2,300</a:t>
          </a:r>
          <a:r>
            <a:rPr kumimoji="1" lang="ja-JP" altLang="ja-JP" sz="1200" b="0" i="0" baseline="0">
              <a:solidFill>
                <a:schemeClr val="dk1"/>
              </a:solidFill>
              <a:effectLst/>
              <a:latin typeface="+mn-lt"/>
              <a:ea typeface="+mn-ea"/>
              <a:cs typeface="+mn-cs"/>
            </a:rPr>
            <a:t>万円増加した。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今後も特定目的基金は各目的に応じて適正に積み立てていく。財政調整基金や減債基金は将来に備え、取り崩しの抑制や計画的な積立てに努める。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t"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小中学校基金：</a:t>
          </a:r>
          <a:r>
            <a:rPr lang="ja-JP" altLang="ja-JP" sz="1200">
              <a:solidFill>
                <a:schemeClr val="dk1"/>
              </a:solidFill>
              <a:effectLst/>
              <a:latin typeface="+mn-lt"/>
              <a:ea typeface="+mn-ea"/>
              <a:cs typeface="+mn-cs"/>
            </a:rPr>
            <a:t>市立小中学校の設備等の整備事業に充てるため</a:t>
          </a:r>
          <a:endParaRPr lang="ja-JP" altLang="ja-JP" sz="1600">
            <a:effectLst/>
          </a:endParaRPr>
        </a:p>
        <a:p>
          <a:pPr eaLnBrk="1" fontAlgn="t" latinLnBrk="0" hangingPunct="1"/>
          <a:r>
            <a:rPr kumimoji="1" lang="ja-JP" altLang="ja-JP" sz="1200" b="0" i="0" baseline="0">
              <a:solidFill>
                <a:schemeClr val="dk1"/>
              </a:solidFill>
              <a:effectLst/>
              <a:latin typeface="+mn-lt"/>
              <a:ea typeface="+mn-ea"/>
              <a:cs typeface="+mn-cs"/>
            </a:rPr>
            <a:t>　庁舎整備基金：</a:t>
          </a:r>
          <a:r>
            <a:rPr lang="ja-JP" altLang="ja-JP" sz="1200">
              <a:solidFill>
                <a:schemeClr val="dk1"/>
              </a:solidFill>
              <a:effectLst/>
              <a:latin typeface="+mn-lt"/>
              <a:ea typeface="+mn-ea"/>
              <a:cs typeface="+mn-cs"/>
            </a:rPr>
            <a:t>小矢部市庁舎の大規模な補修及び改修等事業に充てるため</a:t>
          </a:r>
          <a:endParaRPr lang="ja-JP" altLang="ja-JP" sz="1600">
            <a:effectLst/>
          </a:endParaRPr>
        </a:p>
        <a:p>
          <a:pPr fontAlgn="t"/>
          <a:r>
            <a:rPr kumimoji="1" lang="ja-JP" altLang="ja-JP" sz="1200" b="0" i="0" baseline="0">
              <a:solidFill>
                <a:schemeClr val="dk1"/>
              </a:solidFill>
              <a:effectLst/>
              <a:latin typeface="+mn-lt"/>
              <a:ea typeface="+mn-ea"/>
              <a:cs typeface="+mn-cs"/>
            </a:rPr>
            <a:t>　健やか福祉基金：</a:t>
          </a:r>
          <a:r>
            <a:rPr lang="ja-JP" altLang="ja-JP" sz="1200">
              <a:solidFill>
                <a:schemeClr val="dk1"/>
              </a:solidFill>
              <a:effectLst/>
              <a:latin typeface="+mn-lt"/>
              <a:ea typeface="+mn-ea"/>
              <a:cs typeface="+mn-cs"/>
            </a:rPr>
            <a:t>地域福祉事業、社会福祉事業、高齢化社会対策事業及び保健福祉事業の推進を図る事業に充てるため</a:t>
          </a:r>
          <a:endParaRPr lang="ja-JP" altLang="ja-JP" sz="1600">
            <a:effectLst/>
          </a:endParaRPr>
        </a:p>
        <a:p>
          <a:pPr fontAlgn="t"/>
          <a:r>
            <a:rPr kumimoji="1" lang="ja-JP" altLang="ja-JP" sz="1200" b="0" i="0" baseline="0">
              <a:solidFill>
                <a:schemeClr val="dk1"/>
              </a:solidFill>
              <a:effectLst/>
              <a:latin typeface="+mn-lt"/>
              <a:ea typeface="+mn-ea"/>
              <a:cs typeface="+mn-cs"/>
            </a:rPr>
            <a:t>　ふるさとおやべ応援基金：</a:t>
          </a:r>
          <a:r>
            <a:rPr lang="ja-JP" altLang="ja-JP" sz="1200">
              <a:solidFill>
                <a:schemeClr val="dk1"/>
              </a:solidFill>
              <a:effectLst/>
              <a:latin typeface="+mn-lt"/>
              <a:ea typeface="+mn-ea"/>
              <a:cs typeface="+mn-cs"/>
            </a:rPr>
            <a:t>小矢部市を愛し、未来に向けて応援しようとする者からの寄附金を当該寄附を行った者の意向に沿った事業及びおやべルネサンス総合戦略の基本目標の達成に資する事業に充てるため</a:t>
          </a:r>
          <a:endParaRPr lang="ja-JP" altLang="ja-JP" sz="1600">
            <a:effectLst/>
          </a:endParaRPr>
        </a:p>
        <a:p>
          <a:r>
            <a:rPr kumimoji="1" lang="ja-JP" altLang="ja-JP" sz="1200" b="0" i="0" baseline="0">
              <a:solidFill>
                <a:schemeClr val="dk1"/>
              </a:solidFill>
              <a:effectLst/>
              <a:latin typeface="+mn-lt"/>
              <a:ea typeface="+mn-ea"/>
              <a:cs typeface="+mn-cs"/>
            </a:rPr>
            <a:t>　スポーツ振興基金：</a:t>
          </a:r>
          <a:r>
            <a:rPr lang="ja-JP" altLang="ja-JP" sz="1200">
              <a:solidFill>
                <a:schemeClr val="dk1"/>
              </a:solidFill>
              <a:effectLst/>
              <a:latin typeface="+mn-lt"/>
              <a:ea typeface="+mn-ea"/>
              <a:cs typeface="+mn-cs"/>
            </a:rPr>
            <a:t>市民の体育、スポーツの発展向上を図り、スポーツ関係団体の活動を促進する事業に充てるため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小中学校基金：学校給食センターの整備のために積み立てたことによる増</a:t>
          </a:r>
          <a:endParaRPr lang="ja-JP" altLang="ja-JP" sz="1200">
            <a:effectLst/>
          </a:endParaRPr>
        </a:p>
        <a:p>
          <a:r>
            <a:rPr kumimoji="1" lang="ja-JP" altLang="ja-JP" sz="1200">
              <a:solidFill>
                <a:schemeClr val="dk1"/>
              </a:solidFill>
              <a:effectLst/>
              <a:latin typeface="+mn-lt"/>
              <a:ea typeface="+mn-ea"/>
              <a:cs typeface="+mn-cs"/>
            </a:rPr>
            <a:t>　庁舎整備基金：庁舎の耐震対策に備えるために積み立てたことによる増</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引き続き、給食センターの整備や庁舎の耐震対策に備え、当該整備を目的とする基金の計画的な積立てに努める。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令和４年度末の基金残高は、</a:t>
          </a:r>
          <a:r>
            <a:rPr kumimoji="1" lang="en-US" altLang="ja-JP" sz="1200" b="0" i="0" baseline="0">
              <a:solidFill>
                <a:schemeClr val="dk1"/>
              </a:solidFill>
              <a:effectLst/>
              <a:latin typeface="+mn-lt"/>
              <a:ea typeface="+mn-ea"/>
              <a:cs typeface="+mn-cs"/>
            </a:rPr>
            <a:t>12</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2,100</a:t>
          </a:r>
          <a:r>
            <a:rPr kumimoji="1" lang="ja-JP" altLang="ja-JP" sz="1200" b="0" i="0" baseline="0">
              <a:solidFill>
                <a:schemeClr val="dk1"/>
              </a:solidFill>
              <a:effectLst/>
              <a:latin typeface="+mn-lt"/>
              <a:ea typeface="+mn-ea"/>
              <a:cs typeface="+mn-cs"/>
            </a:rPr>
            <a:t>万円となっており、</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9,100</a:t>
          </a:r>
          <a:r>
            <a:rPr kumimoji="1" lang="ja-JP" altLang="ja-JP" sz="1200" b="0" i="0" baseline="0">
              <a:solidFill>
                <a:schemeClr val="dk1"/>
              </a:solidFill>
              <a:effectLst/>
              <a:latin typeface="+mn-lt"/>
              <a:ea typeface="+mn-ea"/>
              <a:cs typeface="+mn-cs"/>
            </a:rPr>
            <a:t>万円の増加となっている。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大型事業の完了もあり、基金の取り崩しを行わず積立てたことが要因である。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財政調整基金は、その繰入れに頼らない予算編成を基本とし、標準財政規模の</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％程度の確保を目指す。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令和４年度末の基金残高は、</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7,300</a:t>
          </a:r>
          <a:r>
            <a:rPr kumimoji="1" lang="ja-JP" altLang="ja-JP" sz="1200" b="0" i="0" baseline="0">
              <a:solidFill>
                <a:schemeClr val="dk1"/>
              </a:solidFill>
              <a:effectLst/>
              <a:latin typeface="+mn-lt"/>
              <a:ea typeface="+mn-ea"/>
              <a:cs typeface="+mn-cs"/>
            </a:rPr>
            <a:t>万円となっており、</a:t>
          </a:r>
          <a:r>
            <a:rPr kumimoji="1" lang="en-US" altLang="ja-JP" sz="1200" b="0" i="0" baseline="0">
              <a:solidFill>
                <a:schemeClr val="dk1"/>
              </a:solidFill>
              <a:effectLst/>
              <a:latin typeface="+mn-lt"/>
              <a:ea typeface="+mn-ea"/>
              <a:cs typeface="+mn-cs"/>
            </a:rPr>
            <a:t>1</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4,700</a:t>
          </a:r>
          <a:r>
            <a:rPr kumimoji="1" lang="ja-JP" altLang="ja-JP" sz="1200" b="0" i="0" baseline="0">
              <a:solidFill>
                <a:schemeClr val="dk1"/>
              </a:solidFill>
              <a:effectLst/>
              <a:latin typeface="+mn-lt"/>
              <a:ea typeface="+mn-ea"/>
              <a:cs typeface="+mn-cs"/>
            </a:rPr>
            <a:t>万円の増加となっている。これは、今後の公債費の増嵩に備えて、計画的に積み立てたことによる。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mn-lt"/>
              <a:ea typeface="+mn-ea"/>
              <a:cs typeface="+mn-cs"/>
            </a:rPr>
            <a:t>減債基金は、今後の公債費の増嵩に備え、引き続き計画的に積み立てていく。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28,602
28,011
134.07
15,703,178
15,198,822
481,255
8,929,323
17,445,414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臨時財政対策費等により基準財政需要額が増加したため、前年度から</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0.57</a:t>
          </a:r>
          <a:r>
            <a:rPr kumimoji="1" lang="ja-JP" altLang="ja-JP" sz="1100" b="0" i="0" baseline="0">
              <a:solidFill>
                <a:schemeClr val="dk1"/>
              </a:solidFill>
              <a:effectLst/>
              <a:latin typeface="+mn-lt"/>
              <a:ea typeface="+mn-ea"/>
              <a:cs typeface="+mn-cs"/>
            </a:rPr>
            <a:t>ポイントであった。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今後も引き続き、企業誘致や地場産業の振興、中小企業対策の推進に努め、市内経済の発展を図るとともに、徴収対策の強化等も行いながら、更なる税収増に努める。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人件費の増や公債費の増等により一般財源が増加し、比率が悪化した。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今後も公債費の増が見込まれるが、大型事業の実施年次を平準化するなど、将来の公債費負担の抑制に努める。また、施設の集約化によって経常的な維維管理費用の縮減を推し進める。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6762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62</xdr:row>
      <xdr:rowOff>28363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6762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62</xdr:row>
      <xdr:rowOff>28363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180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62</xdr:row>
      <xdr:rowOff>4233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令和４年度は行政のデジタル化に伴う関連経費の増により物件費が増加した。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施設の老朽化も進んでいることから、今後は維持補修費が増加していくものと予想される。対策として施設の集約化事業を進めており、既存の保育所や社会教育施設等を順次、除却、譲渡する予定である。その後は維持補修費や物件費の減少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人件費についても、事業の見直しや事務の簡素化、事務量に見合った人員配置を行うことで、現行の条例定数内で適正な執行を行う。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23245</xdr:rowOff>
    </xdr:from>
    <xdr:to>
      <xdr:col>23</xdr:col>
      <xdr:colOff>133350</xdr:colOff>
      <xdr:row>83</xdr:row>
      <xdr:rowOff>143718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53595"/>
          <a:ext cx="8382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153408</xdr:rowOff>
    </xdr:from>
    <xdr:to>
      <xdr:col>19</xdr:col>
      <xdr:colOff>133350</xdr:colOff>
      <xdr:row>83</xdr:row>
      <xdr:rowOff>23245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2308"/>
          <a:ext cx="8890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38888</xdr:rowOff>
    </xdr:from>
    <xdr:to>
      <xdr:col>15</xdr:col>
      <xdr:colOff>82550</xdr:colOff>
      <xdr:row>82</xdr:row>
      <xdr:rowOff>153408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7788"/>
          <a:ext cx="889000" cy="1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38888</xdr:rowOff>
    </xdr:from>
    <xdr:to>
      <xdr:col>11</xdr:col>
      <xdr:colOff>31750</xdr:colOff>
      <xdr:row>82</xdr:row>
      <xdr:rowOff>47397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778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92918</xdr:rowOff>
    </xdr:from>
    <xdr:to>
      <xdr:col>23</xdr:col>
      <xdr:colOff>184150</xdr:colOff>
      <xdr:row>84</xdr:row>
      <xdr:rowOff>23068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109445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143895</xdr:rowOff>
    </xdr:from>
    <xdr:to>
      <xdr:col>19</xdr:col>
      <xdr:colOff>184150</xdr:colOff>
      <xdr:row>83</xdr:row>
      <xdr:rowOff>74045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84222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7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102608</xdr:rowOff>
    </xdr:from>
    <xdr:to>
      <xdr:col>15</xdr:col>
      <xdr:colOff>133350</xdr:colOff>
      <xdr:row>83</xdr:row>
      <xdr:rowOff>32758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42935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159538</xdr:rowOff>
    </xdr:from>
    <xdr:to>
      <xdr:col>11</xdr:col>
      <xdr:colOff>82550</xdr:colOff>
      <xdr:row>82</xdr:row>
      <xdr:rowOff>89688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99865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類似団体、全国市平均と比較すると依然として大きく下回っている。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今後も引き続き、事業の見直しや事務の効率化に努めるとともに、ノー残業デーの徹底や振替休日の適切な取得等により、時間外勤務手当の削減を図る。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88</xdr:row>
      <xdr:rowOff>26811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747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170338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26811</xdr:rowOff>
    </xdr:from>
    <xdr:to>
      <xdr:col>81</xdr:col>
      <xdr:colOff>133350</xdr:colOff>
      <xdr:row>88</xdr:row>
      <xdr:rowOff>26811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36689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9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82</xdr:row>
      <xdr:rowOff>36689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079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20461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98072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令和４年度は、依然として類似団体平均値や全国平均を下回っている。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近年は新規採用職員として社会人経験者を積極的に採用するなど、効率的な人材活用を試みている。今後も定められた人数の中で、適正な職員数の確保に努める。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49812</xdr:rowOff>
    </xdr:from>
    <xdr:to>
      <xdr:col>81</xdr:col>
      <xdr:colOff>44450</xdr:colOff>
      <xdr:row>62</xdr:row>
      <xdr:rowOff>88688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9712"/>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49812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2285"/>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48471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152894</xdr:rowOff>
    </xdr:from>
    <xdr:to>
      <xdr:col>68</xdr:col>
      <xdr:colOff>152400</xdr:colOff>
      <xdr:row>62</xdr:row>
      <xdr:rowOff>48471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134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170462</xdr:rowOff>
    </xdr:from>
    <xdr:to>
      <xdr:col>77</xdr:col>
      <xdr:colOff>95250</xdr:colOff>
      <xdr:row>62</xdr:row>
      <xdr:rowOff>100612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110789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169121</xdr:rowOff>
    </xdr:from>
    <xdr:to>
      <xdr:col>68</xdr:col>
      <xdr:colOff>203200</xdr:colOff>
      <xdr:row>62</xdr:row>
      <xdr:rowOff>99271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109448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102094</xdr:rowOff>
    </xdr:from>
    <xdr:to>
      <xdr:col>64</xdr:col>
      <xdr:colOff>152400</xdr:colOff>
      <xdr:row>62</xdr:row>
      <xdr:rowOff>32244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42421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実質公債費比率については、単年度、３ヶ年平均のいずれでも実質公債費比率が減少した。依然として、類似団体平均値、全国平均、県平均よりも高い比率となっている。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引き続き、投資的経費の「選択と集中」や「平準化」を図り、地方債の借入れ総額が増加しないように努める。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97536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61100"/>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78232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5446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8145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6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78232</xdr:rowOff>
    </xdr:from>
    <xdr:to>
      <xdr:col>77</xdr:col>
      <xdr:colOff>44450</xdr:colOff>
      <xdr:row>44</xdr:row>
      <xdr:rowOff>155448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6220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155448</xdr:rowOff>
    </xdr:from>
    <xdr:to>
      <xdr:col>72</xdr:col>
      <xdr:colOff>203200</xdr:colOff>
      <xdr:row>45</xdr:row>
      <xdr:rowOff>12954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9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12954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131318</xdr:rowOff>
    </xdr:from>
    <xdr:to>
      <xdr:col>81</xdr:col>
      <xdr:colOff>95250</xdr:colOff>
      <xdr:row>44</xdr:row>
      <xdr:rowOff>61468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27195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27432</xdr:rowOff>
    </xdr:from>
    <xdr:to>
      <xdr:col>77</xdr:col>
      <xdr:colOff>95250</xdr:colOff>
      <xdr:row>44</xdr:row>
      <xdr:rowOff>129032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113809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104648</xdr:rowOff>
    </xdr:from>
    <xdr:to>
      <xdr:col>73</xdr:col>
      <xdr:colOff>44450</xdr:colOff>
      <xdr:row>45</xdr:row>
      <xdr:rowOff>34798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19575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133604</xdr:rowOff>
    </xdr:from>
    <xdr:to>
      <xdr:col>68</xdr:col>
      <xdr:colOff>203200</xdr:colOff>
      <xdr:row>45</xdr:row>
      <xdr:rowOff>63754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48531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石動駅周辺整備事業等の大型事業により地方債残高が増加したこと、これらの事業は財政調整基金を取り崩して対応したため、充当可能基金額が減少したことから、将来負担比率は上昇していた。令和４年度は昨年度に引き続き、数値が改善した。</a:t>
          </a:r>
          <a:endParaRPr lang="ja-JP" altLang="ja-JP" sz="1400">
            <a:effectLst/>
          </a:endParaRPr>
        </a:p>
        <a:p>
          <a:r>
            <a:rPr lang="ja-JP" altLang="ja-JP" sz="1100" b="0" i="0" baseline="0">
              <a:solidFill>
                <a:schemeClr val="dk1"/>
              </a:solidFill>
              <a:effectLst/>
              <a:latin typeface="+mn-lt"/>
              <a:ea typeface="+mn-ea"/>
              <a:cs typeface="+mn-cs"/>
            </a:rPr>
            <a:t>　大型事業を実施する際には、事業内容の見直しや実施時期の平準化によって借入れの抑制に努める。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90830</xdr:rowOff>
    </xdr:from>
    <xdr:to>
      <xdr:col>81</xdr:col>
      <xdr:colOff>44450</xdr:colOff>
      <xdr:row>19</xdr:row>
      <xdr:rowOff>11557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176930"/>
          <a:ext cx="8382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11557</xdr:rowOff>
    </xdr:from>
    <xdr:to>
      <xdr:col>77</xdr:col>
      <xdr:colOff>44450</xdr:colOff>
      <xdr:row>19</xdr:row>
      <xdr:rowOff>142824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69107"/>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123037</xdr:rowOff>
    </xdr:from>
    <xdr:to>
      <xdr:col>72</xdr:col>
      <xdr:colOff>203200</xdr:colOff>
      <xdr:row>19</xdr:row>
      <xdr:rowOff>142824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380587"/>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35204</xdr:rowOff>
    </xdr:from>
    <xdr:to>
      <xdr:col>68</xdr:col>
      <xdr:colOff>152400</xdr:colOff>
      <xdr:row>19</xdr:row>
      <xdr:rowOff>123037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292754"/>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40030</xdr:rowOff>
    </xdr:from>
    <xdr:to>
      <xdr:col>81</xdr:col>
      <xdr:colOff>95250</xdr:colOff>
      <xdr:row>18</xdr:row>
      <xdr:rowOff>141630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12107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132207</xdr:rowOff>
    </xdr:from>
    <xdr:to>
      <xdr:col>77</xdr:col>
      <xdr:colOff>95250</xdr:colOff>
      <xdr:row>19</xdr:row>
      <xdr:rowOff>62357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47134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30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92024</xdr:rowOff>
    </xdr:from>
    <xdr:to>
      <xdr:col>73</xdr:col>
      <xdr:colOff>44450</xdr:colOff>
      <xdr:row>20</xdr:row>
      <xdr:rowOff>22174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6951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4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72237</xdr:rowOff>
    </xdr:from>
    <xdr:to>
      <xdr:col>68</xdr:col>
      <xdr:colOff>203200</xdr:colOff>
      <xdr:row>20</xdr:row>
      <xdr:rowOff>2387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158614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1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155854</xdr:rowOff>
    </xdr:from>
    <xdr:to>
      <xdr:col>64</xdr:col>
      <xdr:colOff>152400</xdr:colOff>
      <xdr:row>19</xdr:row>
      <xdr:rowOff>86004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70781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2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28,602
28,011
134.07
15,703,178
15,198,822
481,255
8,929,323
17,445,414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類似団体、全国平均、県平均と比較すると、経常収支比率は低くなっている。その要因は、行財政改革の取組により職員数を削減したこと、消防業務を一部事務組合で行っていることなどである。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今後も、引き続き職員数の適正化を計るとともに、事業の見直し、事務の効率化、ノー残業デーの徹底や振替休日の適切な取得等により、時間外勤務手当の削減を図る。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6350</xdr:rowOff>
    </xdr:from>
    <xdr:to>
      <xdr:col>24</xdr:col>
      <xdr:colOff>25400</xdr:colOff>
      <xdr:row>34</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64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6350</xdr:rowOff>
    </xdr:from>
    <xdr:to>
      <xdr:col>19</xdr:col>
      <xdr:colOff>187325</xdr:colOff>
      <xdr:row>34</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64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50800</xdr:rowOff>
    </xdr:from>
    <xdr:to>
      <xdr:col>15</xdr:col>
      <xdr:colOff>98425</xdr:colOff>
      <xdr:row>34</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37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76200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5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158750</xdr:rowOff>
    </xdr:from>
    <xdr:to>
      <xdr:col>24</xdr:col>
      <xdr:colOff>76200</xdr:colOff>
      <xdr:row>34</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127000</xdr:rowOff>
    </xdr:from>
    <xdr:to>
      <xdr:col>20</xdr:col>
      <xdr:colOff>38100</xdr:colOff>
      <xdr:row>33</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0</xdr:rowOff>
    </xdr:from>
    <xdr:to>
      <xdr:col>11</xdr:col>
      <xdr:colOff>60325</xdr:colOff>
      <xdr:row>32</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25400</xdr:rowOff>
    </xdr:from>
    <xdr:to>
      <xdr:col>6</xdr:col>
      <xdr:colOff>171450</xdr:colOff>
      <xdr:row>32</xdr:row>
      <xdr:rowOff>127000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令和４年度は令和３年度に比べて物件費の比率が大きくなった。要因は、デジタル化推進関連経費の増等による。</a:t>
          </a:r>
          <a:endParaRPr lang="ja-JP" altLang="ja-JP" sz="1400">
            <a:effectLst/>
          </a:endParaRPr>
        </a:p>
        <a:p>
          <a:r>
            <a:rPr kumimoji="1" lang="ja-JP" altLang="ja-JP" sz="1100">
              <a:solidFill>
                <a:schemeClr val="dk1"/>
              </a:solidFill>
              <a:effectLst/>
              <a:latin typeface="+mn-lt"/>
              <a:ea typeface="+mn-ea"/>
              <a:cs typeface="+mn-cs"/>
            </a:rPr>
            <a:t>　今後とも、事業の見直しや施設の集約化等により、物件費の削減に努める。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4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令和４年度は令和３年度と比較して増となったものの、類似団体、全国平均、県平均よりも低い水準で推移している。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引き続き、事務事業の見直しを進め、経常経費の削減に努める。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23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その他に係る経常収支比率は、類似団体、全国平均、県平均に比べて高い。その要因は、下水道事業などの特別会計への繰出金（地方債の償還財源としての繰出金を含む）が大きいことである。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そのため、経営戦略等に基づく下水道整備などにより繰出金の縮減を図ることにより、普通会計の負担額を抑制するよう努める。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142240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60</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425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5080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8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令和４年度は令和３年度に比べて補助費等の比率が大きくなった。</a:t>
          </a:r>
          <a:r>
            <a:rPr kumimoji="1" lang="ja-JP" altLang="ja-JP" sz="1100">
              <a:solidFill>
                <a:schemeClr val="dk1"/>
              </a:solidFill>
              <a:effectLst/>
              <a:latin typeface="+mn-lt"/>
              <a:ea typeface="+mn-ea"/>
              <a:cs typeface="+mn-cs"/>
            </a:rPr>
            <a:t>要因は、臨時財政対策債等の一般財源の減によるものである。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今後とも補助金の見直しに取り組み、その公益性、団体の運営状況、事業内容に応じた補助金のあり方を検討していく。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123190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687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35560</xdr:rowOff>
    </xdr:from>
    <xdr:to>
      <xdr:col>73</xdr:col>
      <xdr:colOff>180975</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63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xdr:rowOff>
    </xdr:from>
    <xdr:to>
      <xdr:col>69</xdr:col>
      <xdr:colOff>92075</xdr:colOff>
      <xdr:row>35</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13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72390</xdr:rowOff>
    </xdr:from>
    <xdr:to>
      <xdr:col>82</xdr:col>
      <xdr:colOff>158750</xdr:colOff>
      <xdr:row>37</xdr:row>
      <xdr:rowOff>2540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44467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132097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156210</xdr:rowOff>
    </xdr:from>
    <xdr:to>
      <xdr:col>69</xdr:col>
      <xdr:colOff>142875</xdr:colOff>
      <xdr:row>35</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石動駅周辺整備事業、統合こども園整備事業や新図書館整備事業といった大型事業を実施したことで経常収支比率が上昇した。今後も新給食センターの整備や庁舎の耐震対策などが予定されており、公債費の増加が見込まれる。大型事業は実施年次の平準化を図り、将来の公債費負担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7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88137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74422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類似団体平均より低い比率を保っており、人件費等の比率が類似団体比率を下回っていることが理由である。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引き続き、事業内容の見直しも進め、経常経費の減に努める。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286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28600"/>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xdr:rowOff>
    </xdr:from>
    <xdr:to>
      <xdr:col>29</xdr:col>
      <xdr:colOff>127000</xdr:colOff>
      <xdr:row>17</xdr:row>
      <xdr:rowOff>38622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62378"/>
          <a:ext cx="6477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38622</xdr:rowOff>
    </xdr:from>
    <xdr:to>
      <xdr:col>26</xdr:col>
      <xdr:colOff>50800</xdr:colOff>
      <xdr:row>17</xdr:row>
      <xdr:rowOff>63297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00897"/>
          <a:ext cx="698500" cy="2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63297</xdr:rowOff>
    </xdr:from>
    <xdr:to>
      <xdr:col>22</xdr:col>
      <xdr:colOff>114300</xdr:colOff>
      <xdr:row>17</xdr:row>
      <xdr:rowOff>120633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25572"/>
          <a:ext cx="698500" cy="5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120633</xdr:rowOff>
    </xdr:from>
    <xdr:to>
      <xdr:col>18</xdr:col>
      <xdr:colOff>177800</xdr:colOff>
      <xdr:row>17</xdr:row>
      <xdr:rowOff>137077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2908"/>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120753</xdr:rowOff>
    </xdr:from>
    <xdr:to>
      <xdr:col>29</xdr:col>
      <xdr:colOff>177800</xdr:colOff>
      <xdr:row>17</xdr:row>
      <xdr:rowOff>50903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1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92830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159272</xdr:rowOff>
    </xdr:from>
    <xdr:to>
      <xdr:col>26</xdr:col>
      <xdr:colOff>101600</xdr:colOff>
      <xdr:row>17</xdr:row>
      <xdr:rowOff>89422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5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74199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3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12497</xdr:rowOff>
    </xdr:from>
    <xdr:to>
      <xdr:col>22</xdr:col>
      <xdr:colOff>165100</xdr:colOff>
      <xdr:row>17</xdr:row>
      <xdr:rowOff>114097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7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98874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6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69833</xdr:rowOff>
    </xdr:from>
    <xdr:to>
      <xdr:col>19</xdr:col>
      <xdr:colOff>38100</xdr:colOff>
      <xdr:row>17</xdr:row>
      <xdr:rowOff>171433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156210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86277</xdr:rowOff>
    </xdr:from>
    <xdr:to>
      <xdr:col>15</xdr:col>
      <xdr:colOff>101600</xdr:colOff>
      <xdr:row>18</xdr:row>
      <xdr:rowOff>16427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192119</xdr:rowOff>
    </xdr:from>
    <xdr:to>
      <xdr:col>29</xdr:col>
      <xdr:colOff>127000</xdr:colOff>
      <xdr:row>34</xdr:row>
      <xdr:rowOff>204561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59569"/>
          <a:ext cx="647700" cy="12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204561</xdr:rowOff>
    </xdr:from>
    <xdr:to>
      <xdr:col>26</xdr:col>
      <xdr:colOff>50800</xdr:colOff>
      <xdr:row>34</xdr:row>
      <xdr:rowOff>209459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472011"/>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153779</xdr:rowOff>
    </xdr:from>
    <xdr:to>
      <xdr:col>22</xdr:col>
      <xdr:colOff>114300</xdr:colOff>
      <xdr:row>34</xdr:row>
      <xdr:rowOff>209459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421229"/>
          <a:ext cx="698500" cy="5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153779</xdr:rowOff>
    </xdr:from>
    <xdr:to>
      <xdr:col>18</xdr:col>
      <xdr:colOff>177800</xdr:colOff>
      <xdr:row>34</xdr:row>
      <xdr:rowOff>177488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42122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141319</xdr:rowOff>
    </xdr:from>
    <xdr:to>
      <xdr:col>29</xdr:col>
      <xdr:colOff>177800</xdr:colOff>
      <xdr:row>34</xdr:row>
      <xdr:rowOff>242919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0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329296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5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153761</xdr:rowOff>
    </xdr:from>
    <xdr:to>
      <xdr:col>26</xdr:col>
      <xdr:colOff>101600</xdr:colOff>
      <xdr:row>34</xdr:row>
      <xdr:rowOff>255361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42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265538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19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158659</xdr:rowOff>
    </xdr:from>
    <xdr:to>
      <xdr:col>22</xdr:col>
      <xdr:colOff>165100</xdr:colOff>
      <xdr:row>34</xdr:row>
      <xdr:rowOff>260259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42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270436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9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102979</xdr:rowOff>
    </xdr:from>
    <xdr:to>
      <xdr:col>19</xdr:col>
      <xdr:colOff>38100</xdr:colOff>
      <xdr:row>34</xdr:row>
      <xdr:rowOff>204579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7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214756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3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126688</xdr:rowOff>
    </xdr:from>
    <xdr:to>
      <xdr:col>15</xdr:col>
      <xdr:colOff>101600</xdr:colOff>
      <xdr:row>34</xdr:row>
      <xdr:rowOff>228288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39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238465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28,602
28,011
134.07
15,703,178
15,198,822
481,255
8,929,323
17,445,414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130458</xdr:rowOff>
    </xdr:from>
    <xdr:to>
      <xdr:col>24</xdr:col>
      <xdr:colOff>63500</xdr:colOff>
      <xdr:row>36</xdr:row>
      <xdr:rowOff>26837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1208"/>
          <a:ext cx="838200" cy="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26837</xdr:rowOff>
    </xdr:from>
    <xdr:to>
      <xdr:col>19</xdr:col>
      <xdr:colOff>177800</xdr:colOff>
      <xdr:row>36</xdr:row>
      <xdr:rowOff>43214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9037"/>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43214</xdr:rowOff>
    </xdr:from>
    <xdr:to>
      <xdr:col>15</xdr:col>
      <xdr:colOff>50800</xdr:colOff>
      <xdr:row>37</xdr:row>
      <xdr:rowOff>22232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5414"/>
          <a:ext cx="889000" cy="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22232</xdr:rowOff>
    </xdr:from>
    <xdr:to>
      <xdr:col>10</xdr:col>
      <xdr:colOff>114300</xdr:colOff>
      <xdr:row>37</xdr:row>
      <xdr:rowOff>47084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5882"/>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79658</xdr:rowOff>
    </xdr:from>
    <xdr:to>
      <xdr:col>24</xdr:col>
      <xdr:colOff>114300</xdr:colOff>
      <xdr:row>36</xdr:row>
      <xdr:rowOff>9808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58085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147487</xdr:rowOff>
    </xdr:from>
    <xdr:to>
      <xdr:col>20</xdr:col>
      <xdr:colOff>38100</xdr:colOff>
      <xdr:row>36</xdr:row>
      <xdr:rowOff>77637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68764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163864</xdr:rowOff>
    </xdr:from>
    <xdr:to>
      <xdr:col>15</xdr:col>
      <xdr:colOff>101600</xdr:colOff>
      <xdr:row>36</xdr:row>
      <xdr:rowOff>94014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85141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142882</xdr:rowOff>
    </xdr:from>
    <xdr:to>
      <xdr:col>10</xdr:col>
      <xdr:colOff>165100</xdr:colOff>
      <xdr:row>37</xdr:row>
      <xdr:rowOff>73032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64159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167734</xdr:rowOff>
    </xdr:from>
    <xdr:to>
      <xdr:col>6</xdr:col>
      <xdr:colOff>38100</xdr:colOff>
      <xdr:row>37</xdr:row>
      <xdr:rowOff>97884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89011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139828</xdr:rowOff>
    </xdr:from>
    <xdr:to>
      <xdr:col>24</xdr:col>
      <xdr:colOff>63500</xdr:colOff>
      <xdr:row>57</xdr:row>
      <xdr:rowOff>97784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1028"/>
          <a:ext cx="8382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97784</xdr:rowOff>
    </xdr:from>
    <xdr:to>
      <xdr:col>19</xdr:col>
      <xdr:colOff>177800</xdr:colOff>
      <xdr:row>57</xdr:row>
      <xdr:rowOff>139544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0434"/>
          <a:ext cx="8890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120159</xdr:rowOff>
    </xdr:from>
    <xdr:to>
      <xdr:col>15</xdr:col>
      <xdr:colOff>50800</xdr:colOff>
      <xdr:row>57</xdr:row>
      <xdr:rowOff>139544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2809"/>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117572</xdr:rowOff>
    </xdr:from>
    <xdr:to>
      <xdr:col>10</xdr:col>
      <xdr:colOff>114300</xdr:colOff>
      <xdr:row>57</xdr:row>
      <xdr:rowOff>120159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0222"/>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89028</xdr:rowOff>
    </xdr:from>
    <xdr:to>
      <xdr:col>24</xdr:col>
      <xdr:colOff>114300</xdr:colOff>
      <xdr:row>57</xdr:row>
      <xdr:rowOff>19178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67455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46984</xdr:rowOff>
    </xdr:from>
    <xdr:to>
      <xdr:col>20</xdr:col>
      <xdr:colOff>38100</xdr:colOff>
      <xdr:row>57</xdr:row>
      <xdr:rowOff>148584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139711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88744</xdr:rowOff>
    </xdr:from>
    <xdr:to>
      <xdr:col>15</xdr:col>
      <xdr:colOff>101600</xdr:colOff>
      <xdr:row>58</xdr:row>
      <xdr:rowOff>18894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69359</xdr:rowOff>
    </xdr:from>
    <xdr:to>
      <xdr:col>10</xdr:col>
      <xdr:colOff>165100</xdr:colOff>
      <xdr:row>57</xdr:row>
      <xdr:rowOff>170959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66772</xdr:rowOff>
    </xdr:from>
    <xdr:to>
      <xdr:col>6</xdr:col>
      <xdr:colOff>38100</xdr:colOff>
      <xdr:row>57</xdr:row>
      <xdr:rowOff>168372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29378</xdr:rowOff>
    </xdr:from>
    <xdr:to>
      <xdr:col>24</xdr:col>
      <xdr:colOff>63500</xdr:colOff>
      <xdr:row>77</xdr:row>
      <xdr:rowOff>69452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31028"/>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6724</xdr:rowOff>
    </xdr:from>
    <xdr:to>
      <xdr:col>19</xdr:col>
      <xdr:colOff>177800</xdr:colOff>
      <xdr:row>77</xdr:row>
      <xdr:rowOff>29378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8374"/>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6724</xdr:rowOff>
    </xdr:from>
    <xdr:to>
      <xdr:col>15</xdr:col>
      <xdr:colOff>50800</xdr:colOff>
      <xdr:row>77</xdr:row>
      <xdr:rowOff>166903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08374"/>
          <a:ext cx="889000" cy="1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124019</xdr:rowOff>
    </xdr:from>
    <xdr:to>
      <xdr:col>10</xdr:col>
      <xdr:colOff>114300</xdr:colOff>
      <xdr:row>77</xdr:row>
      <xdr:rowOff>166903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5669"/>
          <a:ext cx="889000" cy="4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18652</xdr:rowOff>
    </xdr:from>
    <xdr:to>
      <xdr:col>24</xdr:col>
      <xdr:colOff>114300</xdr:colOff>
      <xdr:row>77</xdr:row>
      <xdr:rowOff>120252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41529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150028</xdr:rowOff>
    </xdr:from>
    <xdr:to>
      <xdr:col>20</xdr:col>
      <xdr:colOff>38100</xdr:colOff>
      <xdr:row>77</xdr:row>
      <xdr:rowOff>80178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96704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127374</xdr:rowOff>
    </xdr:from>
    <xdr:to>
      <xdr:col>15</xdr:col>
      <xdr:colOff>101600</xdr:colOff>
      <xdr:row>77</xdr:row>
      <xdr:rowOff>57524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74051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116103</xdr:rowOff>
    </xdr:from>
    <xdr:to>
      <xdr:col>10</xdr:col>
      <xdr:colOff>165100</xdr:colOff>
      <xdr:row>78</xdr:row>
      <xdr:rowOff>46253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62780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73219</xdr:rowOff>
    </xdr:from>
    <xdr:to>
      <xdr:col>6</xdr:col>
      <xdr:colOff>38100</xdr:colOff>
      <xdr:row>78</xdr:row>
      <xdr:rowOff>3369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75527</xdr:rowOff>
    </xdr:from>
    <xdr:to>
      <xdr:col>24</xdr:col>
      <xdr:colOff>63500</xdr:colOff>
      <xdr:row>98</xdr:row>
      <xdr:rowOff>25146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06177"/>
          <a:ext cx="838200" cy="1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75527</xdr:rowOff>
    </xdr:from>
    <xdr:to>
      <xdr:col>19</xdr:col>
      <xdr:colOff>177800</xdr:colOff>
      <xdr:row>98</xdr:row>
      <xdr:rowOff>143675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06177"/>
          <a:ext cx="889000" cy="2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89700</xdr:rowOff>
    </xdr:from>
    <xdr:to>
      <xdr:col>15</xdr:col>
      <xdr:colOff>50800</xdr:colOff>
      <xdr:row>98</xdr:row>
      <xdr:rowOff>143675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91800"/>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89700</xdr:rowOff>
    </xdr:from>
    <xdr:to>
      <xdr:col>10</xdr:col>
      <xdr:colOff>114300</xdr:colOff>
      <xdr:row>98</xdr:row>
      <xdr:rowOff>113436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1800"/>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145796</xdr:rowOff>
    </xdr:from>
    <xdr:to>
      <xdr:col>24</xdr:col>
      <xdr:colOff>114300</xdr:colOff>
      <xdr:row>98</xdr:row>
      <xdr:rowOff>75946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124223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5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24727</xdr:rowOff>
    </xdr:from>
    <xdr:to>
      <xdr:col>20</xdr:col>
      <xdr:colOff>38100</xdr:colOff>
      <xdr:row>97</xdr:row>
      <xdr:rowOff>126327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117454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92875</xdr:rowOff>
    </xdr:from>
    <xdr:to>
      <xdr:col>15</xdr:col>
      <xdr:colOff>101600</xdr:colOff>
      <xdr:row>99</xdr:row>
      <xdr:rowOff>23025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38900</xdr:rowOff>
    </xdr:from>
    <xdr:to>
      <xdr:col>10</xdr:col>
      <xdr:colOff>165100</xdr:colOff>
      <xdr:row>98</xdr:row>
      <xdr:rowOff>140500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131627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62636</xdr:rowOff>
    </xdr:from>
    <xdr:to>
      <xdr:col>6</xdr:col>
      <xdr:colOff>38100</xdr:colOff>
      <xdr:row>98</xdr:row>
      <xdr:rowOff>164236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155363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143594</xdr:rowOff>
    </xdr:from>
    <xdr:to>
      <xdr:col>55</xdr:col>
      <xdr:colOff>0</xdr:colOff>
      <xdr:row>34</xdr:row>
      <xdr:rowOff>159520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2894"/>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102789</xdr:rowOff>
    </xdr:from>
    <xdr:to>
      <xdr:col>50</xdr:col>
      <xdr:colOff>114300</xdr:colOff>
      <xdr:row>34</xdr:row>
      <xdr:rowOff>159520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46289"/>
          <a:ext cx="889000" cy="7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102789</xdr:rowOff>
    </xdr:from>
    <xdr:to>
      <xdr:col>45</xdr:col>
      <xdr:colOff>177800</xdr:colOff>
      <xdr:row>36</xdr:row>
      <xdr:rowOff>49837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46289"/>
          <a:ext cx="889000" cy="9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49837</xdr:rowOff>
    </xdr:from>
    <xdr:to>
      <xdr:col>41</xdr:col>
      <xdr:colOff>50800</xdr:colOff>
      <xdr:row>36</xdr:row>
      <xdr:rowOff>54493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2203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92794</xdr:rowOff>
    </xdr:from>
    <xdr:to>
      <xdr:col>55</xdr:col>
      <xdr:colOff>50800</xdr:colOff>
      <xdr:row>35</xdr:row>
      <xdr:rowOff>22944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115671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108720</xdr:rowOff>
    </xdr:from>
    <xdr:to>
      <xdr:col>50</xdr:col>
      <xdr:colOff>165100</xdr:colOff>
      <xdr:row>35</xdr:row>
      <xdr:rowOff>38870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55397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51989</xdr:rowOff>
    </xdr:from>
    <xdr:to>
      <xdr:col>46</xdr:col>
      <xdr:colOff>38100</xdr:colOff>
      <xdr:row>30</xdr:row>
      <xdr:rowOff>153589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170116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170487</xdr:rowOff>
    </xdr:from>
    <xdr:to>
      <xdr:col>41</xdr:col>
      <xdr:colOff>101600</xdr:colOff>
      <xdr:row>36</xdr:row>
      <xdr:rowOff>100637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91764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3693</xdr:rowOff>
    </xdr:from>
    <xdr:to>
      <xdr:col>36</xdr:col>
      <xdr:colOff>165100</xdr:colOff>
      <xdr:row>36</xdr:row>
      <xdr:rowOff>105293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121820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109669</xdr:rowOff>
    </xdr:from>
    <xdr:to>
      <xdr:col>55</xdr:col>
      <xdr:colOff>0</xdr:colOff>
      <xdr:row>57</xdr:row>
      <xdr:rowOff>122158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39419"/>
          <a:ext cx="838200" cy="35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97013</xdr:rowOff>
    </xdr:from>
    <xdr:to>
      <xdr:col>50</xdr:col>
      <xdr:colOff>114300</xdr:colOff>
      <xdr:row>55</xdr:row>
      <xdr:rowOff>109669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55313"/>
          <a:ext cx="889000" cy="1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103520</xdr:rowOff>
    </xdr:from>
    <xdr:to>
      <xdr:col>45</xdr:col>
      <xdr:colOff>177800</xdr:colOff>
      <xdr:row>54</xdr:row>
      <xdr:rowOff>97013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018920"/>
          <a:ext cx="889000" cy="3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103520</xdr:rowOff>
    </xdr:from>
    <xdr:to>
      <xdr:col>41</xdr:col>
      <xdr:colOff>50800</xdr:colOff>
      <xdr:row>52</xdr:row>
      <xdr:rowOff>157066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018920"/>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71358</xdr:rowOff>
    </xdr:from>
    <xdr:to>
      <xdr:col>55</xdr:col>
      <xdr:colOff>50800</xdr:colOff>
      <xdr:row>58</xdr:row>
      <xdr:rowOff>1508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157735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58869</xdr:rowOff>
    </xdr:from>
    <xdr:to>
      <xdr:col>50</xdr:col>
      <xdr:colOff>165100</xdr:colOff>
      <xdr:row>55</xdr:row>
      <xdr:rowOff>160469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5546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46213</xdr:rowOff>
    </xdr:from>
    <xdr:to>
      <xdr:col>46</xdr:col>
      <xdr:colOff>38100</xdr:colOff>
      <xdr:row>54</xdr:row>
      <xdr:rowOff>147813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164340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0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52720</xdr:rowOff>
    </xdr:from>
    <xdr:to>
      <xdr:col>41</xdr:col>
      <xdr:colOff>101600</xdr:colOff>
      <xdr:row>52</xdr:row>
      <xdr:rowOff>154320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89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170847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74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106266</xdr:rowOff>
    </xdr:from>
    <xdr:to>
      <xdr:col>36</xdr:col>
      <xdr:colOff>165100</xdr:colOff>
      <xdr:row>53</xdr:row>
      <xdr:rowOff>36416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52943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7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22079</xdr:rowOff>
    </xdr:from>
    <xdr:to>
      <xdr:col>55</xdr:col>
      <xdr:colOff>0</xdr:colOff>
      <xdr:row>79</xdr:row>
      <xdr:rowOff>58100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23729"/>
          <a:ext cx="838200" cy="3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111082</xdr:rowOff>
    </xdr:from>
    <xdr:to>
      <xdr:col>50</xdr:col>
      <xdr:colOff>114300</xdr:colOff>
      <xdr:row>77</xdr:row>
      <xdr:rowOff>22079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69832"/>
          <a:ext cx="889000" cy="2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41402</xdr:rowOff>
    </xdr:from>
    <xdr:to>
      <xdr:col>45</xdr:col>
      <xdr:colOff>177800</xdr:colOff>
      <xdr:row>75</xdr:row>
      <xdr:rowOff>111082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385802"/>
          <a:ext cx="889000" cy="5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41402</xdr:rowOff>
    </xdr:from>
    <xdr:to>
      <xdr:col>41</xdr:col>
      <xdr:colOff>50800</xdr:colOff>
      <xdr:row>73</xdr:row>
      <xdr:rowOff>89582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385802"/>
          <a:ext cx="889000" cy="2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7300</xdr:rowOff>
    </xdr:from>
    <xdr:to>
      <xdr:col>55</xdr:col>
      <xdr:colOff>50800</xdr:colOff>
      <xdr:row>79</xdr:row>
      <xdr:rowOff>108900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93677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142729</xdr:rowOff>
    </xdr:from>
    <xdr:to>
      <xdr:col>50</xdr:col>
      <xdr:colOff>165100</xdr:colOff>
      <xdr:row>77</xdr:row>
      <xdr:rowOff>72879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89407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60282</xdr:rowOff>
    </xdr:from>
    <xdr:to>
      <xdr:col>46</xdr:col>
      <xdr:colOff>38100</xdr:colOff>
      <xdr:row>75</xdr:row>
      <xdr:rowOff>161882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6959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162052</xdr:rowOff>
    </xdr:from>
    <xdr:to>
      <xdr:col>41</xdr:col>
      <xdr:colOff>101600</xdr:colOff>
      <xdr:row>72</xdr:row>
      <xdr:rowOff>92202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108729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1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38782</xdr:rowOff>
    </xdr:from>
    <xdr:to>
      <xdr:col>36</xdr:col>
      <xdr:colOff>165100</xdr:colOff>
      <xdr:row>73</xdr:row>
      <xdr:rowOff>140382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5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156909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25186</xdr:rowOff>
    </xdr:from>
    <xdr:to>
      <xdr:col>55</xdr:col>
      <xdr:colOff>0</xdr:colOff>
      <xdr:row>98</xdr:row>
      <xdr:rowOff>52518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7286"/>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123055</xdr:rowOff>
    </xdr:from>
    <xdr:to>
      <xdr:col>50</xdr:col>
      <xdr:colOff>114300</xdr:colOff>
      <xdr:row>98</xdr:row>
      <xdr:rowOff>25186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53705"/>
          <a:ext cx="889000" cy="7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123055</xdr:rowOff>
    </xdr:from>
    <xdr:to>
      <xdr:col>45</xdr:col>
      <xdr:colOff>177800</xdr:colOff>
      <xdr:row>98</xdr:row>
      <xdr:rowOff>82122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53705"/>
          <a:ext cx="889000" cy="1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25343</xdr:rowOff>
    </xdr:from>
    <xdr:to>
      <xdr:col>41</xdr:col>
      <xdr:colOff>50800</xdr:colOff>
      <xdr:row>98</xdr:row>
      <xdr:rowOff>82122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27443"/>
          <a:ext cx="889000" cy="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1718</xdr:rowOff>
    </xdr:from>
    <xdr:to>
      <xdr:col>55</xdr:col>
      <xdr:colOff>50800</xdr:colOff>
      <xdr:row>98</xdr:row>
      <xdr:rowOff>103318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151595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145836</xdr:rowOff>
    </xdr:from>
    <xdr:to>
      <xdr:col>50</xdr:col>
      <xdr:colOff>165100</xdr:colOff>
      <xdr:row>98</xdr:row>
      <xdr:rowOff>75986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67113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72255</xdr:rowOff>
    </xdr:from>
    <xdr:to>
      <xdr:col>46</xdr:col>
      <xdr:colOff>38100</xdr:colOff>
      <xdr:row>98</xdr:row>
      <xdr:rowOff>2405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164982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9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31322</xdr:rowOff>
    </xdr:from>
    <xdr:to>
      <xdr:col>41</xdr:col>
      <xdr:colOff>101600</xdr:colOff>
      <xdr:row>98</xdr:row>
      <xdr:rowOff>132922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124049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145993</xdr:rowOff>
    </xdr:from>
    <xdr:to>
      <xdr:col>36</xdr:col>
      <xdr:colOff>165100</xdr:colOff>
      <xdr:row>98</xdr:row>
      <xdr:rowOff>76143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67270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96129</xdr:rowOff>
    </xdr:from>
    <xdr:to>
      <xdr:col>85</xdr:col>
      <xdr:colOff>127000</xdr:colOff>
      <xdr:row>38</xdr:row>
      <xdr:rowOff>107559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1122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95626</xdr:rowOff>
    </xdr:from>
    <xdr:to>
      <xdr:col>81</xdr:col>
      <xdr:colOff>50800</xdr:colOff>
      <xdr:row>38</xdr:row>
      <xdr:rowOff>107559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10726"/>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65953</xdr:rowOff>
    </xdr:from>
    <xdr:to>
      <xdr:col>76</xdr:col>
      <xdr:colOff>114300</xdr:colOff>
      <xdr:row>38</xdr:row>
      <xdr:rowOff>95626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81053"/>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155565</xdr:rowOff>
    </xdr:from>
    <xdr:to>
      <xdr:col>71</xdr:col>
      <xdr:colOff>177800</xdr:colOff>
      <xdr:row>38</xdr:row>
      <xdr:rowOff>65953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499215"/>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45329</xdr:rowOff>
    </xdr:from>
    <xdr:to>
      <xdr:col>85</xdr:col>
      <xdr:colOff>177800</xdr:colOff>
      <xdr:row>38</xdr:row>
      <xdr:rowOff>146929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131706</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7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56759</xdr:rowOff>
    </xdr:from>
    <xdr:to>
      <xdr:col>81</xdr:col>
      <xdr:colOff>101600</xdr:colOff>
      <xdr:row>38</xdr:row>
      <xdr:rowOff>158359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149486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6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44826</xdr:rowOff>
    </xdr:from>
    <xdr:to>
      <xdr:col>76</xdr:col>
      <xdr:colOff>165100</xdr:colOff>
      <xdr:row>38</xdr:row>
      <xdr:rowOff>146426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137553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15153</xdr:rowOff>
    </xdr:from>
    <xdr:to>
      <xdr:col>72</xdr:col>
      <xdr:colOff>38100</xdr:colOff>
      <xdr:row>38</xdr:row>
      <xdr:rowOff>116753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107880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104765</xdr:rowOff>
    </xdr:from>
    <xdr:to>
      <xdr:col>67</xdr:col>
      <xdr:colOff>101600</xdr:colOff>
      <xdr:row>38</xdr:row>
      <xdr:rowOff>34915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26042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5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74473</xdr:rowOff>
    </xdr:from>
    <xdr:to>
      <xdr:col>85</xdr:col>
      <xdr:colOff>127000</xdr:colOff>
      <xdr:row>75</xdr:row>
      <xdr:rowOff>96507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33223"/>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96507</xdr:rowOff>
    </xdr:from>
    <xdr:to>
      <xdr:col>81</xdr:col>
      <xdr:colOff>50800</xdr:colOff>
      <xdr:row>75</xdr:row>
      <xdr:rowOff>121488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55257"/>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121488</xdr:rowOff>
    </xdr:from>
    <xdr:to>
      <xdr:col>76</xdr:col>
      <xdr:colOff>114300</xdr:colOff>
      <xdr:row>75</xdr:row>
      <xdr:rowOff>143484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80238"/>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143484</xdr:rowOff>
    </xdr:from>
    <xdr:to>
      <xdr:col>71</xdr:col>
      <xdr:colOff>177800</xdr:colOff>
      <xdr:row>75</xdr:row>
      <xdr:rowOff>165799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02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23673</xdr:rowOff>
    </xdr:from>
    <xdr:to>
      <xdr:col>85</xdr:col>
      <xdr:colOff>177800</xdr:colOff>
      <xdr:row>75</xdr:row>
      <xdr:rowOff>125273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2100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45707</xdr:rowOff>
    </xdr:from>
    <xdr:to>
      <xdr:col>81</xdr:col>
      <xdr:colOff>101600</xdr:colOff>
      <xdr:row>75</xdr:row>
      <xdr:rowOff>147307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138434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70688</xdr:rowOff>
    </xdr:from>
    <xdr:to>
      <xdr:col>76</xdr:col>
      <xdr:colOff>165100</xdr:colOff>
      <xdr:row>76</xdr:row>
      <xdr:rowOff>837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29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163416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92684</xdr:rowOff>
    </xdr:from>
    <xdr:to>
      <xdr:col>72</xdr:col>
      <xdr:colOff>38100</xdr:colOff>
      <xdr:row>76</xdr:row>
      <xdr:rowOff>22834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13961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114998</xdr:rowOff>
    </xdr:from>
    <xdr:to>
      <xdr:col>67</xdr:col>
      <xdr:colOff>101600</xdr:colOff>
      <xdr:row>76</xdr:row>
      <xdr:rowOff>45148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36276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46698</xdr:rowOff>
    </xdr:from>
    <xdr:to>
      <xdr:col>85</xdr:col>
      <xdr:colOff>127000</xdr:colOff>
      <xdr:row>98</xdr:row>
      <xdr:rowOff>52515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05898"/>
          <a:ext cx="838200" cy="3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52515</xdr:rowOff>
    </xdr:from>
    <xdr:to>
      <xdr:col>81</xdr:col>
      <xdr:colOff>50800</xdr:colOff>
      <xdr:row>98</xdr:row>
      <xdr:rowOff>154279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54615"/>
          <a:ext cx="8890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154279</xdr:rowOff>
    </xdr:from>
    <xdr:to>
      <xdr:col>76</xdr:col>
      <xdr:colOff>114300</xdr:colOff>
      <xdr:row>99</xdr:row>
      <xdr:rowOff>6325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6379"/>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150558</xdr:rowOff>
    </xdr:from>
    <xdr:to>
      <xdr:col>71</xdr:col>
      <xdr:colOff>177800</xdr:colOff>
      <xdr:row>99</xdr:row>
      <xdr:rowOff>6325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5265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167348</xdr:rowOff>
    </xdr:from>
    <xdr:to>
      <xdr:col>85</xdr:col>
      <xdr:colOff>177800</xdr:colOff>
      <xdr:row>96</xdr:row>
      <xdr:rowOff>97498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18775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1715</xdr:rowOff>
    </xdr:from>
    <xdr:to>
      <xdr:col>81</xdr:col>
      <xdr:colOff>101600</xdr:colOff>
      <xdr:row>98</xdr:row>
      <xdr:rowOff>103315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103479</xdr:rowOff>
    </xdr:from>
    <xdr:to>
      <xdr:col>76</xdr:col>
      <xdr:colOff>165100</xdr:colOff>
      <xdr:row>99</xdr:row>
      <xdr:rowOff>33629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24756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126975</xdr:rowOff>
    </xdr:from>
    <xdr:to>
      <xdr:col>72</xdr:col>
      <xdr:colOff>38100</xdr:colOff>
      <xdr:row>99</xdr:row>
      <xdr:rowOff>57125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48252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2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99758</xdr:rowOff>
    </xdr:from>
    <xdr:to>
      <xdr:col>67</xdr:col>
      <xdr:colOff>101600</xdr:colOff>
      <xdr:row>99</xdr:row>
      <xdr:rowOff>29908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21035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63903</xdr:rowOff>
    </xdr:from>
    <xdr:to>
      <xdr:col>116</xdr:col>
      <xdr:colOff>63500</xdr:colOff>
      <xdr:row>39</xdr:row>
      <xdr:rowOff>68997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50453"/>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68997</xdr:rowOff>
    </xdr:from>
    <xdr:to>
      <xdr:col>111</xdr:col>
      <xdr:colOff>177800</xdr:colOff>
      <xdr:row>39</xdr:row>
      <xdr:rowOff>70989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5554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70989</xdr:rowOff>
    </xdr:from>
    <xdr:to>
      <xdr:col>107</xdr:col>
      <xdr:colOff>50800</xdr:colOff>
      <xdr:row>39</xdr:row>
      <xdr:rowOff>72785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5753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72785</xdr:rowOff>
    </xdr:from>
    <xdr:to>
      <xdr:col>102</xdr:col>
      <xdr:colOff>114300</xdr:colOff>
      <xdr:row>39</xdr:row>
      <xdr:rowOff>75529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5933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13103</xdr:rowOff>
    </xdr:from>
    <xdr:to>
      <xdr:col>116</xdr:col>
      <xdr:colOff>114300</xdr:colOff>
      <xdr:row>39</xdr:row>
      <xdr:rowOff>114703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99480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18197</xdr:rowOff>
    </xdr:from>
    <xdr:to>
      <xdr:col>112</xdr:col>
      <xdr:colOff>38100</xdr:colOff>
      <xdr:row>39</xdr:row>
      <xdr:rowOff>119797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110924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9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20189</xdr:rowOff>
    </xdr:from>
    <xdr:to>
      <xdr:col>107</xdr:col>
      <xdr:colOff>101600</xdr:colOff>
      <xdr:row>39</xdr:row>
      <xdr:rowOff>121789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112916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99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21985</xdr:rowOff>
    </xdr:from>
    <xdr:to>
      <xdr:col>102</xdr:col>
      <xdr:colOff>165100</xdr:colOff>
      <xdr:row>39</xdr:row>
      <xdr:rowOff>123585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114712</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801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24729</xdr:rowOff>
    </xdr:from>
    <xdr:to>
      <xdr:col>98</xdr:col>
      <xdr:colOff>38100</xdr:colOff>
      <xdr:row>39</xdr:row>
      <xdr:rowOff>126329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117456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04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145111</xdr:rowOff>
    </xdr:from>
    <xdr:to>
      <xdr:col>116</xdr:col>
      <xdr:colOff>63500</xdr:colOff>
      <xdr:row>57</xdr:row>
      <xdr:rowOff>146558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917761"/>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139319</xdr:rowOff>
    </xdr:from>
    <xdr:to>
      <xdr:col>111</xdr:col>
      <xdr:colOff>177800</xdr:colOff>
      <xdr:row>57</xdr:row>
      <xdr:rowOff>145111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1196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139319</xdr:rowOff>
    </xdr:from>
    <xdr:to>
      <xdr:col>107</xdr:col>
      <xdr:colOff>50800</xdr:colOff>
      <xdr:row>57</xdr:row>
      <xdr:rowOff>142443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1196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111011</xdr:rowOff>
    </xdr:from>
    <xdr:to>
      <xdr:col>102</xdr:col>
      <xdr:colOff>114300</xdr:colOff>
      <xdr:row>57</xdr:row>
      <xdr:rowOff>142443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540761"/>
          <a:ext cx="889000" cy="3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95758</xdr:rowOff>
    </xdr:from>
    <xdr:to>
      <xdr:col>116</xdr:col>
      <xdr:colOff>114300</xdr:colOff>
      <xdr:row>58</xdr:row>
      <xdr:rowOff>25908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118635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1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94311</xdr:rowOff>
    </xdr:from>
    <xdr:to>
      <xdr:col>112</xdr:col>
      <xdr:colOff>38100</xdr:colOff>
      <xdr:row>58</xdr:row>
      <xdr:rowOff>24461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40988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64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88519</xdr:rowOff>
    </xdr:from>
    <xdr:to>
      <xdr:col>107</xdr:col>
      <xdr:colOff>101600</xdr:colOff>
      <xdr:row>58</xdr:row>
      <xdr:rowOff>18669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35196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63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91643</xdr:rowOff>
    </xdr:from>
    <xdr:to>
      <xdr:col>102</xdr:col>
      <xdr:colOff>165100</xdr:colOff>
      <xdr:row>58</xdr:row>
      <xdr:rowOff>21793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38320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60211</xdr:rowOff>
    </xdr:from>
    <xdr:to>
      <xdr:col>98</xdr:col>
      <xdr:colOff>38100</xdr:colOff>
      <xdr:row>55</xdr:row>
      <xdr:rowOff>161811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6888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108249</xdr:rowOff>
    </xdr:from>
    <xdr:to>
      <xdr:col>116</xdr:col>
      <xdr:colOff>63500</xdr:colOff>
      <xdr:row>76</xdr:row>
      <xdr:rowOff>146901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38449"/>
          <a:ext cx="8382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141396</xdr:rowOff>
    </xdr:from>
    <xdr:to>
      <xdr:col>111</xdr:col>
      <xdr:colOff>177800</xdr:colOff>
      <xdr:row>76</xdr:row>
      <xdr:rowOff>146901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71596"/>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127965</xdr:rowOff>
    </xdr:from>
    <xdr:to>
      <xdr:col>107</xdr:col>
      <xdr:colOff>50800</xdr:colOff>
      <xdr:row>76</xdr:row>
      <xdr:rowOff>141396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43815"/>
          <a:ext cx="889000" cy="5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127965</xdr:rowOff>
    </xdr:from>
    <xdr:to>
      <xdr:col>102</xdr:col>
      <xdr:colOff>114300</xdr:colOff>
      <xdr:row>74</xdr:row>
      <xdr:rowOff>13627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4381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57449</xdr:rowOff>
    </xdr:from>
    <xdr:to>
      <xdr:col>116</xdr:col>
      <xdr:colOff>114300</xdr:colOff>
      <xdr:row>76</xdr:row>
      <xdr:rowOff>159049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35876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96101</xdr:rowOff>
    </xdr:from>
    <xdr:to>
      <xdr:col>112</xdr:col>
      <xdr:colOff>38100</xdr:colOff>
      <xdr:row>77</xdr:row>
      <xdr:rowOff>26251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17378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90596</xdr:rowOff>
    </xdr:from>
    <xdr:to>
      <xdr:col>107</xdr:col>
      <xdr:colOff>101600</xdr:colOff>
      <xdr:row>77</xdr:row>
      <xdr:rowOff>20746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77165</xdr:rowOff>
    </xdr:from>
    <xdr:to>
      <xdr:col>102</xdr:col>
      <xdr:colOff>165100</xdr:colOff>
      <xdr:row>74</xdr:row>
      <xdr:rowOff>7315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134277</xdr:rowOff>
    </xdr:from>
    <xdr:to>
      <xdr:col>98</xdr:col>
      <xdr:colOff>38100</xdr:colOff>
      <xdr:row>74</xdr:row>
      <xdr:rowOff>64427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80954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普通建設事業全体で、令和３年度に比べて一人当たり</a:t>
          </a:r>
          <a:r>
            <a:rPr kumimoji="1" lang="en-US" altLang="ja-JP" sz="1100" b="0" i="0" baseline="0">
              <a:solidFill>
                <a:schemeClr val="dk1"/>
              </a:solidFill>
              <a:effectLst/>
              <a:latin typeface="+mn-lt"/>
              <a:ea typeface="+mn-ea"/>
              <a:cs typeface="+mn-cs"/>
            </a:rPr>
            <a:t>46,639</a:t>
          </a:r>
          <a:r>
            <a:rPr kumimoji="1" lang="ja-JP" altLang="ja-JP" sz="1100" b="0" i="0" baseline="0">
              <a:solidFill>
                <a:schemeClr val="dk1"/>
              </a:solidFill>
              <a:effectLst/>
              <a:latin typeface="+mn-lt"/>
              <a:ea typeface="+mn-ea"/>
              <a:cs typeface="+mn-cs"/>
            </a:rPr>
            <a:t>円減少した。これは、光ファイバー整備工事及び市民交流プラザ整備工事の完了等による減少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また、一人当たり扶助費が令和３年度から令和４年度にかけて減少した要因は、子育て世帯への臨時特別給付金給付事業の減によるものである。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28,602
28,011
134.07
15,703,178
15,198,822
481,255
8,929,323
17,445,414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xdr:rowOff>
    </xdr:from>
    <xdr:to>
      <xdr:col>24</xdr:col>
      <xdr:colOff>63500</xdr:colOff>
      <xdr:row>33</xdr:row>
      <xdr:rowOff>81788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68010"/>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xdr:rowOff>
    </xdr:from>
    <xdr:to>
      <xdr:col>19</xdr:col>
      <xdr:colOff>177800</xdr:colOff>
      <xdr:row>33</xdr:row>
      <xdr:rowOff>31877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8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xdr:rowOff>
    </xdr:from>
    <xdr:to>
      <xdr:col>15</xdr:col>
      <xdr:colOff>50800</xdr:colOff>
      <xdr:row>33</xdr:row>
      <xdr:rowOff>31877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953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11684</xdr:rowOff>
    </xdr:from>
    <xdr:to>
      <xdr:col>10</xdr:col>
      <xdr:colOff>114300</xdr:colOff>
      <xdr:row>33</xdr:row>
      <xdr:rowOff>54737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953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30988</xdr:rowOff>
    </xdr:from>
    <xdr:to>
      <xdr:col>24</xdr:col>
      <xdr:colOff>114300</xdr:colOff>
      <xdr:row>33</xdr:row>
      <xdr:rowOff>132588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53865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130810</xdr:rowOff>
    </xdr:from>
    <xdr:to>
      <xdr:col>20</xdr:col>
      <xdr:colOff>38100</xdr:colOff>
      <xdr:row>33</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77487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152527</xdr:rowOff>
    </xdr:from>
    <xdr:to>
      <xdr:col>15</xdr:col>
      <xdr:colOff>101600</xdr:colOff>
      <xdr:row>33</xdr:row>
      <xdr:rowOff>82677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99204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132334</xdr:rowOff>
    </xdr:from>
    <xdr:to>
      <xdr:col>10</xdr:col>
      <xdr:colOff>165100</xdr:colOff>
      <xdr:row>33</xdr:row>
      <xdr:rowOff>62484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79011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3937</xdr:rowOff>
    </xdr:from>
    <xdr:to>
      <xdr:col>6</xdr:col>
      <xdr:colOff>38100</xdr:colOff>
      <xdr:row>33</xdr:row>
      <xdr:rowOff>105537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122064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68011</xdr:rowOff>
    </xdr:from>
    <xdr:to>
      <xdr:col>24</xdr:col>
      <xdr:colOff>63500</xdr:colOff>
      <xdr:row>56</xdr:row>
      <xdr:rowOff>97203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69211"/>
          <a:ext cx="8382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107920</xdr:rowOff>
    </xdr:from>
    <xdr:to>
      <xdr:col>19</xdr:col>
      <xdr:colOff>177800</xdr:colOff>
      <xdr:row>56</xdr:row>
      <xdr:rowOff>97203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66220"/>
          <a:ext cx="889000" cy="3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107920</xdr:rowOff>
    </xdr:from>
    <xdr:to>
      <xdr:col>15</xdr:col>
      <xdr:colOff>50800</xdr:colOff>
      <xdr:row>57</xdr:row>
      <xdr:rowOff>72661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66220"/>
          <a:ext cx="889000" cy="4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66338</xdr:rowOff>
    </xdr:from>
    <xdr:to>
      <xdr:col>10</xdr:col>
      <xdr:colOff>114300</xdr:colOff>
      <xdr:row>57</xdr:row>
      <xdr:rowOff>72661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38988"/>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17211</xdr:rowOff>
    </xdr:from>
    <xdr:to>
      <xdr:col>24</xdr:col>
      <xdr:colOff>114300</xdr:colOff>
      <xdr:row>56</xdr:row>
      <xdr:rowOff>118811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167088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46403</xdr:rowOff>
    </xdr:from>
    <xdr:to>
      <xdr:col>20</xdr:col>
      <xdr:colOff>38100</xdr:colOff>
      <xdr:row>56</xdr:row>
      <xdr:rowOff>148003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139130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57120</xdr:rowOff>
    </xdr:from>
    <xdr:to>
      <xdr:col>15</xdr:col>
      <xdr:colOff>101600</xdr:colOff>
      <xdr:row>54</xdr:row>
      <xdr:rowOff>158720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149847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21861</xdr:rowOff>
    </xdr:from>
    <xdr:to>
      <xdr:col>10</xdr:col>
      <xdr:colOff>165100</xdr:colOff>
      <xdr:row>57</xdr:row>
      <xdr:rowOff>123461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15538</xdr:rowOff>
    </xdr:from>
    <xdr:to>
      <xdr:col>6</xdr:col>
      <xdr:colOff>38100</xdr:colOff>
      <xdr:row>57</xdr:row>
      <xdr:rowOff>117138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108265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161232</xdr:rowOff>
    </xdr:from>
    <xdr:to>
      <xdr:col>24</xdr:col>
      <xdr:colOff>63500</xdr:colOff>
      <xdr:row>76</xdr:row>
      <xdr:rowOff>143597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19982"/>
          <a:ext cx="8382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161232</xdr:rowOff>
    </xdr:from>
    <xdr:to>
      <xdr:col>19</xdr:col>
      <xdr:colOff>177800</xdr:colOff>
      <xdr:row>77</xdr:row>
      <xdr:rowOff>79448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9982"/>
          <a:ext cx="889000" cy="26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160339</xdr:rowOff>
    </xdr:from>
    <xdr:to>
      <xdr:col>15</xdr:col>
      <xdr:colOff>50800</xdr:colOff>
      <xdr:row>77</xdr:row>
      <xdr:rowOff>79448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676189"/>
          <a:ext cx="889000" cy="60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160339</xdr:rowOff>
    </xdr:from>
    <xdr:to>
      <xdr:col>10</xdr:col>
      <xdr:colOff>114300</xdr:colOff>
      <xdr:row>76</xdr:row>
      <xdr:rowOff>25259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76189"/>
          <a:ext cx="889000" cy="3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92797</xdr:rowOff>
    </xdr:from>
    <xdr:to>
      <xdr:col>24</xdr:col>
      <xdr:colOff>114300</xdr:colOff>
      <xdr:row>77</xdr:row>
      <xdr:rowOff>22947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71224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110432</xdr:rowOff>
    </xdr:from>
    <xdr:to>
      <xdr:col>20</xdr:col>
      <xdr:colOff>38100</xdr:colOff>
      <xdr:row>76</xdr:row>
      <xdr:rowOff>40582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31709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28648</xdr:rowOff>
    </xdr:from>
    <xdr:to>
      <xdr:col>15</xdr:col>
      <xdr:colOff>101600</xdr:colOff>
      <xdr:row>77</xdr:row>
      <xdr:rowOff>130248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121375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109539</xdr:rowOff>
    </xdr:from>
    <xdr:to>
      <xdr:col>10</xdr:col>
      <xdr:colOff>165100</xdr:colOff>
      <xdr:row>74</xdr:row>
      <xdr:rowOff>39689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56216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0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145908</xdr:rowOff>
    </xdr:from>
    <xdr:to>
      <xdr:col>6</xdr:col>
      <xdr:colOff>38100</xdr:colOff>
      <xdr:row>76</xdr:row>
      <xdr:rowOff>76057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46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92585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147276</xdr:rowOff>
    </xdr:from>
    <xdr:to>
      <xdr:col>24</xdr:col>
      <xdr:colOff>63500</xdr:colOff>
      <xdr:row>98</xdr:row>
      <xdr:rowOff>157955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9376"/>
          <a:ext cx="8382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157955</xdr:rowOff>
    </xdr:from>
    <xdr:to>
      <xdr:col>19</xdr:col>
      <xdr:colOff>177800</xdr:colOff>
      <xdr:row>99</xdr:row>
      <xdr:rowOff>89669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0055"/>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89669</xdr:rowOff>
    </xdr:from>
    <xdr:to>
      <xdr:col>15</xdr:col>
      <xdr:colOff>50800</xdr:colOff>
      <xdr:row>99</xdr:row>
      <xdr:rowOff>105868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63219"/>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105868</xdr:rowOff>
    </xdr:from>
    <xdr:to>
      <xdr:col>10</xdr:col>
      <xdr:colOff>114300</xdr:colOff>
      <xdr:row>99</xdr:row>
      <xdr:rowOff>108348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79418"/>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96476</xdr:rowOff>
    </xdr:from>
    <xdr:to>
      <xdr:col>24</xdr:col>
      <xdr:colOff>114300</xdr:colOff>
      <xdr:row>99</xdr:row>
      <xdr:rowOff>26626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11403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107155</xdr:rowOff>
    </xdr:from>
    <xdr:to>
      <xdr:col>20</xdr:col>
      <xdr:colOff>38100</xdr:colOff>
      <xdr:row>99</xdr:row>
      <xdr:rowOff>37305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28432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38869</xdr:rowOff>
    </xdr:from>
    <xdr:to>
      <xdr:col>15</xdr:col>
      <xdr:colOff>101600</xdr:colOff>
      <xdr:row>99</xdr:row>
      <xdr:rowOff>140469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131596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55068</xdr:rowOff>
    </xdr:from>
    <xdr:to>
      <xdr:col>10</xdr:col>
      <xdr:colOff>165100</xdr:colOff>
      <xdr:row>99</xdr:row>
      <xdr:rowOff>156668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57548</xdr:rowOff>
    </xdr:from>
    <xdr:to>
      <xdr:col>6</xdr:col>
      <xdr:colOff>38100</xdr:colOff>
      <xdr:row>99</xdr:row>
      <xdr:rowOff>159148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150275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17562</xdr:rowOff>
    </xdr:from>
    <xdr:to>
      <xdr:col>55</xdr:col>
      <xdr:colOff>0</xdr:colOff>
      <xdr:row>38</xdr:row>
      <xdr:rowOff>52179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32662"/>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17562</xdr:rowOff>
    </xdr:from>
    <xdr:to>
      <xdr:col>50</xdr:col>
      <xdr:colOff>114300</xdr:colOff>
      <xdr:row>38</xdr:row>
      <xdr:rowOff>25074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266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25074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2907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129250</xdr:rowOff>
    </xdr:from>
    <xdr:to>
      <xdr:col>41</xdr:col>
      <xdr:colOff>50800</xdr:colOff>
      <xdr:row>38</xdr:row>
      <xdr:rowOff>13970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72900"/>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1379</xdr:rowOff>
    </xdr:from>
    <xdr:to>
      <xdr:col>55</xdr:col>
      <xdr:colOff>50800</xdr:colOff>
      <xdr:row>38</xdr:row>
      <xdr:rowOff>102979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151256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9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138212</xdr:rowOff>
    </xdr:from>
    <xdr:to>
      <xdr:col>50</xdr:col>
      <xdr:colOff>165100</xdr:colOff>
      <xdr:row>38</xdr:row>
      <xdr:rowOff>68362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59489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7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145723</xdr:rowOff>
    </xdr:from>
    <xdr:to>
      <xdr:col>46</xdr:col>
      <xdr:colOff>38100</xdr:colOff>
      <xdr:row>38</xdr:row>
      <xdr:rowOff>75873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67001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55897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78450</xdr:rowOff>
    </xdr:from>
    <xdr:to>
      <xdr:col>36</xdr:col>
      <xdr:colOff>165100</xdr:colOff>
      <xdr:row>38</xdr:row>
      <xdr:rowOff>8599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171176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139814</xdr:rowOff>
    </xdr:from>
    <xdr:to>
      <xdr:col>55</xdr:col>
      <xdr:colOff>0</xdr:colOff>
      <xdr:row>55</xdr:row>
      <xdr:rowOff>164370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69564"/>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152883</xdr:rowOff>
    </xdr:from>
    <xdr:to>
      <xdr:col>50</xdr:col>
      <xdr:colOff>114300</xdr:colOff>
      <xdr:row>55</xdr:row>
      <xdr:rowOff>164370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239733"/>
          <a:ext cx="889000" cy="3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152883</xdr:rowOff>
    </xdr:from>
    <xdr:to>
      <xdr:col>45</xdr:col>
      <xdr:colOff>177800</xdr:colOff>
      <xdr:row>55</xdr:row>
      <xdr:rowOff>146291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239733"/>
          <a:ext cx="889000" cy="3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92590</xdr:rowOff>
    </xdr:from>
    <xdr:to>
      <xdr:col>41</xdr:col>
      <xdr:colOff>50800</xdr:colOff>
      <xdr:row>55</xdr:row>
      <xdr:rowOff>146291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22340"/>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89014</xdr:rowOff>
    </xdr:from>
    <xdr:to>
      <xdr:col>55</xdr:col>
      <xdr:colOff>50800</xdr:colOff>
      <xdr:row>56</xdr:row>
      <xdr:rowOff>19164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111891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113570</xdr:rowOff>
    </xdr:from>
    <xdr:to>
      <xdr:col>50</xdr:col>
      <xdr:colOff>165100</xdr:colOff>
      <xdr:row>56</xdr:row>
      <xdr:rowOff>43720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60247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102083</xdr:rowOff>
    </xdr:from>
    <xdr:to>
      <xdr:col>46</xdr:col>
      <xdr:colOff>38100</xdr:colOff>
      <xdr:row>54</xdr:row>
      <xdr:rowOff>32233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48760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95491</xdr:rowOff>
    </xdr:from>
    <xdr:to>
      <xdr:col>41</xdr:col>
      <xdr:colOff>101600</xdr:colOff>
      <xdr:row>56</xdr:row>
      <xdr:rowOff>25641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42168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41790</xdr:rowOff>
    </xdr:from>
    <xdr:to>
      <xdr:col>36</xdr:col>
      <xdr:colOff>165100</xdr:colOff>
      <xdr:row>55</xdr:row>
      <xdr:rowOff>143390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4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159917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151381</xdr:rowOff>
    </xdr:from>
    <xdr:to>
      <xdr:col>55</xdr:col>
      <xdr:colOff>0</xdr:colOff>
      <xdr:row>76</xdr:row>
      <xdr:rowOff>168184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81581"/>
          <a:ext cx="8382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168184</xdr:rowOff>
    </xdr:from>
    <xdr:to>
      <xdr:col>50</xdr:col>
      <xdr:colOff>114300</xdr:colOff>
      <xdr:row>77</xdr:row>
      <xdr:rowOff>26085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98384"/>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145529</xdr:rowOff>
    </xdr:from>
    <xdr:to>
      <xdr:col>45</xdr:col>
      <xdr:colOff>177800</xdr:colOff>
      <xdr:row>77</xdr:row>
      <xdr:rowOff>26085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04279"/>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104039</xdr:rowOff>
    </xdr:from>
    <xdr:to>
      <xdr:col>41</xdr:col>
      <xdr:colOff>50800</xdr:colOff>
      <xdr:row>75</xdr:row>
      <xdr:rowOff>145529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6278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100581</xdr:rowOff>
    </xdr:from>
    <xdr:to>
      <xdr:col>55</xdr:col>
      <xdr:colOff>50800</xdr:colOff>
      <xdr:row>77</xdr:row>
      <xdr:rowOff>30731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79008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117384</xdr:rowOff>
    </xdr:from>
    <xdr:to>
      <xdr:col>50</xdr:col>
      <xdr:colOff>165100</xdr:colOff>
      <xdr:row>77</xdr:row>
      <xdr:rowOff>47534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38661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4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146735</xdr:rowOff>
    </xdr:from>
    <xdr:to>
      <xdr:col>46</xdr:col>
      <xdr:colOff>38100</xdr:colOff>
      <xdr:row>77</xdr:row>
      <xdr:rowOff>76885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68012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94729</xdr:rowOff>
    </xdr:from>
    <xdr:to>
      <xdr:col>41</xdr:col>
      <xdr:colOff>101600</xdr:colOff>
      <xdr:row>76</xdr:row>
      <xdr:rowOff>24879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41406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53239</xdr:rowOff>
    </xdr:from>
    <xdr:to>
      <xdr:col>36</xdr:col>
      <xdr:colOff>165100</xdr:colOff>
      <xdr:row>75</xdr:row>
      <xdr:rowOff>154839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171366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88951</xdr:rowOff>
    </xdr:from>
    <xdr:to>
      <xdr:col>55</xdr:col>
      <xdr:colOff>0</xdr:colOff>
      <xdr:row>96</xdr:row>
      <xdr:rowOff>157111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48151"/>
          <a:ext cx="8382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79921</xdr:rowOff>
    </xdr:from>
    <xdr:to>
      <xdr:col>50</xdr:col>
      <xdr:colOff>114300</xdr:colOff>
      <xdr:row>96</xdr:row>
      <xdr:rowOff>88951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3912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79921</xdr:rowOff>
    </xdr:from>
    <xdr:to>
      <xdr:col>45</xdr:col>
      <xdr:colOff>177800</xdr:colOff>
      <xdr:row>97</xdr:row>
      <xdr:rowOff>15291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39121"/>
          <a:ext cx="889000" cy="1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41351</xdr:rowOff>
    </xdr:from>
    <xdr:to>
      <xdr:col>41</xdr:col>
      <xdr:colOff>50800</xdr:colOff>
      <xdr:row>97</xdr:row>
      <xdr:rowOff>15291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986201"/>
          <a:ext cx="889000" cy="6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106311</xdr:rowOff>
    </xdr:from>
    <xdr:to>
      <xdr:col>55</xdr:col>
      <xdr:colOff>50800</xdr:colOff>
      <xdr:row>97</xdr:row>
      <xdr:rowOff>36461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129188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38151</xdr:rowOff>
    </xdr:from>
    <xdr:to>
      <xdr:col>50</xdr:col>
      <xdr:colOff>165100</xdr:colOff>
      <xdr:row>96</xdr:row>
      <xdr:rowOff>139751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156278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29121</xdr:rowOff>
    </xdr:from>
    <xdr:to>
      <xdr:col>46</xdr:col>
      <xdr:colOff>38100</xdr:colOff>
      <xdr:row>96</xdr:row>
      <xdr:rowOff>130721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147248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135941</xdr:rowOff>
    </xdr:from>
    <xdr:to>
      <xdr:col>41</xdr:col>
      <xdr:colOff>101600</xdr:colOff>
      <xdr:row>97</xdr:row>
      <xdr:rowOff>66091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82618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7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162001</xdr:rowOff>
    </xdr:from>
    <xdr:to>
      <xdr:col>36</xdr:col>
      <xdr:colOff>165100</xdr:colOff>
      <xdr:row>93</xdr:row>
      <xdr:rowOff>92151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108678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71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7226</xdr:rowOff>
    </xdr:from>
    <xdr:to>
      <xdr:col>85</xdr:col>
      <xdr:colOff>127000</xdr:colOff>
      <xdr:row>37</xdr:row>
      <xdr:rowOff>51803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5087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483</xdr:rowOff>
    </xdr:from>
    <xdr:to>
      <xdr:col>81</xdr:col>
      <xdr:colOff>50800</xdr:colOff>
      <xdr:row>37</xdr:row>
      <xdr:rowOff>51803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44133"/>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483</xdr:rowOff>
    </xdr:from>
    <xdr:to>
      <xdr:col>76</xdr:col>
      <xdr:colOff>114300</xdr:colOff>
      <xdr:row>37</xdr:row>
      <xdr:rowOff>50470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44133"/>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22276</xdr:rowOff>
    </xdr:from>
    <xdr:to>
      <xdr:col>71</xdr:col>
      <xdr:colOff>177800</xdr:colOff>
      <xdr:row>37</xdr:row>
      <xdr:rowOff>50470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659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127876</xdr:rowOff>
    </xdr:from>
    <xdr:to>
      <xdr:col>85</xdr:col>
      <xdr:colOff>177800</xdr:colOff>
      <xdr:row>37</xdr:row>
      <xdr:rowOff>58026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106303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xdr:rowOff>
    </xdr:from>
    <xdr:to>
      <xdr:col>81</xdr:col>
      <xdr:colOff>101600</xdr:colOff>
      <xdr:row>37</xdr:row>
      <xdr:rowOff>102603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93730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121133</xdr:rowOff>
    </xdr:from>
    <xdr:to>
      <xdr:col>76</xdr:col>
      <xdr:colOff>165100</xdr:colOff>
      <xdr:row>37</xdr:row>
      <xdr:rowOff>51283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42410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171120</xdr:rowOff>
    </xdr:from>
    <xdr:to>
      <xdr:col>72</xdr:col>
      <xdr:colOff>38100</xdr:colOff>
      <xdr:row>37</xdr:row>
      <xdr:rowOff>101270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92397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142926</xdr:rowOff>
    </xdr:from>
    <xdr:to>
      <xdr:col>67</xdr:col>
      <xdr:colOff>101600</xdr:colOff>
      <xdr:row>37</xdr:row>
      <xdr:rowOff>73076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89603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129337</xdr:rowOff>
    </xdr:from>
    <xdr:to>
      <xdr:col>85</xdr:col>
      <xdr:colOff>127000</xdr:colOff>
      <xdr:row>57</xdr:row>
      <xdr:rowOff>145923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0198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81953</xdr:rowOff>
    </xdr:from>
    <xdr:to>
      <xdr:col>81</xdr:col>
      <xdr:colOff>50800</xdr:colOff>
      <xdr:row>57</xdr:row>
      <xdr:rowOff>145923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1703"/>
          <a:ext cx="889000" cy="4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79629</xdr:rowOff>
    </xdr:from>
    <xdr:to>
      <xdr:col>76</xdr:col>
      <xdr:colOff>114300</xdr:colOff>
      <xdr:row>55</xdr:row>
      <xdr:rowOff>81953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0937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79629</xdr:rowOff>
    </xdr:from>
    <xdr:to>
      <xdr:col>71</xdr:col>
      <xdr:colOff>177800</xdr:colOff>
      <xdr:row>57</xdr:row>
      <xdr:rowOff>37427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09379"/>
          <a:ext cx="889000" cy="3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78537</xdr:rowOff>
    </xdr:from>
    <xdr:to>
      <xdr:col>85</xdr:col>
      <xdr:colOff>177800</xdr:colOff>
      <xdr:row>58</xdr:row>
      <xdr:rowOff>8687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56964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95123</xdr:rowOff>
    </xdr:from>
    <xdr:to>
      <xdr:col>81</xdr:col>
      <xdr:colOff>101600</xdr:colOff>
      <xdr:row>58</xdr:row>
      <xdr:rowOff>25273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16400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31153</xdr:rowOff>
    </xdr:from>
    <xdr:to>
      <xdr:col>76</xdr:col>
      <xdr:colOff>165100</xdr:colOff>
      <xdr:row>55</xdr:row>
      <xdr:rowOff>132753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149280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28829</xdr:rowOff>
    </xdr:from>
    <xdr:to>
      <xdr:col>72</xdr:col>
      <xdr:colOff>38100</xdr:colOff>
      <xdr:row>55</xdr:row>
      <xdr:rowOff>130429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146956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158077</xdr:rowOff>
    </xdr:from>
    <xdr:to>
      <xdr:col>67</xdr:col>
      <xdr:colOff>101600</xdr:colOff>
      <xdr:row>57</xdr:row>
      <xdr:rowOff>88227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104754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96129</xdr:rowOff>
    </xdr:from>
    <xdr:to>
      <xdr:col>85</xdr:col>
      <xdr:colOff>127000</xdr:colOff>
      <xdr:row>78</xdr:row>
      <xdr:rowOff>107559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922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95625</xdr:rowOff>
    </xdr:from>
    <xdr:to>
      <xdr:col>81</xdr:col>
      <xdr:colOff>50800</xdr:colOff>
      <xdr:row>78</xdr:row>
      <xdr:rowOff>107559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68725"/>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65954</xdr:rowOff>
    </xdr:from>
    <xdr:to>
      <xdr:col>76</xdr:col>
      <xdr:colOff>114300</xdr:colOff>
      <xdr:row>78</xdr:row>
      <xdr:rowOff>95625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39054"/>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155564</xdr:rowOff>
    </xdr:from>
    <xdr:to>
      <xdr:col>71</xdr:col>
      <xdr:colOff>177800</xdr:colOff>
      <xdr:row>78</xdr:row>
      <xdr:rowOff>65954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57214"/>
          <a:ext cx="8890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45329</xdr:rowOff>
    </xdr:from>
    <xdr:to>
      <xdr:col>85</xdr:col>
      <xdr:colOff>177800</xdr:colOff>
      <xdr:row>78</xdr:row>
      <xdr:rowOff>146929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131706</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56759</xdr:rowOff>
    </xdr:from>
    <xdr:to>
      <xdr:col>81</xdr:col>
      <xdr:colOff>101600</xdr:colOff>
      <xdr:row>78</xdr:row>
      <xdr:rowOff>158359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149486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2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44825</xdr:rowOff>
    </xdr:from>
    <xdr:to>
      <xdr:col>76</xdr:col>
      <xdr:colOff>165100</xdr:colOff>
      <xdr:row>78</xdr:row>
      <xdr:rowOff>146425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137552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15154</xdr:rowOff>
    </xdr:from>
    <xdr:to>
      <xdr:col>72</xdr:col>
      <xdr:colOff>38100</xdr:colOff>
      <xdr:row>78</xdr:row>
      <xdr:rowOff>116754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107881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104764</xdr:rowOff>
    </xdr:from>
    <xdr:to>
      <xdr:col>67</xdr:col>
      <xdr:colOff>101600</xdr:colOff>
      <xdr:row>78</xdr:row>
      <xdr:rowOff>34914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26041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3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74473</xdr:rowOff>
    </xdr:from>
    <xdr:to>
      <xdr:col>85</xdr:col>
      <xdr:colOff>127000</xdr:colOff>
      <xdr:row>95</xdr:row>
      <xdr:rowOff>96507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62223"/>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96507</xdr:rowOff>
    </xdr:from>
    <xdr:to>
      <xdr:col>81</xdr:col>
      <xdr:colOff>50800</xdr:colOff>
      <xdr:row>95</xdr:row>
      <xdr:rowOff>121489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84257"/>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121489</xdr:rowOff>
    </xdr:from>
    <xdr:to>
      <xdr:col>76</xdr:col>
      <xdr:colOff>114300</xdr:colOff>
      <xdr:row>95</xdr:row>
      <xdr:rowOff>143484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09239"/>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143484</xdr:rowOff>
    </xdr:from>
    <xdr:to>
      <xdr:col>71</xdr:col>
      <xdr:colOff>177800</xdr:colOff>
      <xdr:row>95</xdr:row>
      <xdr:rowOff>165799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31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23673</xdr:rowOff>
    </xdr:from>
    <xdr:to>
      <xdr:col>85</xdr:col>
      <xdr:colOff>177800</xdr:colOff>
      <xdr:row>95</xdr:row>
      <xdr:rowOff>125273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45707</xdr:rowOff>
    </xdr:from>
    <xdr:to>
      <xdr:col>81</xdr:col>
      <xdr:colOff>101600</xdr:colOff>
      <xdr:row>95</xdr:row>
      <xdr:rowOff>147307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138434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2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70689</xdr:rowOff>
    </xdr:from>
    <xdr:to>
      <xdr:col>76</xdr:col>
      <xdr:colOff>165100</xdr:colOff>
      <xdr:row>96</xdr:row>
      <xdr:rowOff>839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163416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92684</xdr:rowOff>
    </xdr:from>
    <xdr:to>
      <xdr:col>72</xdr:col>
      <xdr:colOff>38100</xdr:colOff>
      <xdr:row>96</xdr:row>
      <xdr:rowOff>22834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114999</xdr:rowOff>
    </xdr:from>
    <xdr:to>
      <xdr:col>67</xdr:col>
      <xdr:colOff>101600</xdr:colOff>
      <xdr:row>96</xdr:row>
      <xdr:rowOff>45149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36276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総務費が一人当たり</a:t>
          </a:r>
          <a:r>
            <a:rPr kumimoji="1" lang="en-US" altLang="ja-JP" sz="1100" b="0" i="0" baseline="0">
              <a:solidFill>
                <a:schemeClr val="dk1"/>
              </a:solidFill>
              <a:effectLst/>
              <a:latin typeface="+mn-lt"/>
              <a:ea typeface="+mn-ea"/>
              <a:cs typeface="+mn-cs"/>
            </a:rPr>
            <a:t>6,385</a:t>
          </a:r>
          <a:r>
            <a:rPr kumimoji="1" lang="ja-JP" altLang="ja-JP" sz="1100" b="0" i="0" baseline="0">
              <a:solidFill>
                <a:schemeClr val="dk1"/>
              </a:solidFill>
              <a:effectLst/>
              <a:latin typeface="+mn-lt"/>
              <a:ea typeface="+mn-ea"/>
              <a:cs typeface="+mn-cs"/>
            </a:rPr>
            <a:t>円増加となった。要因は、光ファイバー整備事業が完了した一方、証明書等のコンビニ交付システムの導入費や市公式ホームページの改修費等が増加したことによるものである。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民生費が一人当たり</a:t>
          </a:r>
          <a:r>
            <a:rPr kumimoji="1" lang="en-US" altLang="ja-JP" sz="1100" b="0" i="0" baseline="0">
              <a:solidFill>
                <a:schemeClr val="dk1"/>
              </a:solidFill>
              <a:effectLst/>
              <a:latin typeface="+mn-lt"/>
              <a:ea typeface="+mn-ea"/>
              <a:cs typeface="+mn-cs"/>
            </a:rPr>
            <a:t>14,130</a:t>
          </a:r>
          <a:r>
            <a:rPr kumimoji="1" lang="ja-JP" altLang="ja-JP" sz="1100" b="0" i="0" baseline="0">
              <a:solidFill>
                <a:schemeClr val="dk1"/>
              </a:solidFill>
              <a:effectLst/>
              <a:latin typeface="+mn-lt"/>
              <a:ea typeface="+mn-ea"/>
              <a:cs typeface="+mn-cs"/>
            </a:rPr>
            <a:t>円減少となった。要因は、子育て世帯への臨時特別給付金給付事業費及び民間保育施設整備補助金の減によるものである。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令和４年度の財政調整基金の標準財政規模比は、前年度比</a:t>
          </a:r>
          <a:r>
            <a:rPr kumimoji="1" lang="en-US" altLang="ja-JP" sz="1100" b="0" i="0" baseline="0">
              <a:solidFill>
                <a:schemeClr val="dk1"/>
              </a:solidFill>
              <a:effectLst/>
              <a:latin typeface="+mn-lt"/>
              <a:ea typeface="+mn-ea"/>
              <a:cs typeface="+mn-cs"/>
            </a:rPr>
            <a:t>5.71</a:t>
          </a:r>
          <a:r>
            <a:rPr kumimoji="1" lang="ja-JP" altLang="ja-JP"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13.68</a:t>
          </a:r>
          <a:r>
            <a:rPr kumimoji="1" lang="ja-JP" altLang="ja-JP" sz="1100" b="0" i="0" baseline="0">
              <a:solidFill>
                <a:schemeClr val="dk1"/>
              </a:solidFill>
              <a:effectLst/>
              <a:latin typeface="+mn-lt"/>
              <a:ea typeface="+mn-ea"/>
              <a:cs typeface="+mn-cs"/>
            </a:rPr>
            <a:t>％となった。大型事業の完了等により財政調整基金等の取り崩しを行わなかったことによる。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今後も実質単年度収支がプラスになるよう、財政調整基金の取り崩しに頼らない財政運営に努める。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一般会計等の実質赤字及び公営企業会計の資金不足は生じておらず、連結実質赤字額は発生していない。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15703178</v>
      </c>
      <c r="BO4" s="371"/>
      <c r="BP4" s="371"/>
      <c r="BQ4" s="371"/>
      <c r="BR4" s="371"/>
      <c r="BS4" s="371"/>
      <c r="BT4" s="371"/>
      <c r="BU4" s="372"/>
      <c r="BV4" s="370">
        <v>16542461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10.4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15198822</v>
      </c>
      <c r="BO5" s="439"/>
      <c r="BP5" s="439"/>
      <c r="BQ5" s="439"/>
      <c r="BR5" s="439"/>
      <c r="BS5" s="439"/>
      <c r="BT5" s="439"/>
      <c r="BU5" s="440"/>
      <c r="BV5" s="438">
        <v>15570213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86.2</v>
      </c>
      <c r="CU5" s="405"/>
      <c r="CV5" s="405"/>
      <c r="CW5" s="405"/>
      <c r="CX5" s="405"/>
      <c r="CY5" s="405"/>
      <c r="CZ5" s="405"/>
      <c r="DA5" s="406"/>
      <c r="DB5" s="404">
        <v>82.2</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504356</v>
      </c>
      <c r="BO6" s="439"/>
      <c r="BP6" s="439"/>
      <c r="BQ6" s="439"/>
      <c r="BR6" s="439"/>
      <c r="BS6" s="439"/>
      <c r="BT6" s="439"/>
      <c r="BU6" s="440"/>
      <c r="BV6" s="438">
        <v>972248</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87.8</v>
      </c>
      <c r="CU6" s="445"/>
      <c r="CV6" s="445"/>
      <c r="CW6" s="445"/>
      <c r="CX6" s="445"/>
      <c r="CY6" s="445"/>
      <c r="CZ6" s="445"/>
      <c r="DA6" s="446"/>
      <c r="DB6" s="444">
        <v>86.2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23101</v>
      </c>
      <c r="BO7" s="439"/>
      <c r="BP7" s="439"/>
      <c r="BQ7" s="439"/>
      <c r="BR7" s="439"/>
      <c r="BS7" s="439"/>
      <c r="BT7" s="439"/>
      <c r="BU7" s="440"/>
      <c r="BV7" s="438">
        <v>16512</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8929323</v>
      </c>
      <c r="CU7" s="439"/>
      <c r="CV7" s="439"/>
      <c r="CW7" s="439"/>
      <c r="CX7" s="439"/>
      <c r="CY7" s="439"/>
      <c r="CZ7" s="439"/>
      <c r="DA7" s="440"/>
      <c r="DB7" s="438">
        <v>9166306</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104</v>
      </c>
      <c r="AV8" s="434"/>
      <c r="AW8" s="434"/>
      <c r="AX8" s="434"/>
      <c r="AY8" s="435" t="s">
        <v>112</v>
      </c>
      <c r="AZ8" s="436"/>
      <c r="BA8" s="436"/>
      <c r="BB8" s="436"/>
      <c r="BC8" s="436"/>
      <c r="BD8" s="436"/>
      <c r="BE8" s="436"/>
      <c r="BF8" s="436"/>
      <c r="BG8" s="436"/>
      <c r="BH8" s="436"/>
      <c r="BI8" s="436"/>
      <c r="BJ8" s="436"/>
      <c r="BK8" s="436"/>
      <c r="BL8" s="436"/>
      <c r="BM8" s="437"/>
      <c r="BN8" s="438">
        <v>481255</v>
      </c>
      <c r="BO8" s="439"/>
      <c r="BP8" s="439"/>
      <c r="BQ8" s="439"/>
      <c r="BR8" s="439"/>
      <c r="BS8" s="439"/>
      <c r="BT8" s="439"/>
      <c r="BU8" s="440"/>
      <c r="BV8" s="438">
        <v>955736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0.56999999999999995</v>
      </c>
      <c r="CU8" s="448"/>
      <c r="CV8" s="448"/>
      <c r="CW8" s="448"/>
      <c r="CX8" s="448"/>
      <c r="CY8" s="448"/>
      <c r="CZ8" s="448"/>
      <c r="DA8" s="449"/>
      <c r="DB8" s="447">
        <v>0.59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28983</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-474481</v>
      </c>
      <c r="BO9" s="439"/>
      <c r="BP9" s="439"/>
      <c r="BQ9" s="439"/>
      <c r="BR9" s="439"/>
      <c r="BS9" s="439"/>
      <c r="BT9" s="439"/>
      <c r="BU9" s="440"/>
      <c r="BV9" s="438">
        <v>630653</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12.4</v>
      </c>
      <c r="CU9" s="405"/>
      <c r="CV9" s="405"/>
      <c r="CW9" s="405"/>
      <c r="CX9" s="405"/>
      <c r="CY9" s="405"/>
      <c r="CZ9" s="405"/>
      <c r="DA9" s="406"/>
      <c r="DB9" s="404">
        <v>12.6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30399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104</v>
      </c>
      <c r="AV10" s="434"/>
      <c r="AW10" s="434"/>
      <c r="AX10" s="434"/>
      <c r="AY10" s="435" t="s">
        <v>123</v>
      </c>
      <c r="AZ10" s="436"/>
      <c r="BA10" s="436"/>
      <c r="BB10" s="436"/>
      <c r="BC10" s="436"/>
      <c r="BD10" s="436"/>
      <c r="BE10" s="436"/>
      <c r="BF10" s="436"/>
      <c r="BG10" s="436"/>
      <c r="BH10" s="436"/>
      <c r="BI10" s="436"/>
      <c r="BJ10" s="436"/>
      <c r="BK10" s="436"/>
      <c r="BL10" s="436"/>
      <c r="BM10" s="437"/>
      <c r="BN10" s="438">
        <v>490917</v>
      </c>
      <c r="BO10" s="439"/>
      <c r="BP10" s="439"/>
      <c r="BQ10" s="439"/>
      <c r="BR10" s="439"/>
      <c r="BS10" s="439"/>
      <c r="BT10" s="439"/>
      <c r="BU10" s="440"/>
      <c r="BV10" s="438">
        <v>217810</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104</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28602</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104</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28011</v>
      </c>
      <c r="S13" s="492"/>
      <c r="T13" s="492"/>
      <c r="U13" s="492"/>
      <c r="V13" s="493"/>
      <c r="W13" s="417" t="s">
        <v>141</v>
      </c>
      <c r="X13" s="418"/>
      <c r="Y13" s="418"/>
      <c r="Z13" s="418"/>
      <c r="AA13" s="418"/>
      <c r="AB13" s="408"/>
      <c r="AC13" s="458">
        <v>685</v>
      </c>
      <c r="AD13" s="459"/>
      <c r="AE13" s="459"/>
      <c r="AF13" s="459"/>
      <c r="AG13" s="501"/>
      <c r="AH13" s="458">
        <v>787</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16436</v>
      </c>
      <c r="BO13" s="439"/>
      <c r="BP13" s="439"/>
      <c r="BQ13" s="439"/>
      <c r="BR13" s="439"/>
      <c r="BS13" s="439"/>
      <c r="BT13" s="439"/>
      <c r="BU13" s="440"/>
      <c r="BV13" s="438">
        <v>848463</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13.4</v>
      </c>
      <c r="CU13" s="405"/>
      <c r="CV13" s="405"/>
      <c r="CW13" s="405"/>
      <c r="CX13" s="405"/>
      <c r="CY13" s="405"/>
      <c r="CZ13" s="405"/>
      <c r="DA13" s="406"/>
      <c r="DB13" s="404">
        <v>14.1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28977</v>
      </c>
      <c r="S14" s="492"/>
      <c r="T14" s="492"/>
      <c r="U14" s="492"/>
      <c r="V14" s="493"/>
      <c r="W14" s="397"/>
      <c r="X14" s="398"/>
      <c r="Y14" s="398"/>
      <c r="Z14" s="398"/>
      <c r="AA14" s="398"/>
      <c r="AB14" s="387"/>
      <c r="AC14" s="494">
        <v>4.5999999999999996</v>
      </c>
      <c r="AD14" s="495"/>
      <c r="AE14" s="495"/>
      <c r="AF14" s="495"/>
      <c r="AG14" s="496"/>
      <c r="AH14" s="494">
        <v>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150.4</v>
      </c>
      <c r="CU14" s="506"/>
      <c r="CV14" s="506"/>
      <c r="CW14" s="506"/>
      <c r="CX14" s="506"/>
      <c r="CY14" s="506"/>
      <c r="CZ14" s="506"/>
      <c r="DA14" s="507"/>
      <c r="DB14" s="505">
        <v>169.5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28492</v>
      </c>
      <c r="S15" s="492"/>
      <c r="T15" s="492"/>
      <c r="U15" s="492"/>
      <c r="V15" s="493"/>
      <c r="W15" s="417" t="s">
        <v>148</v>
      </c>
      <c r="X15" s="418"/>
      <c r="Y15" s="418"/>
      <c r="Z15" s="418"/>
      <c r="AA15" s="418"/>
      <c r="AB15" s="408"/>
      <c r="AC15" s="458">
        <v>5096</v>
      </c>
      <c r="AD15" s="459"/>
      <c r="AE15" s="459"/>
      <c r="AF15" s="459"/>
      <c r="AG15" s="501"/>
      <c r="AH15" s="458">
        <v>5517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4299646</v>
      </c>
      <c r="BO15" s="371"/>
      <c r="BP15" s="371"/>
      <c r="BQ15" s="371"/>
      <c r="BR15" s="371"/>
      <c r="BS15" s="371"/>
      <c r="BT15" s="371"/>
      <c r="BU15" s="372"/>
      <c r="BV15" s="370">
        <v>4149492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34.299999999999997</v>
      </c>
      <c r="AD16" s="495"/>
      <c r="AE16" s="495"/>
      <c r="AF16" s="495"/>
      <c r="AG16" s="496"/>
      <c r="AH16" s="494">
        <v>35.1</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7628466</v>
      </c>
      <c r="BO16" s="439"/>
      <c r="BP16" s="439"/>
      <c r="BQ16" s="439"/>
      <c r="BR16" s="439"/>
      <c r="BS16" s="439"/>
      <c r="BT16" s="439"/>
      <c r="BU16" s="440"/>
      <c r="BV16" s="438">
        <v>7463087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9077</v>
      </c>
      <c r="AD17" s="459"/>
      <c r="AE17" s="459"/>
      <c r="AF17" s="459"/>
      <c r="AG17" s="501"/>
      <c r="AH17" s="458">
        <v>9433</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5417154</v>
      </c>
      <c r="BO17" s="439"/>
      <c r="BP17" s="439"/>
      <c r="BQ17" s="439"/>
      <c r="BR17" s="439"/>
      <c r="BS17" s="439"/>
      <c r="BT17" s="439"/>
      <c r="BU17" s="440"/>
      <c r="BV17" s="438">
        <v>5230054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158</v>
      </c>
      <c r="C18" s="450"/>
      <c r="D18" s="450"/>
      <c r="E18" s="522"/>
      <c r="F18" s="522"/>
      <c r="G18" s="522"/>
      <c r="H18" s="522"/>
      <c r="I18" s="522"/>
      <c r="J18" s="522"/>
      <c r="K18" s="522"/>
      <c r="L18" s="523">
        <v>134.07</v>
      </c>
      <c r="M18" s="523"/>
      <c r="N18" s="523"/>
      <c r="O18" s="523"/>
      <c r="P18" s="523"/>
      <c r="Q18" s="523"/>
      <c r="R18" s="524"/>
      <c r="S18" s="524"/>
      <c r="T18" s="524"/>
      <c r="U18" s="524"/>
      <c r="V18" s="525"/>
      <c r="W18" s="419"/>
      <c r="X18" s="420"/>
      <c r="Y18" s="420"/>
      <c r="Z18" s="420"/>
      <c r="AA18" s="420"/>
      <c r="AB18" s="411"/>
      <c r="AC18" s="526">
        <v>61.1</v>
      </c>
      <c r="AD18" s="527"/>
      <c r="AE18" s="527"/>
      <c r="AF18" s="527"/>
      <c r="AG18" s="528"/>
      <c r="AH18" s="526">
        <v>59.9</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8048360</v>
      </c>
      <c r="BO18" s="439"/>
      <c r="BP18" s="439"/>
      <c r="BQ18" s="439"/>
      <c r="BR18" s="439"/>
      <c r="BS18" s="439"/>
      <c r="BT18" s="439"/>
      <c r="BU18" s="440"/>
      <c r="BV18" s="438">
        <v>7869419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160</v>
      </c>
      <c r="C19" s="450"/>
      <c r="D19" s="450"/>
      <c r="E19" s="522"/>
      <c r="F19" s="522"/>
      <c r="G19" s="522"/>
      <c r="H19" s="522"/>
      <c r="I19" s="522"/>
      <c r="J19" s="522"/>
      <c r="K19" s="522"/>
      <c r="L19" s="530">
        <v>216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11610558</v>
      </c>
      <c r="BO19" s="439"/>
      <c r="BP19" s="439"/>
      <c r="BQ19" s="439"/>
      <c r="BR19" s="439"/>
      <c r="BS19" s="439"/>
      <c r="BT19" s="439"/>
      <c r="BU19" s="440"/>
      <c r="BV19" s="438">
        <v>11195129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162</v>
      </c>
      <c r="C20" s="450"/>
      <c r="D20" s="450"/>
      <c r="E20" s="522"/>
      <c r="F20" s="522"/>
      <c r="G20" s="522"/>
      <c r="H20" s="522"/>
      <c r="I20" s="522"/>
      <c r="J20" s="522"/>
      <c r="K20" s="522"/>
      <c r="L20" s="530">
        <v>9726</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17445414</v>
      </c>
      <c r="BO22" s="371"/>
      <c r="BP22" s="371"/>
      <c r="BQ22" s="371"/>
      <c r="BR22" s="371"/>
      <c r="BS22" s="371"/>
      <c r="BT22" s="371"/>
      <c r="BU22" s="372"/>
      <c r="BV22" s="370">
        <v>18278891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10822661</v>
      </c>
      <c r="BO23" s="439"/>
      <c r="BP23" s="439"/>
      <c r="BQ23" s="439"/>
      <c r="BR23" s="439"/>
      <c r="BS23" s="439"/>
      <c r="BT23" s="439"/>
      <c r="BU23" s="440"/>
      <c r="BV23" s="438">
        <v>11439791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172</v>
      </c>
      <c r="F24" s="431"/>
      <c r="G24" s="431"/>
      <c r="H24" s="431"/>
      <c r="I24" s="431"/>
      <c r="J24" s="431"/>
      <c r="K24" s="432"/>
      <c r="L24" s="458">
        <v>1</v>
      </c>
      <c r="M24" s="459"/>
      <c r="N24" s="459"/>
      <c r="O24" s="459"/>
      <c r="P24" s="501"/>
      <c r="Q24" s="458">
        <v>8300</v>
      </c>
      <c r="R24" s="459"/>
      <c r="S24" s="459"/>
      <c r="T24" s="459"/>
      <c r="U24" s="459"/>
      <c r="V24" s="501"/>
      <c r="W24" s="566"/>
      <c r="X24" s="554"/>
      <c r="Y24" s="555"/>
      <c r="Z24" s="457" t="s">
        <v>173</v>
      </c>
      <c r="AA24" s="431"/>
      <c r="AB24" s="431"/>
      <c r="AC24" s="431"/>
      <c r="AD24" s="431"/>
      <c r="AE24" s="431"/>
      <c r="AF24" s="431"/>
      <c r="AG24" s="432"/>
      <c r="AH24" s="458">
        <v>241</v>
      </c>
      <c r="AI24" s="459"/>
      <c r="AJ24" s="459"/>
      <c r="AK24" s="459"/>
      <c r="AL24" s="501"/>
      <c r="AM24" s="458">
        <v>687814</v>
      </c>
      <c r="AN24" s="459"/>
      <c r="AO24" s="459"/>
      <c r="AP24" s="459"/>
      <c r="AQ24" s="459"/>
      <c r="AR24" s="501"/>
      <c r="AS24" s="458">
        <v>2854</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11693040</v>
      </c>
      <c r="BO24" s="439"/>
      <c r="BP24" s="439"/>
      <c r="BQ24" s="439"/>
      <c r="BR24" s="439"/>
      <c r="BS24" s="439"/>
      <c r="BT24" s="439"/>
      <c r="BU24" s="440"/>
      <c r="BV24" s="438">
        <v>12204023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175</v>
      </c>
      <c r="F25" s="431"/>
      <c r="G25" s="431"/>
      <c r="H25" s="431"/>
      <c r="I25" s="431"/>
      <c r="J25" s="431"/>
      <c r="K25" s="432"/>
      <c r="L25" s="458">
        <v>1</v>
      </c>
      <c r="M25" s="459"/>
      <c r="N25" s="459"/>
      <c r="O25" s="459"/>
      <c r="P25" s="501"/>
      <c r="Q25" s="458">
        <v>7100</v>
      </c>
      <c r="R25" s="459"/>
      <c r="S25" s="459"/>
      <c r="T25" s="459"/>
      <c r="U25" s="459"/>
      <c r="V25" s="501"/>
      <c r="W25" s="566"/>
      <c r="X25" s="554"/>
      <c r="Y25" s="555"/>
      <c r="Z25" s="457" t="s">
        <v>176</v>
      </c>
      <c r="AA25" s="431"/>
      <c r="AB25" s="431"/>
      <c r="AC25" s="431"/>
      <c r="AD25" s="431"/>
      <c r="AE25" s="431"/>
      <c r="AF25" s="431"/>
      <c r="AG25" s="432"/>
      <c r="AH25" s="458" t="s">
        <v>130</v>
      </c>
      <c r="AI25" s="459"/>
      <c r="AJ25" s="459"/>
      <c r="AK25" s="459"/>
      <c r="AL25" s="501"/>
      <c r="AM25" s="458" t="s">
        <v>130</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2953673</v>
      </c>
      <c r="BO25" s="371"/>
      <c r="BP25" s="371"/>
      <c r="BQ25" s="371"/>
      <c r="BR25" s="371"/>
      <c r="BS25" s="371"/>
      <c r="BT25" s="371"/>
      <c r="BU25" s="372"/>
      <c r="BV25" s="370">
        <v>3378532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178</v>
      </c>
      <c r="F26" s="431"/>
      <c r="G26" s="431"/>
      <c r="H26" s="431"/>
      <c r="I26" s="431"/>
      <c r="J26" s="431"/>
      <c r="K26" s="432"/>
      <c r="L26" s="458">
        <v>1</v>
      </c>
      <c r="M26" s="459"/>
      <c r="N26" s="459"/>
      <c r="O26" s="459"/>
      <c r="P26" s="501"/>
      <c r="Q26" s="458">
        <v>6100</v>
      </c>
      <c r="R26" s="459"/>
      <c r="S26" s="459"/>
      <c r="T26" s="459"/>
      <c r="U26" s="459"/>
      <c r="V26" s="501"/>
      <c r="W26" s="566"/>
      <c r="X26" s="554"/>
      <c r="Y26" s="555"/>
      <c r="Z26" s="457" t="s">
        <v>179</v>
      </c>
      <c r="AA26" s="578"/>
      <c r="AB26" s="578"/>
      <c r="AC26" s="578"/>
      <c r="AD26" s="578"/>
      <c r="AE26" s="578"/>
      <c r="AF26" s="578"/>
      <c r="AG26" s="579"/>
      <c r="AH26" s="458">
        <v>3</v>
      </c>
      <c r="AI26" s="459"/>
      <c r="AJ26" s="459"/>
      <c r="AK26" s="459"/>
      <c r="AL26" s="501"/>
      <c r="AM26" s="458">
        <v>6846</v>
      </c>
      <c r="AN26" s="459"/>
      <c r="AO26" s="459"/>
      <c r="AP26" s="459"/>
      <c r="AQ26" s="459"/>
      <c r="AR26" s="501"/>
      <c r="AS26" s="458">
        <v>2282</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181</v>
      </c>
      <c r="F27" s="431"/>
      <c r="G27" s="431"/>
      <c r="H27" s="431"/>
      <c r="I27" s="431"/>
      <c r="J27" s="431"/>
      <c r="K27" s="432"/>
      <c r="L27" s="458">
        <v>1</v>
      </c>
      <c r="M27" s="459"/>
      <c r="N27" s="459"/>
      <c r="O27" s="459"/>
      <c r="P27" s="501"/>
      <c r="Q27" s="458">
        <v>4450</v>
      </c>
      <c r="R27" s="459"/>
      <c r="S27" s="459"/>
      <c r="T27" s="459"/>
      <c r="U27" s="459"/>
      <c r="V27" s="501"/>
      <c r="W27" s="566"/>
      <c r="X27" s="554"/>
      <c r="Y27" s="555"/>
      <c r="Z27" s="457" t="s">
        <v>182</v>
      </c>
      <c r="AA27" s="431"/>
      <c r="AB27" s="431"/>
      <c r="AC27" s="431"/>
      <c r="AD27" s="431"/>
      <c r="AE27" s="431"/>
      <c r="AF27" s="431"/>
      <c r="AG27" s="432"/>
      <c r="AH27" s="458" t="s">
        <v>183</v>
      </c>
      <c r="AI27" s="459"/>
      <c r="AJ27" s="459"/>
      <c r="AK27" s="459"/>
      <c r="AL27" s="501"/>
      <c r="AM27" s="458" t="s">
        <v>130</v>
      </c>
      <c r="AN27" s="459"/>
      <c r="AO27" s="459"/>
      <c r="AP27" s="459"/>
      <c r="AQ27" s="459"/>
      <c r="AR27" s="501"/>
      <c r="AS27" s="458" t="s">
        <v>139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456240</v>
      </c>
      <c r="BO27" s="548"/>
      <c r="BP27" s="548"/>
      <c r="BQ27" s="548"/>
      <c r="BR27" s="548"/>
      <c r="BS27" s="548"/>
      <c r="BT27" s="548"/>
      <c r="BU27" s="549"/>
      <c r="BV27" s="547">
        <v>456240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185</v>
      </c>
      <c r="F28" s="431"/>
      <c r="G28" s="431"/>
      <c r="H28" s="431"/>
      <c r="I28" s="431"/>
      <c r="J28" s="431"/>
      <c r="K28" s="432"/>
      <c r="L28" s="458">
        <v>1</v>
      </c>
      <c r="M28" s="459"/>
      <c r="N28" s="459"/>
      <c r="O28" s="459"/>
      <c r="P28" s="501"/>
      <c r="Q28" s="458">
        <v>3900</v>
      </c>
      <c r="R28" s="459"/>
      <c r="S28" s="459"/>
      <c r="T28" s="459"/>
      <c r="U28" s="459"/>
      <c r="V28" s="501"/>
      <c r="W28" s="566"/>
      <c r="X28" s="554"/>
      <c r="Y28" s="555"/>
      <c r="Z28" s="457" t="s">
        <v>186</v>
      </c>
      <c r="AA28" s="431"/>
      <c r="AB28" s="431"/>
      <c r="AC28" s="431"/>
      <c r="AD28" s="431"/>
      <c r="AE28" s="431"/>
      <c r="AF28" s="431"/>
      <c r="AG28" s="432"/>
      <c r="AH28" s="458" t="s">
        <v>130</v>
      </c>
      <c r="AI28" s="459"/>
      <c r="AJ28" s="459"/>
      <c r="AK28" s="459"/>
      <c r="AL28" s="501"/>
      <c r="AM28" s="458" t="s">
        <v>130</v>
      </c>
      <c r="AN28" s="459"/>
      <c r="AO28" s="459"/>
      <c r="AP28" s="459"/>
      <c r="AQ28" s="459"/>
      <c r="AR28" s="501"/>
      <c r="AS28" s="458" t="s">
        <v>139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1221406</v>
      </c>
      <c r="BO28" s="371"/>
      <c r="BP28" s="371"/>
      <c r="BQ28" s="371"/>
      <c r="BR28" s="371"/>
      <c r="BS28" s="371"/>
      <c r="BT28" s="371"/>
      <c r="BU28" s="372"/>
      <c r="BV28" s="370">
        <v>730489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188</v>
      </c>
      <c r="F29" s="431"/>
      <c r="G29" s="431"/>
      <c r="H29" s="431"/>
      <c r="I29" s="431"/>
      <c r="J29" s="431"/>
      <c r="K29" s="432"/>
      <c r="L29" s="458">
        <v>14</v>
      </c>
      <c r="M29" s="459"/>
      <c r="N29" s="459"/>
      <c r="O29" s="459"/>
      <c r="P29" s="501"/>
      <c r="Q29" s="458">
        <v>3600</v>
      </c>
      <c r="R29" s="459"/>
      <c r="S29" s="459"/>
      <c r="T29" s="459"/>
      <c r="U29" s="459"/>
      <c r="V29" s="501"/>
      <c r="W29" s="567"/>
      <c r="X29" s="568"/>
      <c r="Y29" s="569"/>
      <c r="Z29" s="457" t="s">
        <v>189</v>
      </c>
      <c r="AA29" s="431"/>
      <c r="AB29" s="431"/>
      <c r="AC29" s="431"/>
      <c r="AD29" s="431"/>
      <c r="AE29" s="431"/>
      <c r="AF29" s="431"/>
      <c r="AG29" s="432"/>
      <c r="AH29" s="458">
        <v>241</v>
      </c>
      <c r="AI29" s="459"/>
      <c r="AJ29" s="459"/>
      <c r="AK29" s="459"/>
      <c r="AL29" s="501"/>
      <c r="AM29" s="458">
        <v>687814</v>
      </c>
      <c r="AN29" s="459"/>
      <c r="AO29" s="459"/>
      <c r="AP29" s="459"/>
      <c r="AQ29" s="459"/>
      <c r="AR29" s="501"/>
      <c r="AS29" s="458">
        <v>2854</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272549</v>
      </c>
      <c r="BO29" s="439"/>
      <c r="BP29" s="439"/>
      <c r="BQ29" s="439"/>
      <c r="BR29" s="439"/>
      <c r="BS29" s="439"/>
      <c r="BT29" s="439"/>
      <c r="BU29" s="440"/>
      <c r="BV29" s="438">
        <v>125535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95.2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639739</v>
      </c>
      <c r="BO30" s="548"/>
      <c r="BP30" s="548"/>
      <c r="BQ30" s="548"/>
      <c r="BR30" s="548"/>
      <c r="BS30" s="548"/>
      <c r="BT30" s="548"/>
      <c r="BU30" s="549"/>
      <c r="BV30" s="547">
        <v>254847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198</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206</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東部産業団地事業特別会計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f>IF(CQ34="","",MAX(C34:D43,U34:V43,AM34:AN43,BE34:BF43,BW34:BX43)+1)</f>
        <v>8</v>
      </c>
      <c r="CP34" s="597"/>
      <c r="CQ34" s="598" t="str">
        <f>IF('各会計、関係団体の財政状況及び健全化判断比率'!BS7="","",'各会計、関係団体の財政状況及び健全化判断比率'!BS7)</f>
        <v>公益財団法人クロスランドおやべ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f t="shared" ref="CO35:CO43" si="3">IF(CQ35="","",CO34+1)</f>
        <v>9</v>
      </c>
      <c r="CP35" s="597"/>
      <c r="CQ35" s="598" t="str">
        <f>IF('各会計、関係団体の財政状況及び健全化判断比率'!BS8="","",'各会計、関係団体の財政状況及び健全化判断比率'!BS8)</f>
        <v>公益財団法人小矢部市体育協会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10</v>
      </c>
      <c r="CP36" s="597"/>
      <c r="CQ36" s="598" t="str">
        <f>IF('各会計、関係団体の財政状況及び健全化判断比率'!BS9="","",'各会計、関係団体の財政状況及び健全化判断比率'!BS9)</f>
        <v>小矢部市土地開発公社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LIS/ONo6iP+/6R8Zom2KkZE/vW6vRmpVqTKIB1jm71wBB/WL/u9Ntjye6B5AF0l22ipsotbArss71nv8gMgxA==" saltValue="yKE5McTpPPxUmd5tJ5lP1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573</v>
      </c>
      <c r="D34" s="1151"/>
      <c r="E34" s="1152"/>
      <c r="F34" s="32">
        <v>5.89</v>
      </c>
      <c r="G34" s="33">
        <v>6.38</v>
      </c>
      <c r="H34" s="33">
        <v>6.68</v>
      </c>
      <c r="I34" s="33">
        <v>6.04</v>
      </c>
      <c r="J34" s="34">
        <v>5.64</v>
      </c>
      <c r="K34" s="22"/>
      <c r="L34" s="22"/>
      <c r="M34" s="22"/>
      <c r="N34" s="22"/>
      <c r="O34" s="22"/>
      <c r="P34" s="22"/>
    </row>
    <row r="35" spans="1:16" ht="39" customHeight="1" x14ac:dyDescent="0.2">
      <c r="A35" s="22"/>
      <c r="B35" s="35"/>
      <c r="C35" s="1145" t="s">
        <v>574</v>
      </c>
      <c r="D35" s="1146"/>
      <c r="E35" s="1147"/>
      <c r="F35" s="36">
        <v>1.25</v>
      </c>
      <c r="G35" s="37">
        <v>1.58</v>
      </c>
      <c r="H35" s="37">
        <v>3.74</v>
      </c>
      <c r="I35" s="37">
        <v>10.42</v>
      </c>
      <c r="J35" s="38">
        <v>5.38</v>
      </c>
      <c r="K35" s="22"/>
      <c r="L35" s="22"/>
      <c r="M35" s="22"/>
      <c r="N35" s="22"/>
      <c r="O35" s="22"/>
      <c r="P35" s="22"/>
    </row>
    <row r="36" spans="1:16" ht="39" customHeight="1" x14ac:dyDescent="0.2">
      <c r="A36" s="22"/>
      <c r="B36" s="35"/>
      <c r="C36" s="1145" t="s">
        <v>575</v>
      </c>
      <c r="D36" s="1146"/>
      <c r="E36" s="1147"/>
      <c r="F36" s="36" t="s">
        <v>525</v>
      </c>
      <c r="G36" s="37" t="s">
        <v>525</v>
      </c>
      <c r="H36" s="37">
        <v>2.38</v>
      </c>
      <c r="I36" s="37">
        <v>2.64</v>
      </c>
      <c r="J36" s="38">
        <v>4.49</v>
      </c>
      <c r="K36" s="22"/>
      <c r="L36" s="22"/>
      <c r="M36" s="22"/>
      <c r="N36" s="22"/>
      <c r="O36" s="22"/>
      <c r="P36" s="22"/>
    </row>
    <row r="37" spans="1:16" ht="39" customHeight="1" x14ac:dyDescent="0.2">
      <c r="A37" s="22"/>
      <c r="B37" s="35"/>
      <c r="C37" s="1145" t="s">
        <v>576</v>
      </c>
      <c r="D37" s="1146"/>
      <c r="E37" s="1147"/>
      <c r="F37" s="36">
        <v>0.28999999999999998</v>
      </c>
      <c r="G37" s="37">
        <v>0.23</v>
      </c>
      <c r="H37" s="37">
        <v>0.66</v>
      </c>
      <c r="I37" s="37">
        <v>0.56000000000000005</v>
      </c>
      <c r="J37" s="38">
        <v>0.28000000000000003</v>
      </c>
      <c r="K37" s="22"/>
      <c r="L37" s="22"/>
      <c r="M37" s="22"/>
      <c r="N37" s="22"/>
      <c r="O37" s="22"/>
      <c r="P37" s="22"/>
    </row>
    <row r="38" spans="1:16" ht="39" customHeight="1" x14ac:dyDescent="0.2">
      <c r="A38" s="22"/>
      <c r="B38" s="35"/>
      <c r="C38" s="1145" t="s">
        <v>577</v>
      </c>
      <c r="D38" s="1146"/>
      <c r="E38" s="1147"/>
      <c r="F38" s="36">
        <v>0.01</v>
      </c>
      <c r="G38" s="37">
        <v>0</v>
      </c>
      <c r="H38" s="37">
        <v>0</v>
      </c>
      <c r="I38" s="37">
        <v>0.06</v>
      </c>
      <c r="J38" s="38">
        <v>0</v>
      </c>
      <c r="K38" s="22"/>
      <c r="L38" s="22"/>
      <c r="M38" s="22"/>
      <c r="N38" s="22"/>
      <c r="O38" s="22"/>
      <c r="P38" s="22"/>
    </row>
    <row r="39" spans="1:16" ht="39" customHeight="1" x14ac:dyDescent="0.2">
      <c r="A39" s="22"/>
      <c r="B39" s="35"/>
      <c r="C39" s="1145" t="s">
        <v>578</v>
      </c>
      <c r="D39" s="1146"/>
      <c r="E39" s="1147"/>
      <c r="F39" s="36">
        <v>0</v>
      </c>
      <c r="G39" s="37">
        <v>0</v>
      </c>
      <c r="H39" s="37">
        <v>0</v>
      </c>
      <c r="I39" s="37">
        <v>0</v>
      </c>
      <c r="J39" s="38">
        <v>0</v>
      </c>
      <c r="K39" s="22"/>
      <c r="L39" s="22"/>
      <c r="M39" s="22"/>
      <c r="N39" s="22"/>
      <c r="O39" s="22"/>
      <c r="P39" s="22"/>
    </row>
    <row r="40" spans="1:16" ht="39" customHeight="1" x14ac:dyDescent="0.2">
      <c r="A40" s="22"/>
      <c r="B40" s="35"/>
      <c r="C40" s="1145" t="s">
        <v>579</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581</v>
      </c>
      <c r="D43" s="1149"/>
      <c r="E43" s="1150"/>
      <c r="F43" s="41">
        <v>0</v>
      </c>
      <c r="G43" s="42">
        <v>0.7</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3FI1HweDSj0tTAzVoJP83sDJalaxvZyqVbCHiQMkxboKiRcXXYbuX2G8yoA8uFuWNHcR1avOWFVx0cQ4fZcow==" saltValue="pIHPZ/N+5+5cncawHymZ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1338</v>
      </c>
      <c r="L45" s="60">
        <v>1374</v>
      </c>
      <c r="M45" s="60">
        <v>1411</v>
      </c>
      <c r="N45" s="60">
        <v>1446</v>
      </c>
      <c r="O45" s="61">
        <v>1477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930</v>
      </c>
      <c r="L48" s="64">
        <v>906</v>
      </c>
      <c r="M48" s="64">
        <v>821</v>
      </c>
      <c r="N48" s="64">
        <v>803</v>
      </c>
      <c r="O48" s="65">
        <v>795</v>
      </c>
      <c r="P48" s="48"/>
      <c r="Q48" s="48"/>
      <c r="R48" s="48"/>
      <c r="S48" s="48"/>
      <c r="T48" s="48"/>
      <c r="U48" s="48"/>
    </row>
    <row r="49" spans="1:21" ht="30.75" customHeight="1" x14ac:dyDescent="0.2">
      <c r="A49" s="48"/>
      <c r="B49" s="1155"/>
      <c r="C49" s="1156"/>
      <c r="D49" s="62"/>
      <c r="E49" s="1161" t="s">
        <v>16</v>
      </c>
      <c r="F49" s="1161"/>
      <c r="G49" s="1161"/>
      <c r="H49" s="1161"/>
      <c r="I49" s="1161"/>
      <c r="J49" s="1162"/>
      <c r="K49" s="63">
        <v>99</v>
      </c>
      <c r="L49" s="64">
        <v>110</v>
      </c>
      <c r="M49" s="64">
        <v>96</v>
      </c>
      <c r="N49" s="64">
        <v>102</v>
      </c>
      <c r="O49" s="65">
        <v>99</v>
      </c>
      <c r="P49" s="48"/>
      <c r="Q49" s="48"/>
      <c r="R49" s="48"/>
      <c r="S49" s="48"/>
      <c r="T49" s="48"/>
      <c r="U49" s="48"/>
    </row>
    <row r="50" spans="1:21" ht="30.75" customHeight="1" x14ac:dyDescent="0.2">
      <c r="A50" s="48"/>
      <c r="B50" s="1155"/>
      <c r="C50" s="1156"/>
      <c r="D50" s="62"/>
      <c r="E50" s="1161" t="s">
        <v>17</v>
      </c>
      <c r="F50" s="1161"/>
      <c r="G50" s="1161"/>
      <c r="H50" s="1161"/>
      <c r="I50" s="1161"/>
      <c r="J50" s="1162"/>
      <c r="K50" s="63">
        <v>103</v>
      </c>
      <c r="L50" s="64">
        <v>100</v>
      </c>
      <c r="M50" s="64">
        <v>95</v>
      </c>
      <c r="N50" s="64">
        <v>91</v>
      </c>
      <c r="O50" s="65">
        <v>79</v>
      </c>
      <c r="P50" s="48"/>
      <c r="Q50" s="48"/>
      <c r="R50" s="48"/>
      <c r="S50" s="48"/>
      <c r="T50" s="48"/>
      <c r="U50" s="48"/>
    </row>
    <row r="51" spans="1:21" ht="30.75" customHeight="1" x14ac:dyDescent="0.2">
      <c r="A51" s="48"/>
      <c r="B51" s="1157"/>
      <c r="C51" s="1158"/>
      <c r="D51" s="66"/>
      <c r="E51" s="1161" t="s">
        <v>18</v>
      </c>
      <c r="F51" s="1161"/>
      <c r="G51" s="1161"/>
      <c r="H51" s="1161"/>
      <c r="I51" s="1161"/>
      <c r="J51" s="1162"/>
      <c r="K51" s="63">
        <v>1</v>
      </c>
      <c r="L51" s="64">
        <v>1</v>
      </c>
      <c r="M51" s="64">
        <v>0</v>
      </c>
      <c r="N51" s="64" t="s">
        <v>525</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1395</v>
      </c>
      <c r="L52" s="64">
        <v>1407</v>
      </c>
      <c r="M52" s="64">
        <v>1401</v>
      </c>
      <c r="N52" s="64">
        <v>1431</v>
      </c>
      <c r="O52" s="65">
        <v>1440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1076</v>
      </c>
      <c r="L53" s="69">
        <v>1084</v>
      </c>
      <c r="M53" s="69">
        <v>1022</v>
      </c>
      <c r="N53" s="69">
        <v>1011</v>
      </c>
      <c r="O53" s="70">
        <v>1010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0d+qt8ScHD57Da2em+GbDIfWPX3EjIsGjJuIZZ6JVnrF14v2pSczI4y/LBUx5oqa5bZVMWKK9eaNJ7aSvUerg==" saltValue="YvySC3cl9CawXsgWgHV6M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16101</v>
      </c>
      <c r="J41" s="356">
        <v>18000</v>
      </c>
      <c r="K41" s="356">
        <v>18656</v>
      </c>
      <c r="L41" s="356">
        <v>18279</v>
      </c>
      <c r="M41" s="357">
        <v>17445</v>
      </c>
    </row>
    <row r="42" spans="2:13" ht="27.75" customHeight="1" x14ac:dyDescent="0.2">
      <c r="B42" s="1186"/>
      <c r="C42" s="1187"/>
      <c r="D42" s="106"/>
      <c r="E42" s="1192" t="s">
        <v>34</v>
      </c>
      <c r="F42" s="1192"/>
      <c r="G42" s="1192"/>
      <c r="H42" s="1193"/>
      <c r="I42" s="358">
        <v>2801</v>
      </c>
      <c r="J42" s="359">
        <v>2649</v>
      </c>
      <c r="K42" s="359">
        <v>2502</v>
      </c>
      <c r="L42" s="359">
        <v>2358</v>
      </c>
      <c r="M42" s="360">
        <v>2213</v>
      </c>
    </row>
    <row r="43" spans="2:13" ht="27.75" customHeight="1" x14ac:dyDescent="0.2">
      <c r="B43" s="1186"/>
      <c r="C43" s="1187"/>
      <c r="D43" s="106"/>
      <c r="E43" s="1192" t="s">
        <v>35</v>
      </c>
      <c r="F43" s="1192"/>
      <c r="G43" s="1192"/>
      <c r="H43" s="1193"/>
      <c r="I43" s="358">
        <v>12410</v>
      </c>
      <c r="J43" s="359">
        <v>12495</v>
      </c>
      <c r="K43" s="359">
        <v>12712</v>
      </c>
      <c r="L43" s="359">
        <v>12002</v>
      </c>
      <c r="M43" s="360">
        <v>11395</v>
      </c>
    </row>
    <row r="44" spans="2:13" ht="27.75" customHeight="1" x14ac:dyDescent="0.2">
      <c r="B44" s="1186"/>
      <c r="C44" s="1187"/>
      <c r="D44" s="106"/>
      <c r="E44" s="1192" t="s">
        <v>36</v>
      </c>
      <c r="F44" s="1192"/>
      <c r="G44" s="1192"/>
      <c r="H44" s="1193"/>
      <c r="I44" s="358">
        <v>710</v>
      </c>
      <c r="J44" s="359">
        <v>648</v>
      </c>
      <c r="K44" s="359">
        <v>588</v>
      </c>
      <c r="L44" s="359">
        <v>543</v>
      </c>
      <c r="M44" s="360">
        <v>461</v>
      </c>
    </row>
    <row r="45" spans="2:13" ht="27.75" customHeight="1" x14ac:dyDescent="0.2">
      <c r="B45" s="1186"/>
      <c r="C45" s="1187"/>
      <c r="D45" s="106"/>
      <c r="E45" s="1192" t="s">
        <v>37</v>
      </c>
      <c r="F45" s="1192"/>
      <c r="G45" s="1192"/>
      <c r="H45" s="1193"/>
      <c r="I45" s="358">
        <v>1825</v>
      </c>
      <c r="J45" s="359">
        <v>1737</v>
      </c>
      <c r="K45" s="359">
        <v>1615</v>
      </c>
      <c r="L45" s="359">
        <v>1573</v>
      </c>
      <c r="M45" s="360">
        <v>1524</v>
      </c>
    </row>
    <row r="46" spans="2:13" ht="27.75" customHeight="1" x14ac:dyDescent="0.2">
      <c r="B46" s="1186"/>
      <c r="C46" s="1187"/>
      <c r="D46" s="107"/>
      <c r="E46" s="1192" t="s">
        <v>38</v>
      </c>
      <c r="F46" s="1192"/>
      <c r="G46" s="1192"/>
      <c r="H46" s="1193"/>
      <c r="I46" s="358">
        <v>86</v>
      </c>
      <c r="J46" s="359" t="s">
        <v>525</v>
      </c>
      <c r="K46" s="359" t="s">
        <v>525</v>
      </c>
      <c r="L46" s="359" t="s">
        <v>525</v>
      </c>
      <c r="M46" s="360" t="s">
        <v>525</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1411</v>
      </c>
      <c r="J50" s="359">
        <v>1054</v>
      </c>
      <c r="K50" s="359">
        <v>977</v>
      </c>
      <c r="L50" s="359">
        <v>1312</v>
      </c>
      <c r="M50" s="360">
        <v>2350</v>
      </c>
    </row>
    <row r="51" spans="2:13" ht="27.75" customHeight="1" x14ac:dyDescent="0.2">
      <c r="B51" s="1186"/>
      <c r="C51" s="1187"/>
      <c r="D51" s="106"/>
      <c r="E51" s="1192" t="s">
        <v>44</v>
      </c>
      <c r="F51" s="1192"/>
      <c r="G51" s="1192"/>
      <c r="H51" s="1193"/>
      <c r="I51" s="358">
        <v>2290</v>
      </c>
      <c r="J51" s="359">
        <v>2194</v>
      </c>
      <c r="K51" s="359">
        <v>2117</v>
      </c>
      <c r="L51" s="359">
        <v>2020</v>
      </c>
      <c r="M51" s="360">
        <v>1914</v>
      </c>
    </row>
    <row r="52" spans="2:13" ht="27.75" customHeight="1" x14ac:dyDescent="0.2">
      <c r="B52" s="1188"/>
      <c r="C52" s="1189"/>
      <c r="D52" s="106"/>
      <c r="E52" s="1192" t="s">
        <v>45</v>
      </c>
      <c r="F52" s="1192"/>
      <c r="G52" s="1192"/>
      <c r="H52" s="1193"/>
      <c r="I52" s="358">
        <v>17960</v>
      </c>
      <c r="J52" s="359">
        <v>18704</v>
      </c>
      <c r="K52" s="359">
        <v>18613</v>
      </c>
      <c r="L52" s="359">
        <v>18251</v>
      </c>
      <c r="M52" s="360">
        <v>17454</v>
      </c>
    </row>
    <row r="53" spans="2:13" ht="27.75" customHeight="1" thickBot="1" x14ac:dyDescent="0.25">
      <c r="B53" s="1199" t="s">
        <v>46</v>
      </c>
      <c r="C53" s="1200"/>
      <c r="D53" s="110"/>
      <c r="E53" s="1201" t="s">
        <v>47</v>
      </c>
      <c r="F53" s="1201"/>
      <c r="G53" s="1201"/>
      <c r="H53" s="1202"/>
      <c r="I53" s="361">
        <v>12271</v>
      </c>
      <c r="J53" s="362">
        <v>13579</v>
      </c>
      <c r="K53" s="362">
        <v>14367</v>
      </c>
      <c r="L53" s="362">
        <v>13172</v>
      </c>
      <c r="M53" s="363">
        <v>11320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6KzxYXxPkX3GwKucl1LLbwfKdEYWGjpzp1+SkhFr6B6Y7SJsLKHJognVCxZFcBMUz9n5ilr5plt7D50FqbGvw==" saltValue="OckJkSoRwqHNTLb2dIhW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513</v>
      </c>
      <c r="G55" s="122">
        <v>730</v>
      </c>
      <c r="H55" s="123">
        <v>1221</v>
      </c>
    </row>
    <row r="56" spans="2:8" ht="52.5" customHeight="1" x14ac:dyDescent="0.2">
      <c r="B56" s="124"/>
      <c r="C56" s="1213" t="s">
        <v>51</v>
      </c>
      <c r="D56" s="1213"/>
      <c r="E56" s="1214"/>
      <c r="F56" s="125">
        <v>26</v>
      </c>
      <c r="G56" s="125">
        <v>126</v>
      </c>
      <c r="H56" s="126">
        <v>273</v>
      </c>
    </row>
    <row r="57" spans="2:8" ht="53.25" customHeight="1" x14ac:dyDescent="0.2">
      <c r="B57" s="124"/>
      <c r="C57" s="1215" t="s">
        <v>52</v>
      </c>
      <c r="D57" s="1215"/>
      <c r="E57" s="1216"/>
      <c r="F57" s="127">
        <v>242</v>
      </c>
      <c r="G57" s="127">
        <v>255</v>
      </c>
      <c r="H57" s="128">
        <v>640</v>
      </c>
    </row>
    <row r="58" spans="2:8" ht="45.75" customHeight="1" x14ac:dyDescent="0.2">
      <c r="B58" s="129"/>
      <c r="C58" s="1203" t="s">
        <v>592</v>
      </c>
      <c r="D58" s="1204"/>
      <c r="E58" s="1205"/>
      <c r="F58" s="130">
        <v>1</v>
      </c>
      <c r="G58" s="130">
        <v>1</v>
      </c>
      <c r="H58" s="131">
        <v>201</v>
      </c>
    </row>
    <row r="59" spans="2:8" ht="45.75" customHeight="1" x14ac:dyDescent="0.2">
      <c r="B59" s="129"/>
      <c r="C59" s="1203" t="s">
        <v>593</v>
      </c>
      <c r="D59" s="1204"/>
      <c r="E59" s="1205"/>
      <c r="F59" s="130">
        <v>18</v>
      </c>
      <c r="G59" s="130">
        <v>18</v>
      </c>
      <c r="H59" s="131">
        <v>188</v>
      </c>
    </row>
    <row r="60" spans="2:8" ht="45.75" customHeight="1" x14ac:dyDescent="0.2">
      <c r="B60" s="129"/>
      <c r="C60" s="1203" t="s">
        <v>594</v>
      </c>
      <c r="D60" s="1204"/>
      <c r="E60" s="1205"/>
      <c r="F60" s="130">
        <v>132</v>
      </c>
      <c r="G60" s="130">
        <v>132</v>
      </c>
      <c r="H60" s="131">
        <v>132</v>
      </c>
    </row>
    <row r="61" spans="2:8" ht="45.75" customHeight="1" x14ac:dyDescent="0.2">
      <c r="B61" s="129"/>
      <c r="C61" s="1203" t="s">
        <v>595</v>
      </c>
      <c r="D61" s="1204"/>
      <c r="E61" s="1205"/>
      <c r="F61" s="130">
        <v>42</v>
      </c>
      <c r="G61" s="130">
        <v>52</v>
      </c>
      <c r="H61" s="131">
        <v>70</v>
      </c>
    </row>
    <row r="62" spans="2:8" ht="45.75" customHeight="1" thickBot="1" x14ac:dyDescent="0.25">
      <c r="B62" s="132"/>
      <c r="C62" s="1206" t="s">
        <v>596</v>
      </c>
      <c r="D62" s="1207"/>
      <c r="E62" s="1208"/>
      <c r="F62" s="133">
        <v>20</v>
      </c>
      <c r="G62" s="133">
        <v>20</v>
      </c>
      <c r="H62" s="134">
        <v>20</v>
      </c>
    </row>
    <row r="63" spans="2:8" ht="52.5" customHeight="1" thickBot="1" x14ac:dyDescent="0.25">
      <c r="B63" s="135"/>
      <c r="C63" s="1209" t="s">
        <v>53</v>
      </c>
      <c r="D63" s="1209"/>
      <c r="E63" s="1210"/>
      <c r="F63" s="136">
        <v>780</v>
      </c>
      <c r="G63" s="136">
        <v>1111</v>
      </c>
      <c r="H63" s="137">
        <v>2134</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DvP+s0YZW/Nc7zDuk7LB1GzmciKm0yQAGN2PJ2744wOalMVHs5FdAu5eytyxIKiPKb6R2ifFSZuWtRkmIKy1w==" saltValue="RX7NtMt7Qj9FLb2D+Ev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142721</v>
      </c>
      <c r="E3" s="156"/>
      <c r="F3" s="157">
        <v>69729</v>
      </c>
      <c r="G3" s="158"/>
      <c r="H3" s="159"/>
    </row>
    <row r="4" spans="1:8" x14ac:dyDescent="0.2">
      <c r="A4" s="160"/>
      <c r="B4" s="161"/>
      <c r="C4" s="162"/>
      <c r="D4" s="163">
        <v>63168</v>
      </c>
      <c r="E4" s="164"/>
      <c r="F4" s="165">
        <v>38908</v>
      </c>
      <c r="G4" s="166"/>
      <c r="H4" s="167"/>
    </row>
    <row r="5" spans="1:8" x14ac:dyDescent="0.2">
      <c r="A5" s="148" t="s">
        <v>558</v>
      </c>
      <c r="B5" s="153"/>
      <c r="C5" s="154"/>
      <c r="D5" s="155">
        <v>149748</v>
      </c>
      <c r="E5" s="156"/>
      <c r="F5" s="157">
        <v>74581</v>
      </c>
      <c r="G5" s="158"/>
      <c r="H5" s="159"/>
    </row>
    <row r="6" spans="1:8" x14ac:dyDescent="0.2">
      <c r="A6" s="160"/>
      <c r="B6" s="161"/>
      <c r="C6" s="162"/>
      <c r="D6" s="163">
        <v>80682</v>
      </c>
      <c r="E6" s="164"/>
      <c r="F6" s="165">
        <v>41563</v>
      </c>
      <c r="G6" s="166"/>
      <c r="H6" s="167"/>
    </row>
    <row r="7" spans="1:8" x14ac:dyDescent="0.2">
      <c r="A7" s="148" t="s">
        <v>559</v>
      </c>
      <c r="B7" s="153"/>
      <c r="C7" s="154"/>
      <c r="D7" s="155">
        <v>105602</v>
      </c>
      <c r="E7" s="156"/>
      <c r="F7" s="157">
        <v>76347</v>
      </c>
      <c r="G7" s="158"/>
      <c r="H7" s="159"/>
    </row>
    <row r="8" spans="1:8" x14ac:dyDescent="0.2">
      <c r="A8" s="160"/>
      <c r="B8" s="161"/>
      <c r="C8" s="162"/>
      <c r="D8" s="163">
        <v>53064</v>
      </c>
      <c r="E8" s="164"/>
      <c r="F8" s="165">
        <v>41762</v>
      </c>
      <c r="G8" s="166"/>
      <c r="H8" s="167"/>
    </row>
    <row r="9" spans="1:8" x14ac:dyDescent="0.2">
      <c r="A9" s="148" t="s">
        <v>560</v>
      </c>
      <c r="B9" s="153"/>
      <c r="C9" s="154"/>
      <c r="D9" s="155">
        <v>81441</v>
      </c>
      <c r="E9" s="156"/>
      <c r="F9" s="157">
        <v>69604</v>
      </c>
      <c r="G9" s="158"/>
      <c r="H9" s="159"/>
    </row>
    <row r="10" spans="1:8" x14ac:dyDescent="0.2">
      <c r="A10" s="160"/>
      <c r="B10" s="161"/>
      <c r="C10" s="162"/>
      <c r="D10" s="163">
        <v>22272</v>
      </c>
      <c r="E10" s="164"/>
      <c r="F10" s="165">
        <v>36247</v>
      </c>
      <c r="G10" s="166"/>
      <c r="H10" s="167"/>
    </row>
    <row r="11" spans="1:8" x14ac:dyDescent="0.2">
      <c r="A11" s="148" t="s">
        <v>561</v>
      </c>
      <c r="B11" s="153"/>
      <c r="C11" s="154"/>
      <c r="D11" s="155">
        <v>34802</v>
      </c>
      <c r="E11" s="156"/>
      <c r="F11" s="157">
        <v>68410</v>
      </c>
      <c r="G11" s="158"/>
      <c r="H11" s="159"/>
    </row>
    <row r="12" spans="1:8" x14ac:dyDescent="0.2">
      <c r="A12" s="160"/>
      <c r="B12" s="161"/>
      <c r="C12" s="168"/>
      <c r="D12" s="163">
        <v>14582</v>
      </c>
      <c r="E12" s="164"/>
      <c r="F12" s="165">
        <v>35086</v>
      </c>
      <c r="G12" s="166"/>
      <c r="H12" s="167"/>
    </row>
    <row r="13" spans="1:8" x14ac:dyDescent="0.2">
      <c r="A13" s="148"/>
      <c r="B13" s="153"/>
      <c r="C13" s="169"/>
      <c r="D13" s="170">
        <v>102863</v>
      </c>
      <c r="E13" s="171"/>
      <c r="F13" s="172">
        <v>71734</v>
      </c>
      <c r="G13" s="173"/>
      <c r="H13" s="159"/>
    </row>
    <row r="14" spans="1:8" x14ac:dyDescent="0.2">
      <c r="A14" s="160"/>
      <c r="B14" s="161"/>
      <c r="C14" s="162"/>
      <c r="D14" s="163">
        <v>46754</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1.25</v>
      </c>
      <c r="C19" s="174">
        <f>ROUND(VALUE(SUBSTITUTE(実質収支比率等に係る経年分析!G$48,"▲","-")),2)</f>
        <v>1.59</v>
      </c>
      <c r="D19" s="174">
        <f>ROUND(VALUE(SUBSTITUTE(実質収支比率等に係る経年分析!H$48,"▲","-")),2)</f>
        <v>3.75</v>
      </c>
      <c r="E19" s="174">
        <f>ROUND(VALUE(SUBSTITUTE(実質収支比率等に係る経年分析!I$48,"▲","-")),2)</f>
        <v>10.43</v>
      </c>
      <c r="F19" s="174">
        <f>ROUND(VALUE(SUBSTITUTE(実質収支比率等に係る経年分析!J$48,"▲","-")),2)</f>
        <v>5.39</v>
      </c>
    </row>
    <row r="20" spans="1:11" x14ac:dyDescent="0.2">
      <c r="A20" s="174" t="s">
        <v>57</v>
      </c>
      <c r="B20" s="174">
        <f>ROUND(VALUE(SUBSTITUTE(実質収支比率等に係る経年分析!F$47,"▲","-")),2)</f>
        <v>7.17</v>
      </c>
      <c r="C20" s="174">
        <f>ROUND(VALUE(SUBSTITUTE(実質収支比率等に係る経年分析!G$47,"▲","-")),2)</f>
        <v>4.9400000000000004</v>
      </c>
      <c r="D20" s="174">
        <f>ROUND(VALUE(SUBSTITUTE(実質収支比率等に係る経年分析!H$47,"▲","-")),2)</f>
        <v>5.91</v>
      </c>
      <c r="E20" s="174">
        <f>ROUND(VALUE(SUBSTITUTE(実質収支比率等に係る経年分析!I$47,"▲","-")),2)</f>
        <v>7.97</v>
      </c>
      <c r="F20" s="174">
        <f>ROUND(VALUE(SUBSTITUTE(実質収支比率等に係る経年分析!J$47,"▲","-")),2)</f>
        <v>13.68</v>
      </c>
    </row>
    <row r="21" spans="1:11" x14ac:dyDescent="0.2">
      <c r="A21" s="174" t="s">
        <v>58</v>
      </c>
      <c r="B21" s="174">
        <f>IF(ISNUMBER(VALUE(SUBSTITUTE(実質収支比率等に係る経年分析!F$49,"▲","-"))),ROUND(VALUE(SUBSTITUTE(実質収支比率等に係る経年分析!F$49,"▲","-")),2),NA())</f>
        <v>-3.72</v>
      </c>
      <c r="C21" s="174">
        <f>IF(ISNUMBER(VALUE(SUBSTITUTE(実質収支比率等に係る経年分析!G$49,"▲","-"))),ROUND(VALUE(SUBSTITUTE(実質収支比率等に係る経年分析!G$49,"▲","-")),2),NA())</f>
        <v>-1.86</v>
      </c>
      <c r="D21" s="174">
        <f>IF(ISNUMBER(VALUE(SUBSTITUTE(実質収支比率等に係る経年分析!H$49,"▲","-"))),ROUND(VALUE(SUBSTITUTE(実質収支比率等に係る経年分析!H$49,"▲","-")),2),NA())</f>
        <v>3.32</v>
      </c>
      <c r="E21" s="174">
        <f>IF(ISNUMBER(VALUE(SUBSTITUTE(実質収支比率等に係る経年分析!I$49,"▲","-"))),ROUND(VALUE(SUBSTITUTE(実質収支比率等に係る経年分析!I$49,"▲","-")),2),NA())</f>
        <v>9.26</v>
      </c>
      <c r="F21" s="174">
        <f>IF(ISNUMBER(VALUE(SUBSTITUTE(実質収支比率等に係る経年分析!J$49,"▲","-"))),ROUND(VALUE(SUBSTITUTE(実質収支比率等に係る経年分析!J$49,"▲","-")),2),NA())</f>
        <v>0.18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東部産業団地事業特別会計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公共用地先行取得事業特別会計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1395</v>
      </c>
      <c r="E42" s="176"/>
      <c r="F42" s="176"/>
      <c r="G42" s="176">
        <f>'実質公債費比率（分子）の構造'!L$52</f>
        <v>1407</v>
      </c>
      <c r="H42" s="176"/>
      <c r="I42" s="176"/>
      <c r="J42" s="176">
        <f>'実質公債費比率（分子）の構造'!M$52</f>
        <v>1401</v>
      </c>
      <c r="K42" s="176"/>
      <c r="L42" s="176"/>
      <c r="M42" s="176">
        <f>'実質公債費比率（分子）の構造'!N$52</f>
        <v>1431</v>
      </c>
      <c r="N42" s="176"/>
      <c r="O42" s="176"/>
      <c r="P42" s="176">
        <f>'実質公債費比率（分子）の構造'!O$52</f>
        <v>1440</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103</v>
      </c>
      <c r="C44" s="176"/>
      <c r="D44" s="176"/>
      <c r="E44" s="176">
        <f>'実質公債費比率（分子）の構造'!L$50</f>
        <v>100</v>
      </c>
      <c r="F44" s="176"/>
      <c r="G44" s="176"/>
      <c r="H44" s="176">
        <f>'実質公債費比率（分子）の構造'!M$50</f>
        <v>95</v>
      </c>
      <c r="I44" s="176"/>
      <c r="J44" s="176"/>
      <c r="K44" s="176">
        <f>'実質公債費比率（分子）の構造'!N$50</f>
        <v>91</v>
      </c>
      <c r="L44" s="176"/>
      <c r="M44" s="176"/>
      <c r="N44" s="176">
        <f>'実質公債費比率（分子）の構造'!O$50</f>
        <v>79</v>
      </c>
      <c r="O44" s="176"/>
      <c r="P44" s="176"/>
    </row>
    <row r="45" spans="1:16" x14ac:dyDescent="0.2">
      <c r="A45" s="176" t="s">
        <v>68</v>
      </c>
      <c r="B45" s="176">
        <f>'実質公債費比率（分子）の構造'!K$49</f>
        <v>99</v>
      </c>
      <c r="C45" s="176"/>
      <c r="D45" s="176"/>
      <c r="E45" s="176">
        <f>'実質公債費比率（分子）の構造'!L$49</f>
        <v>110</v>
      </c>
      <c r="F45" s="176"/>
      <c r="G45" s="176"/>
      <c r="H45" s="176">
        <f>'実質公債費比率（分子）の構造'!M$49</f>
        <v>96</v>
      </c>
      <c r="I45" s="176"/>
      <c r="J45" s="176"/>
      <c r="K45" s="176">
        <f>'実質公債費比率（分子）の構造'!N$49</f>
        <v>102</v>
      </c>
      <c r="L45" s="176"/>
      <c r="M45" s="176"/>
      <c r="N45" s="176">
        <f>'実質公債費比率（分子）の構造'!O$49</f>
        <v>99</v>
      </c>
      <c r="O45" s="176"/>
      <c r="P45" s="176"/>
    </row>
    <row r="46" spans="1:16" x14ac:dyDescent="0.2">
      <c r="A46" s="176" t="s">
        <v>69</v>
      </c>
      <c r="B46" s="176">
        <f>'実質公債費比率（分子）の構造'!K$48</f>
        <v>930</v>
      </c>
      <c r="C46" s="176"/>
      <c r="D46" s="176"/>
      <c r="E46" s="176">
        <f>'実質公債費比率（分子）の構造'!L$48</f>
        <v>906</v>
      </c>
      <c r="F46" s="176"/>
      <c r="G46" s="176"/>
      <c r="H46" s="176">
        <f>'実質公債費比率（分子）の構造'!M$48</f>
        <v>821</v>
      </c>
      <c r="I46" s="176"/>
      <c r="J46" s="176"/>
      <c r="K46" s="176">
        <f>'実質公債費比率（分子）の構造'!N$48</f>
        <v>803</v>
      </c>
      <c r="L46" s="176"/>
      <c r="M46" s="176"/>
      <c r="N46" s="176">
        <f>'実質公債費比率（分子）の構造'!O$48</f>
        <v>795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1338</v>
      </c>
      <c r="C49" s="176"/>
      <c r="D49" s="176"/>
      <c r="E49" s="176">
        <f>'実質公債費比率（分子）の構造'!L$45</f>
        <v>1374</v>
      </c>
      <c r="F49" s="176"/>
      <c r="G49" s="176"/>
      <c r="H49" s="176">
        <f>'実質公債費比率（分子）の構造'!M$45</f>
        <v>1411</v>
      </c>
      <c r="I49" s="176"/>
      <c r="J49" s="176"/>
      <c r="K49" s="176">
        <f>'実質公債費比率（分子）の構造'!N$45</f>
        <v>1446</v>
      </c>
      <c r="L49" s="176"/>
      <c r="M49" s="176"/>
      <c r="N49" s="176">
        <f>'実質公債費比率（分子）の構造'!O$45</f>
        <v>1477</v>
      </c>
      <c r="O49" s="176"/>
      <c r="P49" s="176"/>
    </row>
    <row r="50" spans="1:16" x14ac:dyDescent="0.2">
      <c r="A50" s="176" t="s">
        <v>73</v>
      </c>
      <c r="B50" s="176" t="e">
        <f>NA()</f>
        <v>#N/A</v>
      </c>
      <c r="C50" s="176">
        <f>IF(ISNUMBER('実質公債費比率（分子）の構造'!K$53),'実質公債費比率（分子）の構造'!K$53,NA())</f>
        <v>1076</v>
      </c>
      <c r="D50" s="176" t="e">
        <f>NA()</f>
        <v>#N/A</v>
      </c>
      <c r="E50" s="176" t="e">
        <f>NA()</f>
        <v>#N/A</v>
      </c>
      <c r="F50" s="176">
        <f>IF(ISNUMBER('実質公債費比率（分子）の構造'!L$53),'実質公債費比率（分子）の構造'!L$53,NA())</f>
        <v>1084</v>
      </c>
      <c r="G50" s="176" t="e">
        <f>NA()</f>
        <v>#N/A</v>
      </c>
      <c r="H50" s="176" t="e">
        <f>NA()</f>
        <v>#N/A</v>
      </c>
      <c r="I50" s="176">
        <f>IF(ISNUMBER('実質公債費比率（分子）の構造'!M$53),'実質公債費比率（分子）の構造'!M$53,NA())</f>
        <v>1022</v>
      </c>
      <c r="J50" s="176" t="e">
        <f>NA()</f>
        <v>#N/A</v>
      </c>
      <c r="K50" s="176" t="e">
        <f>NA()</f>
        <v>#N/A</v>
      </c>
      <c r="L50" s="176">
        <f>IF(ISNUMBER('実質公債費比率（分子）の構造'!N$53),'実質公債費比率（分子）の構造'!N$53,NA())</f>
        <v>1011</v>
      </c>
      <c r="M50" s="176" t="e">
        <f>NA()</f>
        <v>#N/A</v>
      </c>
      <c r="N50" s="176" t="e">
        <f>NA()</f>
        <v>#N/A</v>
      </c>
      <c r="O50" s="176">
        <f>IF(ISNUMBER('実質公債費比率（分子）の構造'!O$53),'実質公債費比率（分子）の構造'!O$53,NA())</f>
        <v>1010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17960</v>
      </c>
      <c r="E56" s="175"/>
      <c r="F56" s="175"/>
      <c r="G56" s="175">
        <f>'将来負担比率（分子）の構造'!J$52</f>
        <v>18704</v>
      </c>
      <c r="H56" s="175"/>
      <c r="I56" s="175"/>
      <c r="J56" s="175">
        <f>'将来負担比率（分子）の構造'!K$52</f>
        <v>18613</v>
      </c>
      <c r="K56" s="175"/>
      <c r="L56" s="175"/>
      <c r="M56" s="175">
        <f>'将来負担比率（分子）の構造'!L$52</f>
        <v>18251</v>
      </c>
      <c r="N56" s="175"/>
      <c r="O56" s="175"/>
      <c r="P56" s="175">
        <f>'将来負担比率（分子）の構造'!M$52</f>
        <v>17454</v>
      </c>
    </row>
    <row r="57" spans="1:16" x14ac:dyDescent="0.2">
      <c r="A57" s="175" t="s">
        <v>44</v>
      </c>
      <c r="B57" s="175"/>
      <c r="C57" s="175"/>
      <c r="D57" s="175">
        <f>'将来負担比率（分子）の構造'!I$51</f>
        <v>2290</v>
      </c>
      <c r="E57" s="175"/>
      <c r="F57" s="175"/>
      <c r="G57" s="175">
        <f>'将来負担比率（分子）の構造'!J$51</f>
        <v>2194</v>
      </c>
      <c r="H57" s="175"/>
      <c r="I57" s="175"/>
      <c r="J57" s="175">
        <f>'将来負担比率（分子）の構造'!K$51</f>
        <v>2117</v>
      </c>
      <c r="K57" s="175"/>
      <c r="L57" s="175"/>
      <c r="M57" s="175">
        <f>'将来負担比率（分子）の構造'!L$51</f>
        <v>2020</v>
      </c>
      <c r="N57" s="175"/>
      <c r="O57" s="175"/>
      <c r="P57" s="175">
        <f>'将来負担比率（分子）の構造'!M$51</f>
        <v>1914</v>
      </c>
    </row>
    <row r="58" spans="1:16" x14ac:dyDescent="0.2">
      <c r="A58" s="175" t="s">
        <v>43</v>
      </c>
      <c r="B58" s="175"/>
      <c r="C58" s="175"/>
      <c r="D58" s="175">
        <f>'将来負担比率（分子）の構造'!I$50</f>
        <v>1411</v>
      </c>
      <c r="E58" s="175"/>
      <c r="F58" s="175"/>
      <c r="G58" s="175">
        <f>'将来負担比率（分子）の構造'!J$50</f>
        <v>1054</v>
      </c>
      <c r="H58" s="175"/>
      <c r="I58" s="175"/>
      <c r="J58" s="175">
        <f>'将来負担比率（分子）の構造'!K$50</f>
        <v>977</v>
      </c>
      <c r="K58" s="175"/>
      <c r="L58" s="175"/>
      <c r="M58" s="175">
        <f>'将来負担比率（分子）の構造'!L$50</f>
        <v>1312</v>
      </c>
      <c r="N58" s="175"/>
      <c r="O58" s="175"/>
      <c r="P58" s="175">
        <f>'将来負担比率（分子）の構造'!M$50</f>
        <v>2350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86</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1825</v>
      </c>
      <c r="C62" s="175"/>
      <c r="D62" s="175"/>
      <c r="E62" s="175">
        <f>'将来負担比率（分子）の構造'!J$45</f>
        <v>1737</v>
      </c>
      <c r="F62" s="175"/>
      <c r="G62" s="175"/>
      <c r="H62" s="175">
        <f>'将来負担比率（分子）の構造'!K$45</f>
        <v>1615</v>
      </c>
      <c r="I62" s="175"/>
      <c r="J62" s="175"/>
      <c r="K62" s="175">
        <f>'将来負担比率（分子）の構造'!L$45</f>
        <v>1573</v>
      </c>
      <c r="L62" s="175"/>
      <c r="M62" s="175"/>
      <c r="N62" s="175">
        <f>'将来負担比率（分子）の構造'!M$45</f>
        <v>1524</v>
      </c>
      <c r="O62" s="175"/>
      <c r="P62" s="175"/>
    </row>
    <row r="63" spans="1:16" x14ac:dyDescent="0.2">
      <c r="A63" s="175" t="s">
        <v>36</v>
      </c>
      <c r="B63" s="175">
        <f>'将来負担比率（分子）の構造'!I$44</f>
        <v>710</v>
      </c>
      <c r="C63" s="175"/>
      <c r="D63" s="175"/>
      <c r="E63" s="175">
        <f>'将来負担比率（分子）の構造'!J$44</f>
        <v>648</v>
      </c>
      <c r="F63" s="175"/>
      <c r="G63" s="175"/>
      <c r="H63" s="175">
        <f>'将来負担比率（分子）の構造'!K$44</f>
        <v>588</v>
      </c>
      <c r="I63" s="175"/>
      <c r="J63" s="175"/>
      <c r="K63" s="175">
        <f>'将来負担比率（分子）の構造'!L$44</f>
        <v>543</v>
      </c>
      <c r="L63" s="175"/>
      <c r="M63" s="175"/>
      <c r="N63" s="175">
        <f>'将来負担比率（分子）の構造'!M$44</f>
        <v>461</v>
      </c>
      <c r="O63" s="175"/>
      <c r="P63" s="175"/>
    </row>
    <row r="64" spans="1:16" x14ac:dyDescent="0.2">
      <c r="A64" s="175" t="s">
        <v>35</v>
      </c>
      <c r="B64" s="175">
        <f>'将来負担比率（分子）の構造'!I$43</f>
        <v>12410</v>
      </c>
      <c r="C64" s="175"/>
      <c r="D64" s="175"/>
      <c r="E64" s="175">
        <f>'将来負担比率（分子）の構造'!J$43</f>
        <v>12495</v>
      </c>
      <c r="F64" s="175"/>
      <c r="G64" s="175"/>
      <c r="H64" s="175">
        <f>'将来負担比率（分子）の構造'!K$43</f>
        <v>12712</v>
      </c>
      <c r="I64" s="175"/>
      <c r="J64" s="175"/>
      <c r="K64" s="175">
        <f>'将来負担比率（分子）の構造'!L$43</f>
        <v>12002</v>
      </c>
      <c r="L64" s="175"/>
      <c r="M64" s="175"/>
      <c r="N64" s="175">
        <f>'将来負担比率（分子）の構造'!M$43</f>
        <v>11395</v>
      </c>
      <c r="O64" s="175"/>
      <c r="P64" s="175"/>
    </row>
    <row r="65" spans="1:16" x14ac:dyDescent="0.2">
      <c r="A65" s="175" t="s">
        <v>34</v>
      </c>
      <c r="B65" s="175">
        <f>'将来負担比率（分子）の構造'!I$42</f>
        <v>2801</v>
      </c>
      <c r="C65" s="175"/>
      <c r="D65" s="175"/>
      <c r="E65" s="175">
        <f>'将来負担比率（分子）の構造'!J$42</f>
        <v>2649</v>
      </c>
      <c r="F65" s="175"/>
      <c r="G65" s="175"/>
      <c r="H65" s="175">
        <f>'将来負担比率（分子）の構造'!K$42</f>
        <v>2502</v>
      </c>
      <c r="I65" s="175"/>
      <c r="J65" s="175"/>
      <c r="K65" s="175">
        <f>'将来負担比率（分子）の構造'!L$42</f>
        <v>2358</v>
      </c>
      <c r="L65" s="175"/>
      <c r="M65" s="175"/>
      <c r="N65" s="175">
        <f>'将来負担比率（分子）の構造'!M$42</f>
        <v>2213</v>
      </c>
      <c r="O65" s="175"/>
      <c r="P65" s="175"/>
    </row>
    <row r="66" spans="1:16" x14ac:dyDescent="0.2">
      <c r="A66" s="175" t="s">
        <v>33</v>
      </c>
      <c r="B66" s="175">
        <f>'将来負担比率（分子）の構造'!I$41</f>
        <v>16101</v>
      </c>
      <c r="C66" s="175"/>
      <c r="D66" s="175"/>
      <c r="E66" s="175">
        <f>'将来負担比率（分子）の構造'!J$41</f>
        <v>18000</v>
      </c>
      <c r="F66" s="175"/>
      <c r="G66" s="175"/>
      <c r="H66" s="175">
        <f>'将来負担比率（分子）の構造'!K$41</f>
        <v>18656</v>
      </c>
      <c r="I66" s="175"/>
      <c r="J66" s="175"/>
      <c r="K66" s="175">
        <f>'将来負担比率（分子）の構造'!L$41</f>
        <v>18279</v>
      </c>
      <c r="L66" s="175"/>
      <c r="M66" s="175"/>
      <c r="N66" s="175">
        <f>'将来負担比率（分子）の構造'!M$41</f>
        <v>17445</v>
      </c>
      <c r="O66" s="175"/>
      <c r="P66" s="175"/>
    </row>
    <row r="67" spans="1:16" x14ac:dyDescent="0.2">
      <c r="A67" s="175" t="s">
        <v>77</v>
      </c>
      <c r="B67" s="175" t="e">
        <f>NA()</f>
        <v>#N/A</v>
      </c>
      <c r="C67" s="175">
        <f>IF(ISNUMBER('将来負担比率（分子）の構造'!I$53), IF('将来負担比率（分子）の構造'!I$53 &lt; 0, 0, '将来負担比率（分子）の構造'!I$53), NA())</f>
        <v>12271</v>
      </c>
      <c r="D67" s="175" t="e">
        <f>NA()</f>
        <v>#N/A</v>
      </c>
      <c r="E67" s="175" t="e">
        <f>NA()</f>
        <v>#N/A</v>
      </c>
      <c r="F67" s="175">
        <f>IF(ISNUMBER('将来負担比率（分子）の構造'!J$53), IF('将来負担比率（分子）の構造'!J$53 &lt; 0, 0, '将来負担比率（分子）の構造'!J$53), NA())</f>
        <v>13579</v>
      </c>
      <c r="G67" s="175" t="e">
        <f>NA()</f>
        <v>#N/A</v>
      </c>
      <c r="H67" s="175" t="e">
        <f>NA()</f>
        <v>#N/A</v>
      </c>
      <c r="I67" s="175">
        <f>IF(ISNUMBER('将来負担比率（分子）の構造'!K$53), IF('将来負担比率（分子）の構造'!K$53 &lt; 0, 0, '将来負担比率（分子）の構造'!K$53), NA())</f>
        <v>14367</v>
      </c>
      <c r="J67" s="175" t="e">
        <f>NA()</f>
        <v>#N/A</v>
      </c>
      <c r="K67" s="175" t="e">
        <f>NA()</f>
        <v>#N/A</v>
      </c>
      <c r="L67" s="175">
        <f>IF(ISNUMBER('将来負担比率（分子）の構造'!L$53), IF('将来負担比率（分子）の構造'!L$53 &lt; 0, 0, '将来負担比率（分子）の構造'!L$53), NA())</f>
        <v>13172</v>
      </c>
      <c r="M67" s="175" t="e">
        <f>NA()</f>
        <v>#N/A</v>
      </c>
      <c r="N67" s="175" t="e">
        <f>NA()</f>
        <v>#N/A</v>
      </c>
      <c r="O67" s="175">
        <f>IF(ISNUMBER('将来負担比率（分子）の構造'!M$53), IF('将来負担比率（分子）の構造'!M$53 &lt; 0, 0, '将来負担比率（分子）の構造'!M$53), NA())</f>
        <v>11320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513</v>
      </c>
      <c r="C72" s="179">
        <f>基金残高に係る経年分析!G55</f>
        <v>730</v>
      </c>
      <c r="D72" s="179">
        <f>基金残高に係る経年分析!H55</f>
        <v>1221</v>
      </c>
    </row>
    <row r="73" spans="1:16" x14ac:dyDescent="0.2">
      <c r="A73" s="178" t="s">
        <v>80</v>
      </c>
      <c r="B73" s="179">
        <f>基金残高に係る経年分析!F56</f>
        <v>26</v>
      </c>
      <c r="C73" s="179">
        <f>基金残高に係る経年分析!G56</f>
        <v>126</v>
      </c>
      <c r="D73" s="179">
        <f>基金残高に係る経年分析!H56</f>
        <v>273</v>
      </c>
    </row>
    <row r="74" spans="1:16" x14ac:dyDescent="0.2">
      <c r="A74" s="178" t="s">
        <v>81</v>
      </c>
      <c r="B74" s="179">
        <f>基金残高に係る経年分析!F57</f>
        <v>242</v>
      </c>
      <c r="C74" s="179">
        <f>基金残高に係る経年分析!G57</f>
        <v>255</v>
      </c>
      <c r="D74" s="179">
        <f>基金残高に係る経年分析!H57</f>
        <v>640</v>
      </c>
    </row>
  </sheetData>
  <sheetProtection algorithmName="SHA-512" hashValue="HApw1ilIIYBOVXhTRo3s3OWs6WJ8PbMlD1cGjAXmrojoxeTOGqm8RwsYpRImYdbDPjoEySVVMCnXpYrcrp/HCQ==" saltValue="8YSEkObmyRm4NG73Cgy9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4682875</v>
      </c>
      <c r="S5" s="613"/>
      <c r="T5" s="613"/>
      <c r="U5" s="613"/>
      <c r="V5" s="613"/>
      <c r="W5" s="613"/>
      <c r="X5" s="613"/>
      <c r="Y5" s="614"/>
      <c r="Z5" s="615">
        <v>29.8</v>
      </c>
      <c r="AA5" s="615"/>
      <c r="AB5" s="615"/>
      <c r="AC5" s="615"/>
      <c r="AD5" s="616">
        <v>4682875</v>
      </c>
      <c r="AE5" s="616"/>
      <c r="AF5" s="616"/>
      <c r="AG5" s="616"/>
      <c r="AH5" s="616"/>
      <c r="AI5" s="616"/>
      <c r="AJ5" s="616"/>
      <c r="AK5" s="616"/>
      <c r="AL5" s="617">
        <v>51.1</v>
      </c>
      <c r="AM5" s="618"/>
      <c r="AN5" s="618"/>
      <c r="AO5" s="619"/>
      <c r="AP5" s="609" t="s">
        <v>232</v>
      </c>
      <c r="AQ5" s="610"/>
      <c r="AR5" s="610"/>
      <c r="AS5" s="610"/>
      <c r="AT5" s="610"/>
      <c r="AU5" s="610"/>
      <c r="AV5" s="610"/>
      <c r="AW5" s="610"/>
      <c r="AX5" s="610"/>
      <c r="AY5" s="610"/>
      <c r="AZ5" s="610"/>
      <c r="BA5" s="610"/>
      <c r="BB5" s="610"/>
      <c r="BC5" s="610"/>
      <c r="BD5" s="610"/>
      <c r="BE5" s="610"/>
      <c r="BF5" s="611"/>
      <c r="BG5" s="623">
        <v>4682044</v>
      </c>
      <c r="BH5" s="624"/>
      <c r="BI5" s="624"/>
      <c r="BJ5" s="624"/>
      <c r="BK5" s="624"/>
      <c r="BL5" s="624"/>
      <c r="BM5" s="624"/>
      <c r="BN5" s="625"/>
      <c r="BO5" s="626">
        <v>100</v>
      </c>
      <c r="BP5" s="626"/>
      <c r="BQ5" s="626"/>
      <c r="BR5" s="626"/>
      <c r="BS5" s="627">
        <v>274479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176496</v>
      </c>
      <c r="S6" s="624"/>
      <c r="T6" s="624"/>
      <c r="U6" s="624"/>
      <c r="V6" s="624"/>
      <c r="W6" s="624"/>
      <c r="X6" s="624"/>
      <c r="Y6" s="625"/>
      <c r="Z6" s="626">
        <v>1.1000000000000001</v>
      </c>
      <c r="AA6" s="626"/>
      <c r="AB6" s="626"/>
      <c r="AC6" s="626"/>
      <c r="AD6" s="627">
        <v>176496</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4682044</v>
      </c>
      <c r="BH6" s="624"/>
      <c r="BI6" s="624"/>
      <c r="BJ6" s="624"/>
      <c r="BK6" s="624"/>
      <c r="BL6" s="624"/>
      <c r="BM6" s="624"/>
      <c r="BN6" s="625"/>
      <c r="BO6" s="626">
        <v>100</v>
      </c>
      <c r="BP6" s="626"/>
      <c r="BQ6" s="626"/>
      <c r="BR6" s="626"/>
      <c r="BS6" s="627">
        <v>274479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160216</v>
      </c>
      <c r="CS6" s="624"/>
      <c r="CT6" s="624"/>
      <c r="CU6" s="624"/>
      <c r="CV6" s="624"/>
      <c r="CW6" s="624"/>
      <c r="CX6" s="624"/>
      <c r="CY6" s="625"/>
      <c r="CZ6" s="617">
        <v>1.1000000000000001</v>
      </c>
      <c r="DA6" s="618"/>
      <c r="DB6" s="618"/>
      <c r="DC6" s="634"/>
      <c r="DD6" s="632">
        <v>176</v>
      </c>
      <c r="DE6" s="624"/>
      <c r="DF6" s="624"/>
      <c r="DG6" s="624"/>
      <c r="DH6" s="624"/>
      <c r="DI6" s="624"/>
      <c r="DJ6" s="624"/>
      <c r="DK6" s="624"/>
      <c r="DL6" s="624"/>
      <c r="DM6" s="624"/>
      <c r="DN6" s="624"/>
      <c r="DO6" s="624"/>
      <c r="DP6" s="625"/>
      <c r="DQ6" s="632">
        <v>159969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1830</v>
      </c>
      <c r="S7" s="624"/>
      <c r="T7" s="624"/>
      <c r="U7" s="624"/>
      <c r="V7" s="624"/>
      <c r="W7" s="624"/>
      <c r="X7" s="624"/>
      <c r="Y7" s="625"/>
      <c r="Z7" s="626">
        <v>0</v>
      </c>
      <c r="AA7" s="626"/>
      <c r="AB7" s="626"/>
      <c r="AC7" s="626"/>
      <c r="AD7" s="627">
        <v>1830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1751803</v>
      </c>
      <c r="BH7" s="624"/>
      <c r="BI7" s="624"/>
      <c r="BJ7" s="624"/>
      <c r="BK7" s="624"/>
      <c r="BL7" s="624"/>
      <c r="BM7" s="624"/>
      <c r="BN7" s="625"/>
      <c r="BO7" s="626">
        <v>37.4</v>
      </c>
      <c r="BP7" s="626"/>
      <c r="BQ7" s="626"/>
      <c r="BR7" s="626"/>
      <c r="BS7" s="627">
        <v>23021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2593627</v>
      </c>
      <c r="CS7" s="624"/>
      <c r="CT7" s="624"/>
      <c r="CU7" s="624"/>
      <c r="CV7" s="624"/>
      <c r="CW7" s="624"/>
      <c r="CX7" s="624"/>
      <c r="CY7" s="625"/>
      <c r="CZ7" s="626">
        <v>17.100000000000001</v>
      </c>
      <c r="DA7" s="626"/>
      <c r="DB7" s="626"/>
      <c r="DC7" s="626"/>
      <c r="DD7" s="632">
        <v>23791</v>
      </c>
      <c r="DE7" s="624"/>
      <c r="DF7" s="624"/>
      <c r="DG7" s="624"/>
      <c r="DH7" s="624"/>
      <c r="DI7" s="624"/>
      <c r="DJ7" s="624"/>
      <c r="DK7" s="624"/>
      <c r="DL7" s="624"/>
      <c r="DM7" s="624"/>
      <c r="DN7" s="624"/>
      <c r="DO7" s="624"/>
      <c r="DP7" s="625"/>
      <c r="DQ7" s="632">
        <v>2290588</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22961</v>
      </c>
      <c r="S8" s="624"/>
      <c r="T8" s="624"/>
      <c r="U8" s="624"/>
      <c r="V8" s="624"/>
      <c r="W8" s="624"/>
      <c r="X8" s="624"/>
      <c r="Y8" s="625"/>
      <c r="Z8" s="626">
        <v>0.1</v>
      </c>
      <c r="AA8" s="626"/>
      <c r="AB8" s="626"/>
      <c r="AC8" s="626"/>
      <c r="AD8" s="627">
        <v>22961</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56956</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4666189</v>
      </c>
      <c r="CS8" s="624"/>
      <c r="CT8" s="624"/>
      <c r="CU8" s="624"/>
      <c r="CV8" s="624"/>
      <c r="CW8" s="624"/>
      <c r="CX8" s="624"/>
      <c r="CY8" s="625"/>
      <c r="CZ8" s="626">
        <v>30.7</v>
      </c>
      <c r="DA8" s="626"/>
      <c r="DB8" s="626"/>
      <c r="DC8" s="626"/>
      <c r="DD8" s="632">
        <v>85861</v>
      </c>
      <c r="DE8" s="624"/>
      <c r="DF8" s="624"/>
      <c r="DG8" s="624"/>
      <c r="DH8" s="624"/>
      <c r="DI8" s="624"/>
      <c r="DJ8" s="624"/>
      <c r="DK8" s="624"/>
      <c r="DL8" s="624"/>
      <c r="DM8" s="624"/>
      <c r="DN8" s="624"/>
      <c r="DO8" s="624"/>
      <c r="DP8" s="625"/>
      <c r="DQ8" s="632">
        <v>2568271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16287</v>
      </c>
      <c r="S9" s="624"/>
      <c r="T9" s="624"/>
      <c r="U9" s="624"/>
      <c r="V9" s="624"/>
      <c r="W9" s="624"/>
      <c r="X9" s="624"/>
      <c r="Y9" s="625"/>
      <c r="Z9" s="626">
        <v>0.1</v>
      </c>
      <c r="AA9" s="626"/>
      <c r="AB9" s="626"/>
      <c r="AC9" s="626"/>
      <c r="AD9" s="627">
        <v>16287</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1362745</v>
      </c>
      <c r="BH9" s="624"/>
      <c r="BI9" s="624"/>
      <c r="BJ9" s="624"/>
      <c r="BK9" s="624"/>
      <c r="BL9" s="624"/>
      <c r="BM9" s="624"/>
      <c r="BN9" s="625"/>
      <c r="BO9" s="626">
        <v>29.1</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1181386</v>
      </c>
      <c r="CS9" s="624"/>
      <c r="CT9" s="624"/>
      <c r="CU9" s="624"/>
      <c r="CV9" s="624"/>
      <c r="CW9" s="624"/>
      <c r="CX9" s="624"/>
      <c r="CY9" s="625"/>
      <c r="CZ9" s="626">
        <v>7.8</v>
      </c>
      <c r="DA9" s="626"/>
      <c r="DB9" s="626"/>
      <c r="DC9" s="626"/>
      <c r="DD9" s="632">
        <v>48621</v>
      </c>
      <c r="DE9" s="624"/>
      <c r="DF9" s="624"/>
      <c r="DG9" s="624"/>
      <c r="DH9" s="624"/>
      <c r="DI9" s="624"/>
      <c r="DJ9" s="624"/>
      <c r="DK9" s="624"/>
      <c r="DL9" s="624"/>
      <c r="DM9" s="624"/>
      <c r="DN9" s="624"/>
      <c r="DO9" s="624"/>
      <c r="DP9" s="625"/>
      <c r="DQ9" s="632">
        <v>800632</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137916</v>
      </c>
      <c r="BH10" s="624"/>
      <c r="BI10" s="624"/>
      <c r="BJ10" s="624"/>
      <c r="BK10" s="624"/>
      <c r="BL10" s="624"/>
      <c r="BM10" s="624"/>
      <c r="BN10" s="625"/>
      <c r="BO10" s="626">
        <v>2.9</v>
      </c>
      <c r="BP10" s="626"/>
      <c r="BQ10" s="626"/>
      <c r="BR10" s="626"/>
      <c r="BS10" s="627">
        <v>22967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19115</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7115</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759690</v>
      </c>
      <c r="S11" s="624"/>
      <c r="T11" s="624"/>
      <c r="U11" s="624"/>
      <c r="V11" s="624"/>
      <c r="W11" s="624"/>
      <c r="X11" s="624"/>
      <c r="Y11" s="625"/>
      <c r="Z11" s="628">
        <v>4.8</v>
      </c>
      <c r="AA11" s="629"/>
      <c r="AB11" s="629"/>
      <c r="AC11" s="635"/>
      <c r="AD11" s="632">
        <v>759690</v>
      </c>
      <c r="AE11" s="624"/>
      <c r="AF11" s="624"/>
      <c r="AG11" s="624"/>
      <c r="AH11" s="624"/>
      <c r="AI11" s="624"/>
      <c r="AJ11" s="624"/>
      <c r="AK11" s="625"/>
      <c r="AL11" s="628">
        <v>8.3000000000000007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194186</v>
      </c>
      <c r="BH11" s="624"/>
      <c r="BI11" s="624"/>
      <c r="BJ11" s="624"/>
      <c r="BK11" s="624"/>
      <c r="BL11" s="624"/>
      <c r="BM11" s="624"/>
      <c r="BN11" s="625"/>
      <c r="BO11" s="626">
        <v>4.0999999999999996</v>
      </c>
      <c r="BP11" s="626"/>
      <c r="BQ11" s="626"/>
      <c r="BR11" s="626"/>
      <c r="BS11" s="627">
        <v>54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886483</v>
      </c>
      <c r="CS11" s="624"/>
      <c r="CT11" s="624"/>
      <c r="CU11" s="624"/>
      <c r="CV11" s="624"/>
      <c r="CW11" s="624"/>
      <c r="CX11" s="624"/>
      <c r="CY11" s="625"/>
      <c r="CZ11" s="626">
        <v>5.8</v>
      </c>
      <c r="DA11" s="626"/>
      <c r="DB11" s="626"/>
      <c r="DC11" s="626"/>
      <c r="DD11" s="632">
        <v>198332</v>
      </c>
      <c r="DE11" s="624"/>
      <c r="DF11" s="624"/>
      <c r="DG11" s="624"/>
      <c r="DH11" s="624"/>
      <c r="DI11" s="624"/>
      <c r="DJ11" s="624"/>
      <c r="DK11" s="624"/>
      <c r="DL11" s="624"/>
      <c r="DM11" s="624"/>
      <c r="DN11" s="624"/>
      <c r="DO11" s="624"/>
      <c r="DP11" s="625"/>
      <c r="DQ11" s="632">
        <v>359782</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27439</v>
      </c>
      <c r="S12" s="624"/>
      <c r="T12" s="624"/>
      <c r="U12" s="624"/>
      <c r="V12" s="624"/>
      <c r="W12" s="624"/>
      <c r="X12" s="624"/>
      <c r="Y12" s="625"/>
      <c r="Z12" s="626">
        <v>0.2</v>
      </c>
      <c r="AA12" s="626"/>
      <c r="AB12" s="626"/>
      <c r="AC12" s="626"/>
      <c r="AD12" s="627">
        <v>27439</v>
      </c>
      <c r="AE12" s="627"/>
      <c r="AF12" s="627"/>
      <c r="AG12" s="627"/>
      <c r="AH12" s="627"/>
      <c r="AI12" s="627"/>
      <c r="AJ12" s="627"/>
      <c r="AK12" s="627"/>
      <c r="AL12" s="628">
        <v>0.3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2617893</v>
      </c>
      <c r="BH12" s="624"/>
      <c r="BI12" s="624"/>
      <c r="BJ12" s="624"/>
      <c r="BK12" s="624"/>
      <c r="BL12" s="624"/>
      <c r="BM12" s="624"/>
      <c r="BN12" s="625"/>
      <c r="BO12" s="626">
        <v>55.9</v>
      </c>
      <c r="BP12" s="626"/>
      <c r="BQ12" s="626"/>
      <c r="BR12" s="626"/>
      <c r="BS12" s="627">
        <v>251458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414404</v>
      </c>
      <c r="CS12" s="624"/>
      <c r="CT12" s="624"/>
      <c r="CU12" s="624"/>
      <c r="CV12" s="624"/>
      <c r="CW12" s="624"/>
      <c r="CX12" s="624"/>
      <c r="CY12" s="625"/>
      <c r="CZ12" s="626">
        <v>2.7</v>
      </c>
      <c r="DA12" s="626"/>
      <c r="DB12" s="626"/>
      <c r="DC12" s="626"/>
      <c r="DD12" s="632">
        <v>34261</v>
      </c>
      <c r="DE12" s="624"/>
      <c r="DF12" s="624"/>
      <c r="DG12" s="624"/>
      <c r="DH12" s="624"/>
      <c r="DI12" s="624"/>
      <c r="DJ12" s="624"/>
      <c r="DK12" s="624"/>
      <c r="DL12" s="624"/>
      <c r="DM12" s="624"/>
      <c r="DN12" s="624"/>
      <c r="DO12" s="624"/>
      <c r="DP12" s="625"/>
      <c r="DQ12" s="632">
        <v>276644</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247</v>
      </c>
      <c r="AA13" s="626"/>
      <c r="AB13" s="626"/>
      <c r="AC13" s="626"/>
      <c r="AD13" s="627" t="s">
        <v>130</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2610310</v>
      </c>
      <c r="BH13" s="624"/>
      <c r="BI13" s="624"/>
      <c r="BJ13" s="624"/>
      <c r="BK13" s="624"/>
      <c r="BL13" s="624"/>
      <c r="BM13" s="624"/>
      <c r="BN13" s="625"/>
      <c r="BO13" s="626">
        <v>55.7</v>
      </c>
      <c r="BP13" s="626"/>
      <c r="BQ13" s="626"/>
      <c r="BR13" s="626"/>
      <c r="BS13" s="627">
        <v>251458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1762715</v>
      </c>
      <c r="CS13" s="624"/>
      <c r="CT13" s="624"/>
      <c r="CU13" s="624"/>
      <c r="CV13" s="624"/>
      <c r="CW13" s="624"/>
      <c r="CX13" s="624"/>
      <c r="CY13" s="625"/>
      <c r="CZ13" s="626">
        <v>11.6</v>
      </c>
      <c r="DA13" s="626"/>
      <c r="DB13" s="626"/>
      <c r="DC13" s="626"/>
      <c r="DD13" s="632">
        <v>467383</v>
      </c>
      <c r="DE13" s="624"/>
      <c r="DF13" s="624"/>
      <c r="DG13" s="624"/>
      <c r="DH13" s="624"/>
      <c r="DI13" s="624"/>
      <c r="DJ13" s="624"/>
      <c r="DK13" s="624"/>
      <c r="DL13" s="624"/>
      <c r="DM13" s="624"/>
      <c r="DN13" s="624"/>
      <c r="DO13" s="624"/>
      <c r="DP13" s="625"/>
      <c r="DQ13" s="632">
        <v>1335156</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356</v>
      </c>
      <c r="S14" s="624"/>
      <c r="T14" s="624"/>
      <c r="U14" s="624"/>
      <c r="V14" s="624"/>
      <c r="W14" s="624"/>
      <c r="X14" s="624"/>
      <c r="Y14" s="625"/>
      <c r="Z14" s="626">
        <v>0</v>
      </c>
      <c r="AA14" s="626"/>
      <c r="AB14" s="626"/>
      <c r="AC14" s="626"/>
      <c r="AD14" s="627">
        <v>356</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115213</v>
      </c>
      <c r="BH14" s="624"/>
      <c r="BI14" s="624"/>
      <c r="BJ14" s="624"/>
      <c r="BK14" s="624"/>
      <c r="BL14" s="624"/>
      <c r="BM14" s="624"/>
      <c r="BN14" s="625"/>
      <c r="BO14" s="626">
        <v>2.5</v>
      </c>
      <c r="BP14" s="626"/>
      <c r="BQ14" s="626"/>
      <c r="BR14" s="626"/>
      <c r="BS14" s="627" t="s">
        <v>139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571385</v>
      </c>
      <c r="CS14" s="624"/>
      <c r="CT14" s="624"/>
      <c r="CU14" s="624"/>
      <c r="CV14" s="624"/>
      <c r="CW14" s="624"/>
      <c r="CX14" s="624"/>
      <c r="CY14" s="625"/>
      <c r="CZ14" s="626">
        <v>3.8</v>
      </c>
      <c r="DA14" s="626"/>
      <c r="DB14" s="626"/>
      <c r="DC14" s="626"/>
      <c r="DD14" s="632">
        <v>27195</v>
      </c>
      <c r="DE14" s="624"/>
      <c r="DF14" s="624"/>
      <c r="DG14" s="624"/>
      <c r="DH14" s="624"/>
      <c r="DI14" s="624"/>
      <c r="DJ14" s="624"/>
      <c r="DK14" s="624"/>
      <c r="DL14" s="624"/>
      <c r="DM14" s="624"/>
      <c r="DN14" s="624"/>
      <c r="DO14" s="624"/>
      <c r="DP14" s="625"/>
      <c r="DQ14" s="632">
        <v>509083</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247</v>
      </c>
      <c r="AE15" s="627"/>
      <c r="AF15" s="627"/>
      <c r="AG15" s="627"/>
      <c r="AH15" s="627"/>
      <c r="AI15" s="627"/>
      <c r="AJ15" s="627"/>
      <c r="AK15" s="627"/>
      <c r="AL15" s="628" t="s">
        <v>139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197033</v>
      </c>
      <c r="BH15" s="624"/>
      <c r="BI15" s="624"/>
      <c r="BJ15" s="624"/>
      <c r="BK15" s="624"/>
      <c r="BL15" s="624"/>
      <c r="BM15" s="624"/>
      <c r="BN15" s="625"/>
      <c r="BO15" s="626">
        <v>4.2</v>
      </c>
      <c r="BP15" s="626"/>
      <c r="BQ15" s="626"/>
      <c r="BR15" s="626"/>
      <c r="BS15" s="627" t="s">
        <v>130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1439135</v>
      </c>
      <c r="CS15" s="624"/>
      <c r="CT15" s="624"/>
      <c r="CU15" s="624"/>
      <c r="CV15" s="624"/>
      <c r="CW15" s="624"/>
      <c r="CX15" s="624"/>
      <c r="CY15" s="625"/>
      <c r="CZ15" s="626">
        <v>9.5</v>
      </c>
      <c r="DA15" s="626"/>
      <c r="DB15" s="626"/>
      <c r="DC15" s="626"/>
      <c r="DD15" s="632">
        <v>109773</v>
      </c>
      <c r="DE15" s="624"/>
      <c r="DF15" s="624"/>
      <c r="DG15" s="624"/>
      <c r="DH15" s="624"/>
      <c r="DI15" s="624"/>
      <c r="DJ15" s="624"/>
      <c r="DK15" s="624"/>
      <c r="DL15" s="624"/>
      <c r="DM15" s="624"/>
      <c r="DN15" s="624"/>
      <c r="DO15" s="624"/>
      <c r="DP15" s="625"/>
      <c r="DQ15" s="632">
        <v>1342699</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16808</v>
      </c>
      <c r="S16" s="624"/>
      <c r="T16" s="624"/>
      <c r="U16" s="624"/>
      <c r="V16" s="624"/>
      <c r="W16" s="624"/>
      <c r="X16" s="624"/>
      <c r="Y16" s="625"/>
      <c r="Z16" s="626">
        <v>0.1</v>
      </c>
      <c r="AA16" s="626"/>
      <c r="AB16" s="626"/>
      <c r="AC16" s="626"/>
      <c r="AD16" s="627">
        <v>16808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102</v>
      </c>
      <c r="BH16" s="624"/>
      <c r="BI16" s="624"/>
      <c r="BJ16" s="624"/>
      <c r="BK16" s="624"/>
      <c r="BL16" s="624"/>
      <c r="BM16" s="624"/>
      <c r="BN16" s="625"/>
      <c r="BO16" s="626">
        <v>0</v>
      </c>
      <c r="BP16" s="626"/>
      <c r="BQ16" s="626"/>
      <c r="BR16" s="626"/>
      <c r="BS16" s="627" t="s">
        <v>130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27268</v>
      </c>
      <c r="CS16" s="624"/>
      <c r="CT16" s="624"/>
      <c r="CU16" s="624"/>
      <c r="CV16" s="624"/>
      <c r="CW16" s="624"/>
      <c r="CX16" s="624"/>
      <c r="CY16" s="625"/>
      <c r="CZ16" s="626">
        <v>0.2</v>
      </c>
      <c r="DA16" s="626"/>
      <c r="DB16" s="626"/>
      <c r="DC16" s="626"/>
      <c r="DD16" s="632" t="s">
        <v>247</v>
      </c>
      <c r="DE16" s="624"/>
      <c r="DF16" s="624"/>
      <c r="DG16" s="624"/>
      <c r="DH16" s="624"/>
      <c r="DI16" s="624"/>
      <c r="DJ16" s="624"/>
      <c r="DK16" s="624"/>
      <c r="DL16" s="624"/>
      <c r="DM16" s="624"/>
      <c r="DN16" s="624"/>
      <c r="DO16" s="624"/>
      <c r="DP16" s="625"/>
      <c r="DQ16" s="632">
        <v>13769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70766</v>
      </c>
      <c r="S17" s="624"/>
      <c r="T17" s="624"/>
      <c r="U17" s="624"/>
      <c r="V17" s="624"/>
      <c r="W17" s="624"/>
      <c r="X17" s="624"/>
      <c r="Y17" s="625"/>
      <c r="Z17" s="626">
        <v>0.5</v>
      </c>
      <c r="AA17" s="626"/>
      <c r="AB17" s="626"/>
      <c r="AC17" s="626"/>
      <c r="AD17" s="627">
        <v>70766</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1476899</v>
      </c>
      <c r="CS17" s="624"/>
      <c r="CT17" s="624"/>
      <c r="CU17" s="624"/>
      <c r="CV17" s="624"/>
      <c r="CW17" s="624"/>
      <c r="CX17" s="624"/>
      <c r="CY17" s="625"/>
      <c r="CZ17" s="626">
        <v>9.6999999999999993</v>
      </c>
      <c r="DA17" s="626"/>
      <c r="DB17" s="626"/>
      <c r="DC17" s="626"/>
      <c r="DD17" s="632" t="s">
        <v>247</v>
      </c>
      <c r="DE17" s="624"/>
      <c r="DF17" s="624"/>
      <c r="DG17" s="624"/>
      <c r="DH17" s="624"/>
      <c r="DI17" s="624"/>
      <c r="DJ17" s="624"/>
      <c r="DK17" s="624"/>
      <c r="DL17" s="624"/>
      <c r="DM17" s="624"/>
      <c r="DN17" s="624"/>
      <c r="DO17" s="624"/>
      <c r="DP17" s="625"/>
      <c r="DQ17" s="632">
        <v>1442494</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22633</v>
      </c>
      <c r="S18" s="624"/>
      <c r="T18" s="624"/>
      <c r="U18" s="624"/>
      <c r="V18" s="624"/>
      <c r="W18" s="624"/>
      <c r="X18" s="624"/>
      <c r="Y18" s="625"/>
      <c r="Z18" s="626">
        <v>0.1</v>
      </c>
      <c r="AA18" s="626"/>
      <c r="AB18" s="626"/>
      <c r="AC18" s="626"/>
      <c r="AD18" s="627">
        <v>22633</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247</v>
      </c>
      <c r="DA18" s="626"/>
      <c r="DB18" s="626"/>
      <c r="DC18" s="626"/>
      <c r="DD18" s="632" t="s">
        <v>139</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20245</v>
      </c>
      <c r="S19" s="624"/>
      <c r="T19" s="624"/>
      <c r="U19" s="624"/>
      <c r="V19" s="624"/>
      <c r="W19" s="624"/>
      <c r="X19" s="624"/>
      <c r="Y19" s="625"/>
      <c r="Z19" s="626">
        <v>0.1</v>
      </c>
      <c r="AA19" s="626"/>
      <c r="AB19" s="626"/>
      <c r="AC19" s="626"/>
      <c r="AD19" s="627">
        <v>20245</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831</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247</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2388</v>
      </c>
      <c r="S20" s="624"/>
      <c r="T20" s="624"/>
      <c r="U20" s="624"/>
      <c r="V20" s="624"/>
      <c r="W20" s="624"/>
      <c r="X20" s="624"/>
      <c r="Y20" s="625"/>
      <c r="Z20" s="626">
        <v>0</v>
      </c>
      <c r="AA20" s="626"/>
      <c r="AB20" s="626"/>
      <c r="AC20" s="626"/>
      <c r="AD20" s="627">
        <v>2388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831</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15198822</v>
      </c>
      <c r="CS20" s="624"/>
      <c r="CT20" s="624"/>
      <c r="CU20" s="624"/>
      <c r="CV20" s="624"/>
      <c r="CW20" s="624"/>
      <c r="CX20" s="624"/>
      <c r="CY20" s="625"/>
      <c r="CZ20" s="626">
        <v>100</v>
      </c>
      <c r="DA20" s="626"/>
      <c r="DB20" s="626"/>
      <c r="DC20" s="626"/>
      <c r="DD20" s="632">
        <v>995393</v>
      </c>
      <c r="DE20" s="624"/>
      <c r="DF20" s="624"/>
      <c r="DG20" s="624"/>
      <c r="DH20" s="624"/>
      <c r="DI20" s="624"/>
      <c r="DJ20" s="624"/>
      <c r="DK20" s="624"/>
      <c r="DL20" s="624"/>
      <c r="DM20" s="624"/>
      <c r="DN20" s="624"/>
      <c r="DO20" s="624"/>
      <c r="DP20" s="625"/>
      <c r="DQ20" s="632">
        <v>11106202</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4155445</v>
      </c>
      <c r="S21" s="624"/>
      <c r="T21" s="624"/>
      <c r="U21" s="624"/>
      <c r="V21" s="624"/>
      <c r="W21" s="624"/>
      <c r="X21" s="624"/>
      <c r="Y21" s="625"/>
      <c r="Z21" s="626">
        <v>26.5</v>
      </c>
      <c r="AA21" s="626"/>
      <c r="AB21" s="626"/>
      <c r="AC21" s="626"/>
      <c r="AD21" s="627">
        <v>3343648</v>
      </c>
      <c r="AE21" s="627"/>
      <c r="AF21" s="627"/>
      <c r="AG21" s="627"/>
      <c r="AH21" s="627"/>
      <c r="AI21" s="627"/>
      <c r="AJ21" s="627"/>
      <c r="AK21" s="627"/>
      <c r="AL21" s="628">
        <v>36.5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831</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3343648</v>
      </c>
      <c r="S22" s="624"/>
      <c r="T22" s="624"/>
      <c r="U22" s="624"/>
      <c r="V22" s="624"/>
      <c r="W22" s="624"/>
      <c r="X22" s="624"/>
      <c r="Y22" s="625"/>
      <c r="Z22" s="626">
        <v>21.3</v>
      </c>
      <c r="AA22" s="626"/>
      <c r="AB22" s="626"/>
      <c r="AC22" s="626"/>
      <c r="AD22" s="627">
        <v>3343648</v>
      </c>
      <c r="AE22" s="627"/>
      <c r="AF22" s="627"/>
      <c r="AG22" s="627"/>
      <c r="AH22" s="627"/>
      <c r="AI22" s="627"/>
      <c r="AJ22" s="627"/>
      <c r="AK22" s="627"/>
      <c r="AL22" s="628">
        <v>36.5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811797</v>
      </c>
      <c r="S23" s="624"/>
      <c r="T23" s="624"/>
      <c r="U23" s="624"/>
      <c r="V23" s="624"/>
      <c r="W23" s="624"/>
      <c r="X23" s="624"/>
      <c r="Y23" s="625"/>
      <c r="Z23" s="626">
        <v>5.2</v>
      </c>
      <c r="AA23" s="626"/>
      <c r="AB23" s="626"/>
      <c r="AC23" s="626"/>
      <c r="AD23" s="627" t="s">
        <v>130</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247</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139</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5912665</v>
      </c>
      <c r="CS24" s="613"/>
      <c r="CT24" s="613"/>
      <c r="CU24" s="613"/>
      <c r="CV24" s="613"/>
      <c r="CW24" s="613"/>
      <c r="CX24" s="613"/>
      <c r="CY24" s="614"/>
      <c r="CZ24" s="617">
        <v>38.9</v>
      </c>
      <c r="DA24" s="618"/>
      <c r="DB24" s="618"/>
      <c r="DC24" s="634"/>
      <c r="DD24" s="653">
        <v>4127736</v>
      </c>
      <c r="DE24" s="613"/>
      <c r="DF24" s="613"/>
      <c r="DG24" s="613"/>
      <c r="DH24" s="613"/>
      <c r="DI24" s="613"/>
      <c r="DJ24" s="613"/>
      <c r="DK24" s="614"/>
      <c r="DL24" s="653">
        <v>3890135</v>
      </c>
      <c r="DM24" s="613"/>
      <c r="DN24" s="613"/>
      <c r="DO24" s="613"/>
      <c r="DP24" s="613"/>
      <c r="DQ24" s="613"/>
      <c r="DR24" s="613"/>
      <c r="DS24" s="613"/>
      <c r="DT24" s="613"/>
      <c r="DU24" s="613"/>
      <c r="DV24" s="614"/>
      <c r="DW24" s="617">
        <v>41.7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9953586</v>
      </c>
      <c r="S25" s="624"/>
      <c r="T25" s="624"/>
      <c r="U25" s="624"/>
      <c r="V25" s="624"/>
      <c r="W25" s="624"/>
      <c r="X25" s="624"/>
      <c r="Y25" s="625"/>
      <c r="Z25" s="626">
        <v>63.4</v>
      </c>
      <c r="AA25" s="626"/>
      <c r="AB25" s="626"/>
      <c r="AC25" s="626"/>
      <c r="AD25" s="627">
        <v>9141789</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2290048</v>
      </c>
      <c r="CS25" s="654"/>
      <c r="CT25" s="654"/>
      <c r="CU25" s="654"/>
      <c r="CV25" s="654"/>
      <c r="CW25" s="654"/>
      <c r="CX25" s="654"/>
      <c r="CY25" s="655"/>
      <c r="CZ25" s="628">
        <v>15.1</v>
      </c>
      <c r="DA25" s="656"/>
      <c r="DB25" s="656"/>
      <c r="DC25" s="658"/>
      <c r="DD25" s="632">
        <v>2051487</v>
      </c>
      <c r="DE25" s="654"/>
      <c r="DF25" s="654"/>
      <c r="DG25" s="654"/>
      <c r="DH25" s="654"/>
      <c r="DI25" s="654"/>
      <c r="DJ25" s="654"/>
      <c r="DK25" s="655"/>
      <c r="DL25" s="632">
        <v>1841900</v>
      </c>
      <c r="DM25" s="654"/>
      <c r="DN25" s="654"/>
      <c r="DO25" s="654"/>
      <c r="DP25" s="654"/>
      <c r="DQ25" s="654"/>
      <c r="DR25" s="654"/>
      <c r="DS25" s="654"/>
      <c r="DT25" s="654"/>
      <c r="DU25" s="654"/>
      <c r="DV25" s="655"/>
      <c r="DW25" s="628">
        <v>19.7</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3401</v>
      </c>
      <c r="S26" s="624"/>
      <c r="T26" s="624"/>
      <c r="U26" s="624"/>
      <c r="V26" s="624"/>
      <c r="W26" s="624"/>
      <c r="X26" s="624"/>
      <c r="Y26" s="625"/>
      <c r="Z26" s="626">
        <v>0</v>
      </c>
      <c r="AA26" s="626"/>
      <c r="AB26" s="626"/>
      <c r="AC26" s="626"/>
      <c r="AD26" s="627">
        <v>3401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1434610</v>
      </c>
      <c r="CS26" s="624"/>
      <c r="CT26" s="624"/>
      <c r="CU26" s="624"/>
      <c r="CV26" s="624"/>
      <c r="CW26" s="624"/>
      <c r="CX26" s="624"/>
      <c r="CY26" s="625"/>
      <c r="CZ26" s="628">
        <v>9.4</v>
      </c>
      <c r="DA26" s="656"/>
      <c r="DB26" s="656"/>
      <c r="DC26" s="658"/>
      <c r="DD26" s="632">
        <v>1242076</v>
      </c>
      <c r="DE26" s="624"/>
      <c r="DF26" s="624"/>
      <c r="DG26" s="624"/>
      <c r="DH26" s="624"/>
      <c r="DI26" s="624"/>
      <c r="DJ26" s="624"/>
      <c r="DK26" s="625"/>
      <c r="DL26" s="632" t="s">
        <v>247</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12741</v>
      </c>
      <c r="S27" s="624"/>
      <c r="T27" s="624"/>
      <c r="U27" s="624"/>
      <c r="V27" s="624"/>
      <c r="W27" s="624"/>
      <c r="X27" s="624"/>
      <c r="Y27" s="625"/>
      <c r="Z27" s="626">
        <v>0.1</v>
      </c>
      <c r="AA27" s="626"/>
      <c r="AB27" s="626"/>
      <c r="AC27" s="626"/>
      <c r="AD27" s="627" t="s">
        <v>130</v>
      </c>
      <c r="AE27" s="627"/>
      <c r="AF27" s="627"/>
      <c r="AG27" s="627"/>
      <c r="AH27" s="627"/>
      <c r="AI27" s="627"/>
      <c r="AJ27" s="627"/>
      <c r="AK27" s="627"/>
      <c r="AL27" s="628" t="s">
        <v>247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4682875</v>
      </c>
      <c r="BH27" s="624"/>
      <c r="BI27" s="624"/>
      <c r="BJ27" s="624"/>
      <c r="BK27" s="624"/>
      <c r="BL27" s="624"/>
      <c r="BM27" s="624"/>
      <c r="BN27" s="625"/>
      <c r="BO27" s="626">
        <v>100</v>
      </c>
      <c r="BP27" s="626"/>
      <c r="BQ27" s="626"/>
      <c r="BR27" s="626"/>
      <c r="BS27" s="627">
        <v>274479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2145721</v>
      </c>
      <c r="CS27" s="654"/>
      <c r="CT27" s="654"/>
      <c r="CU27" s="654"/>
      <c r="CV27" s="654"/>
      <c r="CW27" s="654"/>
      <c r="CX27" s="654"/>
      <c r="CY27" s="655"/>
      <c r="CZ27" s="628">
        <v>14.1</v>
      </c>
      <c r="DA27" s="656"/>
      <c r="DB27" s="656"/>
      <c r="DC27" s="658"/>
      <c r="DD27" s="632">
        <v>633758</v>
      </c>
      <c r="DE27" s="654"/>
      <c r="DF27" s="654"/>
      <c r="DG27" s="654"/>
      <c r="DH27" s="654"/>
      <c r="DI27" s="654"/>
      <c r="DJ27" s="654"/>
      <c r="DK27" s="655"/>
      <c r="DL27" s="632">
        <v>605744</v>
      </c>
      <c r="DM27" s="654"/>
      <c r="DN27" s="654"/>
      <c r="DO27" s="654"/>
      <c r="DP27" s="654"/>
      <c r="DQ27" s="654"/>
      <c r="DR27" s="654"/>
      <c r="DS27" s="654"/>
      <c r="DT27" s="654"/>
      <c r="DU27" s="654"/>
      <c r="DV27" s="655"/>
      <c r="DW27" s="628">
        <v>6.5</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121623</v>
      </c>
      <c r="S28" s="624"/>
      <c r="T28" s="624"/>
      <c r="U28" s="624"/>
      <c r="V28" s="624"/>
      <c r="W28" s="624"/>
      <c r="X28" s="624"/>
      <c r="Y28" s="625"/>
      <c r="Z28" s="626">
        <v>0.8</v>
      </c>
      <c r="AA28" s="626"/>
      <c r="AB28" s="626"/>
      <c r="AC28" s="626"/>
      <c r="AD28" s="627">
        <v>350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1476896</v>
      </c>
      <c r="CS28" s="624"/>
      <c r="CT28" s="624"/>
      <c r="CU28" s="624"/>
      <c r="CV28" s="624"/>
      <c r="CW28" s="624"/>
      <c r="CX28" s="624"/>
      <c r="CY28" s="625"/>
      <c r="CZ28" s="628">
        <v>9.6999999999999993</v>
      </c>
      <c r="DA28" s="656"/>
      <c r="DB28" s="656"/>
      <c r="DC28" s="658"/>
      <c r="DD28" s="632">
        <v>1442491</v>
      </c>
      <c r="DE28" s="624"/>
      <c r="DF28" s="624"/>
      <c r="DG28" s="624"/>
      <c r="DH28" s="624"/>
      <c r="DI28" s="624"/>
      <c r="DJ28" s="624"/>
      <c r="DK28" s="625"/>
      <c r="DL28" s="632">
        <v>1442491</v>
      </c>
      <c r="DM28" s="624"/>
      <c r="DN28" s="624"/>
      <c r="DO28" s="624"/>
      <c r="DP28" s="624"/>
      <c r="DQ28" s="624"/>
      <c r="DR28" s="624"/>
      <c r="DS28" s="624"/>
      <c r="DT28" s="624"/>
      <c r="DU28" s="624"/>
      <c r="DV28" s="625"/>
      <c r="DW28" s="628">
        <v>15.5</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71013</v>
      </c>
      <c r="S29" s="624"/>
      <c r="T29" s="624"/>
      <c r="U29" s="624"/>
      <c r="V29" s="624"/>
      <c r="W29" s="624"/>
      <c r="X29" s="624"/>
      <c r="Y29" s="625"/>
      <c r="Z29" s="626">
        <v>0.5</v>
      </c>
      <c r="AA29" s="626"/>
      <c r="AB29" s="626"/>
      <c r="AC29" s="626"/>
      <c r="AD29" s="627">
        <v>1731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1476896</v>
      </c>
      <c r="CS29" s="654"/>
      <c r="CT29" s="654"/>
      <c r="CU29" s="654"/>
      <c r="CV29" s="654"/>
      <c r="CW29" s="654"/>
      <c r="CX29" s="654"/>
      <c r="CY29" s="655"/>
      <c r="CZ29" s="628">
        <v>9.6999999999999993</v>
      </c>
      <c r="DA29" s="656"/>
      <c r="DB29" s="656"/>
      <c r="DC29" s="658"/>
      <c r="DD29" s="632">
        <v>1442491</v>
      </c>
      <c r="DE29" s="654"/>
      <c r="DF29" s="654"/>
      <c r="DG29" s="654"/>
      <c r="DH29" s="654"/>
      <c r="DI29" s="654"/>
      <c r="DJ29" s="654"/>
      <c r="DK29" s="655"/>
      <c r="DL29" s="632">
        <v>1442491</v>
      </c>
      <c r="DM29" s="654"/>
      <c r="DN29" s="654"/>
      <c r="DO29" s="654"/>
      <c r="DP29" s="654"/>
      <c r="DQ29" s="654"/>
      <c r="DR29" s="654"/>
      <c r="DS29" s="654"/>
      <c r="DT29" s="654"/>
      <c r="DU29" s="654"/>
      <c r="DV29" s="655"/>
      <c r="DW29" s="628">
        <v>15.5</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2188006</v>
      </c>
      <c r="S30" s="624"/>
      <c r="T30" s="624"/>
      <c r="U30" s="624"/>
      <c r="V30" s="624"/>
      <c r="W30" s="624"/>
      <c r="X30" s="624"/>
      <c r="Y30" s="625"/>
      <c r="Z30" s="626">
        <v>13.9</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1405177</v>
      </c>
      <c r="CS30" s="624"/>
      <c r="CT30" s="624"/>
      <c r="CU30" s="624"/>
      <c r="CV30" s="624"/>
      <c r="CW30" s="624"/>
      <c r="CX30" s="624"/>
      <c r="CY30" s="625"/>
      <c r="CZ30" s="628">
        <v>9.1999999999999993</v>
      </c>
      <c r="DA30" s="656"/>
      <c r="DB30" s="656"/>
      <c r="DC30" s="658"/>
      <c r="DD30" s="632">
        <v>1370777</v>
      </c>
      <c r="DE30" s="624"/>
      <c r="DF30" s="624"/>
      <c r="DG30" s="624"/>
      <c r="DH30" s="624"/>
      <c r="DI30" s="624"/>
      <c r="DJ30" s="624"/>
      <c r="DK30" s="625"/>
      <c r="DL30" s="632">
        <v>1370777</v>
      </c>
      <c r="DM30" s="624"/>
      <c r="DN30" s="624"/>
      <c r="DO30" s="624"/>
      <c r="DP30" s="624"/>
      <c r="DQ30" s="624"/>
      <c r="DR30" s="624"/>
      <c r="DS30" s="624"/>
      <c r="DT30" s="624"/>
      <c r="DU30" s="624"/>
      <c r="DV30" s="625"/>
      <c r="DW30" s="628">
        <v>14.7</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139</v>
      </c>
      <c r="AE31" s="627"/>
      <c r="AF31" s="627"/>
      <c r="AG31" s="627"/>
      <c r="AH31" s="627"/>
      <c r="AI31" s="627"/>
      <c r="AJ31" s="627"/>
      <c r="AK31" s="627"/>
      <c r="AL31" s="628" t="s">
        <v>130</v>
      </c>
      <c r="AM31" s="629"/>
      <c r="AN31" s="629"/>
      <c r="AO31" s="630"/>
      <c r="AP31" s="667" t="s">
        <v>315</v>
      </c>
      <c r="AQ31" s="668"/>
      <c r="AR31" s="668"/>
      <c r="AS31" s="668"/>
      <c r="AT31" s="673" t="s">
        <v>316</v>
      </c>
      <c r="AU31" s="218"/>
      <c r="AV31" s="218"/>
      <c r="AW31" s="218"/>
      <c r="AX31" s="609" t="s">
        <v>189</v>
      </c>
      <c r="AY31" s="610"/>
      <c r="AZ31" s="610"/>
      <c r="BA31" s="610"/>
      <c r="BB31" s="610"/>
      <c r="BC31" s="610"/>
      <c r="BD31" s="610"/>
      <c r="BE31" s="610"/>
      <c r="BF31" s="611"/>
      <c r="BG31" s="676">
        <v>99.3</v>
      </c>
      <c r="BH31" s="677"/>
      <c r="BI31" s="677"/>
      <c r="BJ31" s="677"/>
      <c r="BK31" s="677"/>
      <c r="BL31" s="677"/>
      <c r="BM31" s="618">
        <v>97.4</v>
      </c>
      <c r="BN31" s="677"/>
      <c r="BO31" s="677"/>
      <c r="BP31" s="677"/>
      <c r="BQ31" s="678"/>
      <c r="BR31" s="676">
        <v>99.4</v>
      </c>
      <c r="BS31" s="677"/>
      <c r="BT31" s="677"/>
      <c r="BU31" s="677"/>
      <c r="BV31" s="677"/>
      <c r="BW31" s="677"/>
      <c r="BX31" s="618">
        <v>97.3</v>
      </c>
      <c r="BY31" s="677"/>
      <c r="BZ31" s="677"/>
      <c r="CA31" s="677"/>
      <c r="CB31" s="678"/>
      <c r="CD31" s="663"/>
      <c r="CE31" s="664"/>
      <c r="CF31" s="620" t="s">
        <v>317</v>
      </c>
      <c r="CG31" s="621"/>
      <c r="CH31" s="621"/>
      <c r="CI31" s="621"/>
      <c r="CJ31" s="621"/>
      <c r="CK31" s="621"/>
      <c r="CL31" s="621"/>
      <c r="CM31" s="621"/>
      <c r="CN31" s="621"/>
      <c r="CO31" s="621"/>
      <c r="CP31" s="621"/>
      <c r="CQ31" s="622"/>
      <c r="CR31" s="623">
        <v>71719</v>
      </c>
      <c r="CS31" s="654"/>
      <c r="CT31" s="654"/>
      <c r="CU31" s="654"/>
      <c r="CV31" s="654"/>
      <c r="CW31" s="654"/>
      <c r="CX31" s="654"/>
      <c r="CY31" s="655"/>
      <c r="CZ31" s="628">
        <v>0.5</v>
      </c>
      <c r="DA31" s="656"/>
      <c r="DB31" s="656"/>
      <c r="DC31" s="658"/>
      <c r="DD31" s="632">
        <v>71714</v>
      </c>
      <c r="DE31" s="654"/>
      <c r="DF31" s="654"/>
      <c r="DG31" s="654"/>
      <c r="DH31" s="654"/>
      <c r="DI31" s="654"/>
      <c r="DJ31" s="654"/>
      <c r="DK31" s="655"/>
      <c r="DL31" s="632">
        <v>71714</v>
      </c>
      <c r="DM31" s="654"/>
      <c r="DN31" s="654"/>
      <c r="DO31" s="654"/>
      <c r="DP31" s="654"/>
      <c r="DQ31" s="654"/>
      <c r="DR31" s="654"/>
      <c r="DS31" s="654"/>
      <c r="DT31" s="654"/>
      <c r="DU31" s="654"/>
      <c r="DV31" s="655"/>
      <c r="DW31" s="628">
        <v>0.8</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1004747</v>
      </c>
      <c r="S32" s="624"/>
      <c r="T32" s="624"/>
      <c r="U32" s="624"/>
      <c r="V32" s="624"/>
      <c r="W32" s="624"/>
      <c r="X32" s="624"/>
      <c r="Y32" s="625"/>
      <c r="Z32" s="626">
        <v>6.4</v>
      </c>
      <c r="AA32" s="626"/>
      <c r="AB32" s="626"/>
      <c r="AC32" s="626"/>
      <c r="AD32" s="627" t="s">
        <v>130</v>
      </c>
      <c r="AE32" s="627"/>
      <c r="AF32" s="627"/>
      <c r="AG32" s="627"/>
      <c r="AH32" s="627"/>
      <c r="AI32" s="627"/>
      <c r="AJ32" s="627"/>
      <c r="AK32" s="627"/>
      <c r="AL32" s="628" t="s">
        <v>247</v>
      </c>
      <c r="AM32" s="629"/>
      <c r="AN32" s="629"/>
      <c r="AO32" s="630"/>
      <c r="AP32" s="669"/>
      <c r="AQ32" s="670"/>
      <c r="AR32" s="670"/>
      <c r="AS32" s="670"/>
      <c r="AT32" s="674"/>
      <c r="AU32" s="214" t="s">
        <v>319</v>
      </c>
      <c r="AX32" s="620" t="s">
        <v>320</v>
      </c>
      <c r="AY32" s="621"/>
      <c r="AZ32" s="621"/>
      <c r="BA32" s="621"/>
      <c r="BB32" s="621"/>
      <c r="BC32" s="621"/>
      <c r="BD32" s="621"/>
      <c r="BE32" s="621"/>
      <c r="BF32" s="622"/>
      <c r="BG32" s="679">
        <v>99.4</v>
      </c>
      <c r="BH32" s="654"/>
      <c r="BI32" s="654"/>
      <c r="BJ32" s="654"/>
      <c r="BK32" s="654"/>
      <c r="BL32" s="654"/>
      <c r="BM32" s="629">
        <v>97.9</v>
      </c>
      <c r="BN32" s="654"/>
      <c r="BO32" s="654"/>
      <c r="BP32" s="654"/>
      <c r="BQ32" s="680"/>
      <c r="BR32" s="679">
        <v>99.5</v>
      </c>
      <c r="BS32" s="654"/>
      <c r="BT32" s="654"/>
      <c r="BU32" s="654"/>
      <c r="BV32" s="654"/>
      <c r="BW32" s="654"/>
      <c r="BX32" s="629">
        <v>97.9</v>
      </c>
      <c r="BY32" s="654"/>
      <c r="BZ32" s="654"/>
      <c r="CA32" s="654"/>
      <c r="CB32" s="680"/>
      <c r="CD32" s="665"/>
      <c r="CE32" s="666"/>
      <c r="CF32" s="620" t="s">
        <v>321</v>
      </c>
      <c r="CG32" s="621"/>
      <c r="CH32" s="621"/>
      <c r="CI32" s="621"/>
      <c r="CJ32" s="621"/>
      <c r="CK32" s="621"/>
      <c r="CL32" s="621"/>
      <c r="CM32" s="621"/>
      <c r="CN32" s="621"/>
      <c r="CO32" s="621"/>
      <c r="CP32" s="621"/>
      <c r="CQ32" s="622"/>
      <c r="CR32" s="623" t="s">
        <v>247</v>
      </c>
      <c r="CS32" s="624"/>
      <c r="CT32" s="624"/>
      <c r="CU32" s="624"/>
      <c r="CV32" s="624"/>
      <c r="CW32" s="624"/>
      <c r="CX32" s="624"/>
      <c r="CY32" s="625"/>
      <c r="CZ32" s="628" t="s">
        <v>130</v>
      </c>
      <c r="DA32" s="656"/>
      <c r="DB32" s="656"/>
      <c r="DC32" s="658"/>
      <c r="DD32" s="632" t="s">
        <v>247</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146557</v>
      </c>
      <c r="S33" s="624"/>
      <c r="T33" s="624"/>
      <c r="U33" s="624"/>
      <c r="V33" s="624"/>
      <c r="W33" s="624"/>
      <c r="X33" s="624"/>
      <c r="Y33" s="625"/>
      <c r="Z33" s="626">
        <v>0.9</v>
      </c>
      <c r="AA33" s="626"/>
      <c r="AB33" s="626"/>
      <c r="AC33" s="626"/>
      <c r="AD33" s="627">
        <v>1</v>
      </c>
      <c r="AE33" s="627"/>
      <c r="AF33" s="627"/>
      <c r="AG33" s="627"/>
      <c r="AH33" s="627"/>
      <c r="AI33" s="627"/>
      <c r="AJ33" s="627"/>
      <c r="AK33" s="627"/>
      <c r="AL33" s="628">
        <v>0</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99.2</v>
      </c>
      <c r="BH33" s="682"/>
      <c r="BI33" s="682"/>
      <c r="BJ33" s="682"/>
      <c r="BK33" s="682"/>
      <c r="BL33" s="682"/>
      <c r="BM33" s="683">
        <v>96.8</v>
      </c>
      <c r="BN33" s="682"/>
      <c r="BO33" s="682"/>
      <c r="BP33" s="682"/>
      <c r="BQ33" s="684"/>
      <c r="BR33" s="681">
        <v>99.3</v>
      </c>
      <c r="BS33" s="682"/>
      <c r="BT33" s="682"/>
      <c r="BU33" s="682"/>
      <c r="BV33" s="682"/>
      <c r="BW33" s="682"/>
      <c r="BX33" s="683">
        <v>96.7</v>
      </c>
      <c r="BY33" s="682"/>
      <c r="BZ33" s="682"/>
      <c r="CA33" s="682"/>
      <c r="CB33" s="684"/>
      <c r="CD33" s="620" t="s">
        <v>324</v>
      </c>
      <c r="CE33" s="621"/>
      <c r="CF33" s="621"/>
      <c r="CG33" s="621"/>
      <c r="CH33" s="621"/>
      <c r="CI33" s="621"/>
      <c r="CJ33" s="621"/>
      <c r="CK33" s="621"/>
      <c r="CL33" s="621"/>
      <c r="CM33" s="621"/>
      <c r="CN33" s="621"/>
      <c r="CO33" s="621"/>
      <c r="CP33" s="621"/>
      <c r="CQ33" s="622"/>
      <c r="CR33" s="623">
        <v>8263496</v>
      </c>
      <c r="CS33" s="654"/>
      <c r="CT33" s="654"/>
      <c r="CU33" s="654"/>
      <c r="CV33" s="654"/>
      <c r="CW33" s="654"/>
      <c r="CX33" s="654"/>
      <c r="CY33" s="655"/>
      <c r="CZ33" s="628">
        <v>54.4</v>
      </c>
      <c r="DA33" s="656"/>
      <c r="DB33" s="656"/>
      <c r="DC33" s="658"/>
      <c r="DD33" s="632">
        <v>6635412</v>
      </c>
      <c r="DE33" s="654"/>
      <c r="DF33" s="654"/>
      <c r="DG33" s="654"/>
      <c r="DH33" s="654"/>
      <c r="DI33" s="654"/>
      <c r="DJ33" s="654"/>
      <c r="DK33" s="655"/>
      <c r="DL33" s="632">
        <v>4158225</v>
      </c>
      <c r="DM33" s="654"/>
      <c r="DN33" s="654"/>
      <c r="DO33" s="654"/>
      <c r="DP33" s="654"/>
      <c r="DQ33" s="654"/>
      <c r="DR33" s="654"/>
      <c r="DS33" s="654"/>
      <c r="DT33" s="654"/>
      <c r="DU33" s="654"/>
      <c r="DV33" s="655"/>
      <c r="DW33" s="628">
        <v>44.6</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74449</v>
      </c>
      <c r="S34" s="624"/>
      <c r="T34" s="624"/>
      <c r="U34" s="624"/>
      <c r="V34" s="624"/>
      <c r="W34" s="624"/>
      <c r="X34" s="624"/>
      <c r="Y34" s="625"/>
      <c r="Z34" s="626">
        <v>0.5</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2502279</v>
      </c>
      <c r="CS34" s="624"/>
      <c r="CT34" s="624"/>
      <c r="CU34" s="624"/>
      <c r="CV34" s="624"/>
      <c r="CW34" s="624"/>
      <c r="CX34" s="624"/>
      <c r="CY34" s="625"/>
      <c r="CZ34" s="628">
        <v>16.5</v>
      </c>
      <c r="DA34" s="656"/>
      <c r="DB34" s="656"/>
      <c r="DC34" s="658"/>
      <c r="DD34" s="632">
        <v>1687185</v>
      </c>
      <c r="DE34" s="624"/>
      <c r="DF34" s="624"/>
      <c r="DG34" s="624"/>
      <c r="DH34" s="624"/>
      <c r="DI34" s="624"/>
      <c r="DJ34" s="624"/>
      <c r="DK34" s="625"/>
      <c r="DL34" s="632">
        <v>1328702</v>
      </c>
      <c r="DM34" s="624"/>
      <c r="DN34" s="624"/>
      <c r="DO34" s="624"/>
      <c r="DP34" s="624"/>
      <c r="DQ34" s="624"/>
      <c r="DR34" s="624"/>
      <c r="DS34" s="624"/>
      <c r="DT34" s="624"/>
      <c r="DU34" s="624"/>
      <c r="DV34" s="625"/>
      <c r="DW34" s="628">
        <v>14.2</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130996</v>
      </c>
      <c r="S35" s="624"/>
      <c r="T35" s="624"/>
      <c r="U35" s="624"/>
      <c r="V35" s="624"/>
      <c r="W35" s="624"/>
      <c r="X35" s="624"/>
      <c r="Y35" s="625"/>
      <c r="Z35" s="626">
        <v>0.8</v>
      </c>
      <c r="AA35" s="626"/>
      <c r="AB35" s="626"/>
      <c r="AC35" s="626"/>
      <c r="AD35" s="627" t="s">
        <v>130</v>
      </c>
      <c r="AE35" s="627"/>
      <c r="AF35" s="627"/>
      <c r="AG35" s="627"/>
      <c r="AH35" s="627"/>
      <c r="AI35" s="627"/>
      <c r="AJ35" s="627"/>
      <c r="AK35" s="627"/>
      <c r="AL35" s="628" t="s">
        <v>247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302404</v>
      </c>
      <c r="CS35" s="654"/>
      <c r="CT35" s="654"/>
      <c r="CU35" s="654"/>
      <c r="CV35" s="654"/>
      <c r="CW35" s="654"/>
      <c r="CX35" s="654"/>
      <c r="CY35" s="655"/>
      <c r="CZ35" s="628">
        <v>2</v>
      </c>
      <c r="DA35" s="656"/>
      <c r="DB35" s="656"/>
      <c r="DC35" s="658"/>
      <c r="DD35" s="632">
        <v>262881</v>
      </c>
      <c r="DE35" s="654"/>
      <c r="DF35" s="654"/>
      <c r="DG35" s="654"/>
      <c r="DH35" s="654"/>
      <c r="DI35" s="654"/>
      <c r="DJ35" s="654"/>
      <c r="DK35" s="655"/>
      <c r="DL35" s="632">
        <v>211144</v>
      </c>
      <c r="DM35" s="654"/>
      <c r="DN35" s="654"/>
      <c r="DO35" s="654"/>
      <c r="DP35" s="654"/>
      <c r="DQ35" s="654"/>
      <c r="DR35" s="654"/>
      <c r="DS35" s="654"/>
      <c r="DT35" s="654"/>
      <c r="DU35" s="654"/>
      <c r="DV35" s="655"/>
      <c r="DW35" s="628">
        <v>2.2999999999999998</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972248</v>
      </c>
      <c r="S36" s="624"/>
      <c r="T36" s="624"/>
      <c r="U36" s="624"/>
      <c r="V36" s="624"/>
      <c r="W36" s="624"/>
      <c r="X36" s="624"/>
      <c r="Y36" s="625"/>
      <c r="Z36" s="626">
        <v>6.2</v>
      </c>
      <c r="AA36" s="626"/>
      <c r="AB36" s="626"/>
      <c r="AC36" s="626"/>
      <c r="AD36" s="627" t="s">
        <v>130</v>
      </c>
      <c r="AE36" s="627"/>
      <c r="AF36" s="627"/>
      <c r="AG36" s="627"/>
      <c r="AH36" s="627"/>
      <c r="AI36" s="627"/>
      <c r="AJ36" s="627"/>
      <c r="AK36" s="627"/>
      <c r="AL36" s="628" t="s">
        <v>130</v>
      </c>
      <c r="AM36" s="629"/>
      <c r="AN36" s="629"/>
      <c r="AO36" s="630"/>
      <c r="AP36" s="222"/>
      <c r="AQ36" s="685" t="s">
        <v>332</v>
      </c>
      <c r="AR36" s="686"/>
      <c r="AS36" s="686"/>
      <c r="AT36" s="686"/>
      <c r="AU36" s="686"/>
      <c r="AV36" s="686"/>
      <c r="AW36" s="686"/>
      <c r="AX36" s="686"/>
      <c r="AY36" s="687"/>
      <c r="AZ36" s="612">
        <v>2195951</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25378</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2845589</v>
      </c>
      <c r="CS36" s="624"/>
      <c r="CT36" s="624"/>
      <c r="CU36" s="624"/>
      <c r="CV36" s="624"/>
      <c r="CW36" s="624"/>
      <c r="CX36" s="624"/>
      <c r="CY36" s="625"/>
      <c r="CZ36" s="628">
        <v>18.7</v>
      </c>
      <c r="DA36" s="656"/>
      <c r="DB36" s="656"/>
      <c r="DC36" s="658"/>
      <c r="DD36" s="632">
        <v>2452824</v>
      </c>
      <c r="DE36" s="624"/>
      <c r="DF36" s="624"/>
      <c r="DG36" s="624"/>
      <c r="DH36" s="624"/>
      <c r="DI36" s="624"/>
      <c r="DJ36" s="624"/>
      <c r="DK36" s="625"/>
      <c r="DL36" s="632">
        <v>1575788</v>
      </c>
      <c r="DM36" s="624"/>
      <c r="DN36" s="624"/>
      <c r="DO36" s="624"/>
      <c r="DP36" s="624"/>
      <c r="DQ36" s="624"/>
      <c r="DR36" s="624"/>
      <c r="DS36" s="624"/>
      <c r="DT36" s="624"/>
      <c r="DU36" s="624"/>
      <c r="DV36" s="625"/>
      <c r="DW36" s="628">
        <v>16.899999999999999</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452111</v>
      </c>
      <c r="S37" s="624"/>
      <c r="T37" s="624"/>
      <c r="U37" s="624"/>
      <c r="V37" s="624"/>
      <c r="W37" s="624"/>
      <c r="X37" s="624"/>
      <c r="Y37" s="625"/>
      <c r="Z37" s="626">
        <v>2.9</v>
      </c>
      <c r="AA37" s="626"/>
      <c r="AB37" s="626"/>
      <c r="AC37" s="626"/>
      <c r="AD37" s="627">
        <v>17068</v>
      </c>
      <c r="AE37" s="627"/>
      <c r="AF37" s="627"/>
      <c r="AG37" s="627"/>
      <c r="AH37" s="627"/>
      <c r="AI37" s="627"/>
      <c r="AJ37" s="627"/>
      <c r="AK37" s="627"/>
      <c r="AL37" s="628">
        <v>0.2</v>
      </c>
      <c r="AM37" s="629"/>
      <c r="AN37" s="629"/>
      <c r="AO37" s="630"/>
      <c r="AQ37" s="689" t="s">
        <v>336</v>
      </c>
      <c r="AR37" s="690"/>
      <c r="AS37" s="690"/>
      <c r="AT37" s="690"/>
      <c r="AU37" s="690"/>
      <c r="AV37" s="690"/>
      <c r="AW37" s="690"/>
      <c r="AX37" s="690"/>
      <c r="AY37" s="691"/>
      <c r="AZ37" s="623">
        <v>850000</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13054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676640</v>
      </c>
      <c r="CS37" s="654"/>
      <c r="CT37" s="654"/>
      <c r="CU37" s="654"/>
      <c r="CV37" s="654"/>
      <c r="CW37" s="654"/>
      <c r="CX37" s="654"/>
      <c r="CY37" s="655"/>
      <c r="CZ37" s="628">
        <v>4.5</v>
      </c>
      <c r="DA37" s="656"/>
      <c r="DB37" s="656"/>
      <c r="DC37" s="658"/>
      <c r="DD37" s="632">
        <v>641302</v>
      </c>
      <c r="DE37" s="654"/>
      <c r="DF37" s="654"/>
      <c r="DG37" s="654"/>
      <c r="DH37" s="654"/>
      <c r="DI37" s="654"/>
      <c r="DJ37" s="654"/>
      <c r="DK37" s="655"/>
      <c r="DL37" s="632">
        <v>574915</v>
      </c>
      <c r="DM37" s="654"/>
      <c r="DN37" s="654"/>
      <c r="DO37" s="654"/>
      <c r="DP37" s="654"/>
      <c r="DQ37" s="654"/>
      <c r="DR37" s="654"/>
      <c r="DS37" s="654"/>
      <c r="DT37" s="654"/>
      <c r="DU37" s="654"/>
      <c r="DV37" s="655"/>
      <c r="DW37" s="628">
        <v>6.2</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571700</v>
      </c>
      <c r="S38" s="624"/>
      <c r="T38" s="624"/>
      <c r="U38" s="624"/>
      <c r="V38" s="624"/>
      <c r="W38" s="624"/>
      <c r="X38" s="624"/>
      <c r="Y38" s="625"/>
      <c r="Z38" s="626">
        <v>3.6</v>
      </c>
      <c r="AA38" s="626"/>
      <c r="AB38" s="626"/>
      <c r="AC38" s="626"/>
      <c r="AD38" s="627" t="s">
        <v>130</v>
      </c>
      <c r="AE38" s="627"/>
      <c r="AF38" s="627"/>
      <c r="AG38" s="627"/>
      <c r="AH38" s="627"/>
      <c r="AI38" s="627"/>
      <c r="AJ38" s="627"/>
      <c r="AK38" s="627"/>
      <c r="AL38" s="628" t="s">
        <v>130</v>
      </c>
      <c r="AM38" s="629"/>
      <c r="AN38" s="629"/>
      <c r="AO38" s="630"/>
      <c r="AQ38" s="689" t="s">
        <v>340</v>
      </c>
      <c r="AR38" s="690"/>
      <c r="AS38" s="690"/>
      <c r="AT38" s="690"/>
      <c r="AU38" s="690"/>
      <c r="AV38" s="690"/>
      <c r="AW38" s="690"/>
      <c r="AX38" s="690"/>
      <c r="AY38" s="691"/>
      <c r="AZ38" s="623">
        <v>97432</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3433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1248519</v>
      </c>
      <c r="CS38" s="624"/>
      <c r="CT38" s="624"/>
      <c r="CU38" s="624"/>
      <c r="CV38" s="624"/>
      <c r="CW38" s="624"/>
      <c r="CX38" s="624"/>
      <c r="CY38" s="625"/>
      <c r="CZ38" s="628">
        <v>8.1999999999999993</v>
      </c>
      <c r="DA38" s="656"/>
      <c r="DB38" s="656"/>
      <c r="DC38" s="658"/>
      <c r="DD38" s="632">
        <v>1062262</v>
      </c>
      <c r="DE38" s="624"/>
      <c r="DF38" s="624"/>
      <c r="DG38" s="624"/>
      <c r="DH38" s="624"/>
      <c r="DI38" s="624"/>
      <c r="DJ38" s="624"/>
      <c r="DK38" s="625"/>
      <c r="DL38" s="632">
        <v>1042591</v>
      </c>
      <c r="DM38" s="624"/>
      <c r="DN38" s="624"/>
      <c r="DO38" s="624"/>
      <c r="DP38" s="624"/>
      <c r="DQ38" s="624"/>
      <c r="DR38" s="624"/>
      <c r="DS38" s="624"/>
      <c r="DT38" s="624"/>
      <c r="DU38" s="624"/>
      <c r="DV38" s="625"/>
      <c r="DW38" s="628">
        <v>11.2</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344</v>
      </c>
      <c r="AR39" s="690"/>
      <c r="AS39" s="690"/>
      <c r="AT39" s="690"/>
      <c r="AU39" s="690"/>
      <c r="AV39" s="690"/>
      <c r="AW39" s="690"/>
      <c r="AX39" s="690"/>
      <c r="AY39" s="691"/>
      <c r="AZ39" s="623" t="s">
        <v>130</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5069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1153313</v>
      </c>
      <c r="CS39" s="654"/>
      <c r="CT39" s="654"/>
      <c r="CU39" s="654"/>
      <c r="CV39" s="654"/>
      <c r="CW39" s="654"/>
      <c r="CX39" s="654"/>
      <c r="CY39" s="655"/>
      <c r="CZ39" s="628">
        <v>7.6</v>
      </c>
      <c r="DA39" s="656"/>
      <c r="DB39" s="656"/>
      <c r="DC39" s="658"/>
      <c r="DD39" s="632">
        <v>1095668</v>
      </c>
      <c r="DE39" s="654"/>
      <c r="DF39" s="654"/>
      <c r="DG39" s="654"/>
      <c r="DH39" s="654"/>
      <c r="DI39" s="654"/>
      <c r="DJ39" s="654"/>
      <c r="DK39" s="655"/>
      <c r="DL39" s="632" t="s">
        <v>130</v>
      </c>
      <c r="DM39" s="654"/>
      <c r="DN39" s="654"/>
      <c r="DO39" s="654"/>
      <c r="DP39" s="654"/>
      <c r="DQ39" s="654"/>
      <c r="DR39" s="654"/>
      <c r="DS39" s="654"/>
      <c r="DT39" s="654"/>
      <c r="DU39" s="654"/>
      <c r="DV39" s="655"/>
      <c r="DW39" s="628" t="s">
        <v>139</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168500</v>
      </c>
      <c r="S40" s="624"/>
      <c r="T40" s="624"/>
      <c r="U40" s="624"/>
      <c r="V40" s="624"/>
      <c r="W40" s="624"/>
      <c r="X40" s="624"/>
      <c r="Y40" s="625"/>
      <c r="Z40" s="626">
        <v>1.1000000000000001</v>
      </c>
      <c r="AA40" s="626"/>
      <c r="AB40" s="626"/>
      <c r="AC40" s="626"/>
      <c r="AD40" s="627" t="s">
        <v>130</v>
      </c>
      <c r="AE40" s="627"/>
      <c r="AF40" s="627"/>
      <c r="AG40" s="627"/>
      <c r="AH40" s="627"/>
      <c r="AI40" s="627"/>
      <c r="AJ40" s="627"/>
      <c r="AK40" s="627"/>
      <c r="AL40" s="628" t="s">
        <v>247</v>
      </c>
      <c r="AM40" s="629"/>
      <c r="AN40" s="629"/>
      <c r="AO40" s="630"/>
      <c r="AQ40" s="689" t="s">
        <v>348</v>
      </c>
      <c r="AR40" s="690"/>
      <c r="AS40" s="690"/>
      <c r="AT40" s="690"/>
      <c r="AU40" s="690"/>
      <c r="AV40" s="690"/>
      <c r="AW40" s="690"/>
      <c r="AX40" s="690"/>
      <c r="AY40" s="691"/>
      <c r="AZ40" s="623" t="s">
        <v>139</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103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211392</v>
      </c>
      <c r="CS40" s="624"/>
      <c r="CT40" s="624"/>
      <c r="CU40" s="624"/>
      <c r="CV40" s="624"/>
      <c r="CW40" s="624"/>
      <c r="CX40" s="624"/>
      <c r="CY40" s="625"/>
      <c r="CZ40" s="628">
        <v>1.4</v>
      </c>
      <c r="DA40" s="656"/>
      <c r="DB40" s="656"/>
      <c r="DC40" s="658"/>
      <c r="DD40" s="632">
        <v>74592</v>
      </c>
      <c r="DE40" s="624"/>
      <c r="DF40" s="624"/>
      <c r="DG40" s="624"/>
      <c r="DH40" s="624"/>
      <c r="DI40" s="624"/>
      <c r="DJ40" s="624"/>
      <c r="DK40" s="625"/>
      <c r="DL40" s="632" t="s">
        <v>247</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2">
      <c r="B41" s="644" t="s">
        <v>352</v>
      </c>
      <c r="C41" s="645"/>
      <c r="D41" s="645"/>
      <c r="E41" s="645"/>
      <c r="F41" s="645"/>
      <c r="G41" s="645"/>
      <c r="H41" s="645"/>
      <c r="I41" s="645"/>
      <c r="J41" s="645"/>
      <c r="K41" s="645"/>
      <c r="L41" s="645"/>
      <c r="M41" s="645"/>
      <c r="N41" s="645"/>
      <c r="O41" s="645"/>
      <c r="P41" s="645"/>
      <c r="Q41" s="646"/>
      <c r="R41" s="698">
        <v>15703178</v>
      </c>
      <c r="S41" s="699"/>
      <c r="T41" s="699"/>
      <c r="U41" s="699"/>
      <c r="V41" s="699"/>
      <c r="W41" s="699"/>
      <c r="X41" s="699"/>
      <c r="Y41" s="700"/>
      <c r="Z41" s="701">
        <v>100</v>
      </c>
      <c r="AA41" s="701"/>
      <c r="AB41" s="701"/>
      <c r="AC41" s="701"/>
      <c r="AD41" s="702">
        <v>9164340</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178881</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130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1069638</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376</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1022661</v>
      </c>
      <c r="CS42" s="654"/>
      <c r="CT42" s="654"/>
      <c r="CU42" s="654"/>
      <c r="CV42" s="654"/>
      <c r="CW42" s="654"/>
      <c r="CX42" s="654"/>
      <c r="CY42" s="655"/>
      <c r="CZ42" s="628">
        <v>6.7</v>
      </c>
      <c r="DA42" s="656"/>
      <c r="DB42" s="656"/>
      <c r="DC42" s="658"/>
      <c r="DD42" s="632">
        <v>343054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11126</v>
      </c>
      <c r="CS43" s="654"/>
      <c r="CT43" s="654"/>
      <c r="CU43" s="654"/>
      <c r="CV43" s="654"/>
      <c r="CW43" s="654"/>
      <c r="CX43" s="654"/>
      <c r="CY43" s="655"/>
      <c r="CZ43" s="628">
        <v>0.1</v>
      </c>
      <c r="DA43" s="656"/>
      <c r="DB43" s="656"/>
      <c r="DC43" s="658"/>
      <c r="DD43" s="632">
        <v>9226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995393</v>
      </c>
      <c r="CS44" s="624"/>
      <c r="CT44" s="624"/>
      <c r="CU44" s="624"/>
      <c r="CV44" s="624"/>
      <c r="CW44" s="624"/>
      <c r="CX44" s="624"/>
      <c r="CY44" s="625"/>
      <c r="CZ44" s="628">
        <v>6.5</v>
      </c>
      <c r="DA44" s="629"/>
      <c r="DB44" s="629"/>
      <c r="DC44" s="635"/>
      <c r="DD44" s="632">
        <v>329285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387357</v>
      </c>
      <c r="CS45" s="654"/>
      <c r="CT45" s="654"/>
      <c r="CU45" s="654"/>
      <c r="CV45" s="654"/>
      <c r="CW45" s="654"/>
      <c r="CX45" s="654"/>
      <c r="CY45" s="655"/>
      <c r="CZ45" s="628">
        <v>2.5</v>
      </c>
      <c r="DA45" s="656"/>
      <c r="DB45" s="656"/>
      <c r="DC45" s="658"/>
      <c r="DD45" s="632">
        <v>36217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417085</v>
      </c>
      <c r="CS46" s="624"/>
      <c r="CT46" s="624"/>
      <c r="CU46" s="624"/>
      <c r="CV46" s="624"/>
      <c r="CW46" s="624"/>
      <c r="CX46" s="624"/>
      <c r="CY46" s="625"/>
      <c r="CZ46" s="628">
        <v>2.7</v>
      </c>
      <c r="DA46" s="629"/>
      <c r="DB46" s="629"/>
      <c r="DC46" s="635"/>
      <c r="DD46" s="632">
        <v>243295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27268</v>
      </c>
      <c r="CS47" s="654"/>
      <c r="CT47" s="654"/>
      <c r="CU47" s="654"/>
      <c r="CV47" s="654"/>
      <c r="CW47" s="654"/>
      <c r="CX47" s="654"/>
      <c r="CY47" s="655"/>
      <c r="CZ47" s="628">
        <v>0.2</v>
      </c>
      <c r="DA47" s="656"/>
      <c r="DB47" s="656"/>
      <c r="DC47" s="658"/>
      <c r="DD47" s="632">
        <v>13769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15198822</v>
      </c>
      <c r="CS49" s="682"/>
      <c r="CT49" s="682"/>
      <c r="CU49" s="682"/>
      <c r="CV49" s="682"/>
      <c r="CW49" s="682"/>
      <c r="CX49" s="682"/>
      <c r="CY49" s="711"/>
      <c r="CZ49" s="703">
        <v>100</v>
      </c>
      <c r="DA49" s="712"/>
      <c r="DB49" s="712"/>
      <c r="DC49" s="713"/>
      <c r="DD49" s="714">
        <v>11106202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kSn2Vuvz0Lqq6yHJUG/ciayPnTsYIq3c1aRzzaXhvf6paxw4WVbNvAZhnq2yrUt3tOOEDf4Zl+U28Tgv+Zbw==" saltValue="ZYEkbr38+mRhKXgnoTsPO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391</v>
      </c>
      <c r="C7" s="761"/>
      <c r="D7" s="761"/>
      <c r="E7" s="761"/>
      <c r="F7" s="761"/>
      <c r="G7" s="761"/>
      <c r="H7" s="761"/>
      <c r="I7" s="761"/>
      <c r="J7" s="761"/>
      <c r="K7" s="761"/>
      <c r="L7" s="761"/>
      <c r="M7" s="761"/>
      <c r="N7" s="761"/>
      <c r="O7" s="761"/>
      <c r="P7" s="762"/>
      <c r="Q7" s="763">
        <v>15711</v>
      </c>
      <c r="R7" s="764"/>
      <c r="S7" s="764"/>
      <c r="T7" s="764"/>
      <c r="U7" s="764"/>
      <c r="V7" s="764">
        <v>15207</v>
      </c>
      <c r="W7" s="764"/>
      <c r="X7" s="764"/>
      <c r="Y7" s="764"/>
      <c r="Z7" s="764"/>
      <c r="AA7" s="764">
        <v>504</v>
      </c>
      <c r="AB7" s="764"/>
      <c r="AC7" s="764"/>
      <c r="AD7" s="764"/>
      <c r="AE7" s="765"/>
      <c r="AF7" s="766">
        <v>481</v>
      </c>
      <c r="AG7" s="767"/>
      <c r="AH7" s="767"/>
      <c r="AI7" s="767"/>
      <c r="AJ7" s="768"/>
      <c r="AK7" s="769">
        <v>131</v>
      </c>
      <c r="AL7" s="770"/>
      <c r="AM7" s="770"/>
      <c r="AN7" s="770"/>
      <c r="AO7" s="770"/>
      <c r="AP7" s="770">
        <v>17445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73"/>
      <c r="CH7" s="743">
        <v>-1</v>
      </c>
      <c r="CI7" s="744"/>
      <c r="CJ7" s="744"/>
      <c r="CK7" s="744"/>
      <c r="CL7" s="745"/>
      <c r="CM7" s="743">
        <v>134</v>
      </c>
      <c r="CN7" s="744"/>
      <c r="CO7" s="744"/>
      <c r="CP7" s="744"/>
      <c r="CQ7" s="745"/>
      <c r="CR7" s="743">
        <v>130</v>
      </c>
      <c r="CS7" s="744"/>
      <c r="CT7" s="744"/>
      <c r="CU7" s="744"/>
      <c r="CV7" s="745"/>
      <c r="CW7" s="743">
        <v>109</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49" t="s">
        <v>392</v>
      </c>
      <c r="C8" s="750"/>
      <c r="D8" s="750"/>
      <c r="E8" s="750"/>
      <c r="F8" s="750"/>
      <c r="G8" s="750"/>
      <c r="H8" s="750"/>
      <c r="I8" s="750"/>
      <c r="J8" s="750"/>
      <c r="K8" s="750"/>
      <c r="L8" s="750"/>
      <c r="M8" s="750"/>
      <c r="N8" s="750"/>
      <c r="O8" s="750"/>
      <c r="P8" s="751"/>
      <c r="Q8" s="752">
        <v>0</v>
      </c>
      <c r="R8" s="753"/>
      <c r="S8" s="753"/>
      <c r="T8" s="753"/>
      <c r="U8" s="753"/>
      <c r="V8" s="753">
        <v>0</v>
      </c>
      <c r="W8" s="753"/>
      <c r="X8" s="753"/>
      <c r="Y8" s="753"/>
      <c r="Z8" s="753"/>
      <c r="AA8" s="753">
        <v>0</v>
      </c>
      <c r="AB8" s="753"/>
      <c r="AC8" s="753"/>
      <c r="AD8" s="753"/>
      <c r="AE8" s="754"/>
      <c r="AF8" s="755">
        <v>0</v>
      </c>
      <c r="AG8" s="756"/>
      <c r="AH8" s="756"/>
      <c r="AI8" s="756"/>
      <c r="AJ8" s="757"/>
      <c r="AK8" s="758">
        <v>0</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589</v>
      </c>
      <c r="BT8" s="783"/>
      <c r="BU8" s="783"/>
      <c r="BV8" s="783"/>
      <c r="BW8" s="783"/>
      <c r="BX8" s="783"/>
      <c r="BY8" s="783"/>
      <c r="BZ8" s="783"/>
      <c r="CA8" s="783"/>
      <c r="CB8" s="783"/>
      <c r="CC8" s="783"/>
      <c r="CD8" s="783"/>
      <c r="CE8" s="783"/>
      <c r="CF8" s="783"/>
      <c r="CG8" s="784"/>
      <c r="CH8" s="785">
        <v>0</v>
      </c>
      <c r="CI8" s="786"/>
      <c r="CJ8" s="786"/>
      <c r="CK8" s="786"/>
      <c r="CL8" s="787"/>
      <c r="CM8" s="785">
        <v>78</v>
      </c>
      <c r="CN8" s="786"/>
      <c r="CO8" s="786"/>
      <c r="CP8" s="786"/>
      <c r="CQ8" s="787"/>
      <c r="CR8" s="785">
        <v>76</v>
      </c>
      <c r="CS8" s="786"/>
      <c r="CT8" s="786"/>
      <c r="CU8" s="786"/>
      <c r="CV8" s="787"/>
      <c r="CW8" s="785">
        <v>10</v>
      </c>
      <c r="CX8" s="786"/>
      <c r="CY8" s="786"/>
      <c r="CZ8" s="786"/>
      <c r="DA8" s="787"/>
      <c r="DB8" s="785">
        <v>0</v>
      </c>
      <c r="DC8" s="786"/>
      <c r="DD8" s="786"/>
      <c r="DE8" s="786"/>
      <c r="DF8" s="787"/>
      <c r="DG8" s="785">
        <v>0</v>
      </c>
      <c r="DH8" s="786"/>
      <c r="DI8" s="786"/>
      <c r="DJ8" s="786"/>
      <c r="DK8" s="787"/>
      <c r="DL8" s="785">
        <v>0</v>
      </c>
      <c r="DM8" s="786"/>
      <c r="DN8" s="786"/>
      <c r="DO8" s="786"/>
      <c r="DP8" s="787"/>
      <c r="DQ8" s="785">
        <v>0</v>
      </c>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t="s">
        <v>591</v>
      </c>
      <c r="BS9" s="782" t="s">
        <v>590</v>
      </c>
      <c r="BT9" s="783"/>
      <c r="BU9" s="783"/>
      <c r="BV9" s="783"/>
      <c r="BW9" s="783"/>
      <c r="BX9" s="783"/>
      <c r="BY9" s="783"/>
      <c r="BZ9" s="783"/>
      <c r="CA9" s="783"/>
      <c r="CB9" s="783"/>
      <c r="CC9" s="783"/>
      <c r="CD9" s="783"/>
      <c r="CE9" s="783"/>
      <c r="CF9" s="783"/>
      <c r="CG9" s="784"/>
      <c r="CH9" s="785">
        <v>0</v>
      </c>
      <c r="CI9" s="786"/>
      <c r="CJ9" s="786"/>
      <c r="CK9" s="786"/>
      <c r="CL9" s="787"/>
      <c r="CM9" s="785">
        <v>15</v>
      </c>
      <c r="CN9" s="786"/>
      <c r="CO9" s="786"/>
      <c r="CP9" s="786"/>
      <c r="CQ9" s="787"/>
      <c r="CR9" s="785">
        <v>5</v>
      </c>
      <c r="CS9" s="786"/>
      <c r="CT9" s="786"/>
      <c r="CU9" s="786"/>
      <c r="CV9" s="787"/>
      <c r="CW9" s="785">
        <v>0</v>
      </c>
      <c r="CX9" s="786"/>
      <c r="CY9" s="786"/>
      <c r="CZ9" s="786"/>
      <c r="DA9" s="787"/>
      <c r="DB9" s="785">
        <v>0</v>
      </c>
      <c r="DC9" s="786"/>
      <c r="DD9" s="786"/>
      <c r="DE9" s="786"/>
      <c r="DF9" s="787"/>
      <c r="DG9" s="785">
        <v>0</v>
      </c>
      <c r="DH9" s="786"/>
      <c r="DI9" s="786"/>
      <c r="DJ9" s="786"/>
      <c r="DK9" s="787"/>
      <c r="DL9" s="785">
        <v>0</v>
      </c>
      <c r="DM9" s="786"/>
      <c r="DN9" s="786"/>
      <c r="DO9" s="786"/>
      <c r="DP9" s="787"/>
      <c r="DQ9" s="785">
        <v>0</v>
      </c>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481</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374</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407</v>
      </c>
      <c r="C28" s="761"/>
      <c r="D28" s="761"/>
      <c r="E28" s="761"/>
      <c r="F28" s="761"/>
      <c r="G28" s="761"/>
      <c r="H28" s="761"/>
      <c r="I28" s="761"/>
      <c r="J28" s="761"/>
      <c r="K28" s="761"/>
      <c r="L28" s="761"/>
      <c r="M28" s="761"/>
      <c r="N28" s="761"/>
      <c r="O28" s="761"/>
      <c r="P28" s="762"/>
      <c r="Q28" s="822">
        <v>2748</v>
      </c>
      <c r="R28" s="823"/>
      <c r="S28" s="823"/>
      <c r="T28" s="823"/>
      <c r="U28" s="823"/>
      <c r="V28" s="823">
        <v>2723</v>
      </c>
      <c r="W28" s="823"/>
      <c r="X28" s="823"/>
      <c r="Y28" s="823"/>
      <c r="Z28" s="823"/>
      <c r="AA28" s="823">
        <v>25</v>
      </c>
      <c r="AB28" s="823"/>
      <c r="AC28" s="823"/>
      <c r="AD28" s="823"/>
      <c r="AE28" s="824"/>
      <c r="AF28" s="825">
        <v>25</v>
      </c>
      <c r="AG28" s="823"/>
      <c r="AH28" s="823"/>
      <c r="AI28" s="823"/>
      <c r="AJ28" s="826"/>
      <c r="AK28" s="827">
        <v>171</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408</v>
      </c>
      <c r="C29" s="750"/>
      <c r="D29" s="750"/>
      <c r="E29" s="750"/>
      <c r="F29" s="750"/>
      <c r="G29" s="750"/>
      <c r="H29" s="750"/>
      <c r="I29" s="750"/>
      <c r="J29" s="750"/>
      <c r="K29" s="750"/>
      <c r="L29" s="750"/>
      <c r="M29" s="750"/>
      <c r="N29" s="750"/>
      <c r="O29" s="750"/>
      <c r="P29" s="751"/>
      <c r="Q29" s="752">
        <v>946</v>
      </c>
      <c r="R29" s="753"/>
      <c r="S29" s="753"/>
      <c r="T29" s="753"/>
      <c r="U29" s="753"/>
      <c r="V29" s="753">
        <v>945</v>
      </c>
      <c r="W29" s="753"/>
      <c r="X29" s="753"/>
      <c r="Y29" s="753"/>
      <c r="Z29" s="753"/>
      <c r="AA29" s="753">
        <v>1</v>
      </c>
      <c r="AB29" s="753"/>
      <c r="AC29" s="753"/>
      <c r="AD29" s="753"/>
      <c r="AE29" s="754"/>
      <c r="AF29" s="755">
        <v>1</v>
      </c>
      <c r="AG29" s="756"/>
      <c r="AH29" s="756"/>
      <c r="AI29" s="756"/>
      <c r="AJ29" s="757"/>
      <c r="AK29" s="834">
        <v>507</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409</v>
      </c>
      <c r="C30" s="750"/>
      <c r="D30" s="750"/>
      <c r="E30" s="750"/>
      <c r="F30" s="750"/>
      <c r="G30" s="750"/>
      <c r="H30" s="750"/>
      <c r="I30" s="750"/>
      <c r="J30" s="750"/>
      <c r="K30" s="750"/>
      <c r="L30" s="750"/>
      <c r="M30" s="750"/>
      <c r="N30" s="750"/>
      <c r="O30" s="750"/>
      <c r="P30" s="751"/>
      <c r="Q30" s="752">
        <v>559</v>
      </c>
      <c r="R30" s="753"/>
      <c r="S30" s="753"/>
      <c r="T30" s="753"/>
      <c r="U30" s="753"/>
      <c r="V30" s="753">
        <v>510</v>
      </c>
      <c r="W30" s="753"/>
      <c r="X30" s="753"/>
      <c r="Y30" s="753"/>
      <c r="Z30" s="753"/>
      <c r="AA30" s="753">
        <v>49</v>
      </c>
      <c r="AB30" s="753"/>
      <c r="AC30" s="753"/>
      <c r="AD30" s="753"/>
      <c r="AE30" s="754"/>
      <c r="AF30" s="755">
        <v>504</v>
      </c>
      <c r="AG30" s="756"/>
      <c r="AH30" s="756"/>
      <c r="AI30" s="756"/>
      <c r="AJ30" s="757"/>
      <c r="AK30" s="834">
        <v>97</v>
      </c>
      <c r="AL30" s="830"/>
      <c r="AM30" s="830"/>
      <c r="AN30" s="830"/>
      <c r="AO30" s="830"/>
      <c r="AP30" s="830">
        <v>1963</v>
      </c>
      <c r="AQ30" s="830"/>
      <c r="AR30" s="830"/>
      <c r="AS30" s="830"/>
      <c r="AT30" s="830"/>
      <c r="AU30" s="830">
        <v>47</v>
      </c>
      <c r="AV30" s="830"/>
      <c r="AW30" s="830"/>
      <c r="AX30" s="830"/>
      <c r="AY30" s="830"/>
      <c r="AZ30" s="831">
        <v>0</v>
      </c>
      <c r="BA30" s="831"/>
      <c r="BB30" s="831"/>
      <c r="BC30" s="831"/>
      <c r="BD30" s="831"/>
      <c r="BE30" s="832" t="s">
        <v>410</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411</v>
      </c>
      <c r="C31" s="750"/>
      <c r="D31" s="750"/>
      <c r="E31" s="750"/>
      <c r="F31" s="750"/>
      <c r="G31" s="750"/>
      <c r="H31" s="750"/>
      <c r="I31" s="750"/>
      <c r="J31" s="750"/>
      <c r="K31" s="750"/>
      <c r="L31" s="750"/>
      <c r="M31" s="750"/>
      <c r="N31" s="750"/>
      <c r="O31" s="750"/>
      <c r="P31" s="751"/>
      <c r="Q31" s="752">
        <v>1262</v>
      </c>
      <c r="R31" s="753"/>
      <c r="S31" s="753"/>
      <c r="T31" s="753"/>
      <c r="U31" s="753"/>
      <c r="V31" s="753">
        <v>1246</v>
      </c>
      <c r="W31" s="753"/>
      <c r="X31" s="753"/>
      <c r="Y31" s="753"/>
      <c r="Z31" s="753"/>
      <c r="AA31" s="753">
        <v>16</v>
      </c>
      <c r="AB31" s="753"/>
      <c r="AC31" s="753"/>
      <c r="AD31" s="753"/>
      <c r="AE31" s="754"/>
      <c r="AF31" s="755">
        <v>401</v>
      </c>
      <c r="AG31" s="756"/>
      <c r="AH31" s="756"/>
      <c r="AI31" s="756"/>
      <c r="AJ31" s="757"/>
      <c r="AK31" s="834">
        <v>850</v>
      </c>
      <c r="AL31" s="830"/>
      <c r="AM31" s="830"/>
      <c r="AN31" s="830"/>
      <c r="AO31" s="830"/>
      <c r="AP31" s="830">
        <v>13088</v>
      </c>
      <c r="AQ31" s="830"/>
      <c r="AR31" s="830"/>
      <c r="AS31" s="830"/>
      <c r="AT31" s="830"/>
      <c r="AU31" s="830">
        <v>11219</v>
      </c>
      <c r="AV31" s="830"/>
      <c r="AW31" s="830"/>
      <c r="AX31" s="830"/>
      <c r="AY31" s="830"/>
      <c r="AZ31" s="831">
        <v>0</v>
      </c>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413</v>
      </c>
      <c r="C32" s="750"/>
      <c r="D32" s="750"/>
      <c r="E32" s="750"/>
      <c r="F32" s="750"/>
      <c r="G32" s="750"/>
      <c r="H32" s="750"/>
      <c r="I32" s="750"/>
      <c r="J32" s="750"/>
      <c r="K32" s="750"/>
      <c r="L32" s="750"/>
      <c r="M32" s="750"/>
      <c r="N32" s="750"/>
      <c r="O32" s="750"/>
      <c r="P32" s="751"/>
      <c r="Q32" s="752">
        <v>122</v>
      </c>
      <c r="R32" s="753"/>
      <c r="S32" s="753"/>
      <c r="T32" s="753"/>
      <c r="U32" s="753"/>
      <c r="V32" s="753">
        <v>122</v>
      </c>
      <c r="W32" s="753"/>
      <c r="X32" s="753"/>
      <c r="Y32" s="753"/>
      <c r="Z32" s="753"/>
      <c r="AA32" s="753">
        <v>0</v>
      </c>
      <c r="AB32" s="753"/>
      <c r="AC32" s="753"/>
      <c r="AD32" s="753"/>
      <c r="AE32" s="754"/>
      <c r="AF32" s="755" t="s">
        <v>414</v>
      </c>
      <c r="AG32" s="756"/>
      <c r="AH32" s="756"/>
      <c r="AI32" s="756"/>
      <c r="AJ32" s="757"/>
      <c r="AK32" s="834">
        <v>0</v>
      </c>
      <c r="AL32" s="830"/>
      <c r="AM32" s="830"/>
      <c r="AN32" s="830"/>
      <c r="AO32" s="830"/>
      <c r="AP32" s="830">
        <v>0</v>
      </c>
      <c r="AQ32" s="830"/>
      <c r="AR32" s="830"/>
      <c r="AS32" s="830"/>
      <c r="AT32" s="830"/>
      <c r="AU32" s="830">
        <v>0</v>
      </c>
      <c r="AV32" s="830"/>
      <c r="AW32" s="830"/>
      <c r="AX32" s="830"/>
      <c r="AY32" s="830"/>
      <c r="AZ32" s="831">
        <v>0</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931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423</v>
      </c>
      <c r="AB66" s="721"/>
      <c r="AC66" s="721"/>
      <c r="AD66" s="721"/>
      <c r="AE66" s="722"/>
      <c r="AF66" s="854" t="s">
        <v>402</v>
      </c>
      <c r="AG66" s="815"/>
      <c r="AH66" s="815"/>
      <c r="AI66" s="815"/>
      <c r="AJ66" s="855"/>
      <c r="AK66" s="725" t="s">
        <v>424</v>
      </c>
      <c r="AL66" s="730"/>
      <c r="AM66" s="730"/>
      <c r="AN66" s="730"/>
      <c r="AO66" s="731"/>
      <c r="AP66" s="725" t="s">
        <v>425</v>
      </c>
      <c r="AQ66" s="721"/>
      <c r="AR66" s="721"/>
      <c r="AS66" s="721"/>
      <c r="AT66" s="722"/>
      <c r="AU66" s="725" t="s">
        <v>426</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1411439</v>
      </c>
      <c r="AB110" s="900"/>
      <c r="AC110" s="900"/>
      <c r="AD110" s="900"/>
      <c r="AE110" s="901"/>
      <c r="AF110" s="902">
        <v>1445978</v>
      </c>
      <c r="AG110" s="900"/>
      <c r="AH110" s="900"/>
      <c r="AI110" s="900"/>
      <c r="AJ110" s="901"/>
      <c r="AK110" s="902">
        <v>1476896</v>
      </c>
      <c r="AL110" s="900"/>
      <c r="AM110" s="900"/>
      <c r="AN110" s="900"/>
      <c r="AO110" s="901"/>
      <c r="AP110" s="903">
        <v>19.600000000000001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18656146</v>
      </c>
      <c r="BR110" s="931"/>
      <c r="BS110" s="931"/>
      <c r="BT110" s="931"/>
      <c r="BU110" s="931"/>
      <c r="BV110" s="931">
        <v>18278891</v>
      </c>
      <c r="BW110" s="931"/>
      <c r="BX110" s="931"/>
      <c r="BY110" s="931"/>
      <c r="BZ110" s="931"/>
      <c r="CA110" s="931">
        <v>17445413</v>
      </c>
      <c r="CB110" s="931"/>
      <c r="CC110" s="931"/>
      <c r="CD110" s="931"/>
      <c r="CE110" s="931"/>
      <c r="CF110" s="944">
        <v>231.9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396</v>
      </c>
      <c r="DM110" s="931"/>
      <c r="DN110" s="931"/>
      <c r="DO110" s="931"/>
      <c r="DP110" s="931"/>
      <c r="DQ110" s="931" t="s">
        <v>418</v>
      </c>
      <c r="DR110" s="931"/>
      <c r="DS110" s="931"/>
      <c r="DT110" s="931"/>
      <c r="DU110" s="931"/>
      <c r="DV110" s="932" t="s">
        <v>418</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418</v>
      </c>
      <c r="AB111" s="938"/>
      <c r="AC111" s="938"/>
      <c r="AD111" s="938"/>
      <c r="AE111" s="939"/>
      <c r="AF111" s="940" t="s">
        <v>418</v>
      </c>
      <c r="AG111" s="938"/>
      <c r="AH111" s="938"/>
      <c r="AI111" s="938"/>
      <c r="AJ111" s="939"/>
      <c r="AK111" s="940" t="s">
        <v>418</v>
      </c>
      <c r="AL111" s="938"/>
      <c r="AM111" s="938"/>
      <c r="AN111" s="938"/>
      <c r="AO111" s="939"/>
      <c r="AP111" s="941" t="s">
        <v>418</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2502130</v>
      </c>
      <c r="BR111" s="926"/>
      <c r="BS111" s="926"/>
      <c r="BT111" s="926"/>
      <c r="BU111" s="926"/>
      <c r="BV111" s="926">
        <v>2358383</v>
      </c>
      <c r="BW111" s="926"/>
      <c r="BX111" s="926"/>
      <c r="BY111" s="926"/>
      <c r="BZ111" s="926"/>
      <c r="CA111" s="926">
        <v>2212824</v>
      </c>
      <c r="CB111" s="926"/>
      <c r="CC111" s="926"/>
      <c r="CD111" s="926"/>
      <c r="CE111" s="926"/>
      <c r="CF111" s="920">
        <v>29.4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418</v>
      </c>
      <c r="DH111" s="926"/>
      <c r="DI111" s="926"/>
      <c r="DJ111" s="926"/>
      <c r="DK111" s="926"/>
      <c r="DL111" s="926" t="s">
        <v>414</v>
      </c>
      <c r="DM111" s="926"/>
      <c r="DN111" s="926"/>
      <c r="DO111" s="926"/>
      <c r="DP111" s="926"/>
      <c r="DQ111" s="926" t="s">
        <v>418</v>
      </c>
      <c r="DR111" s="926"/>
      <c r="DS111" s="926"/>
      <c r="DT111" s="926"/>
      <c r="DU111" s="926"/>
      <c r="DV111" s="927" t="s">
        <v>444</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414</v>
      </c>
      <c r="AG112" s="959"/>
      <c r="AH112" s="959"/>
      <c r="AI112" s="959"/>
      <c r="AJ112" s="960"/>
      <c r="AK112" s="961" t="s">
        <v>414</v>
      </c>
      <c r="AL112" s="959"/>
      <c r="AM112" s="959"/>
      <c r="AN112" s="959"/>
      <c r="AO112" s="960"/>
      <c r="AP112" s="962" t="s">
        <v>418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12712236</v>
      </c>
      <c r="BR112" s="926"/>
      <c r="BS112" s="926"/>
      <c r="BT112" s="926"/>
      <c r="BU112" s="926"/>
      <c r="BV112" s="926">
        <v>12002133</v>
      </c>
      <c r="BW112" s="926"/>
      <c r="BX112" s="926"/>
      <c r="BY112" s="926"/>
      <c r="BZ112" s="926"/>
      <c r="CA112" s="926">
        <v>11395207</v>
      </c>
      <c r="CB112" s="926"/>
      <c r="CC112" s="926"/>
      <c r="CD112" s="926"/>
      <c r="CE112" s="926"/>
      <c r="CF112" s="920">
        <v>151.5</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418</v>
      </c>
      <c r="DH112" s="926"/>
      <c r="DI112" s="926"/>
      <c r="DJ112" s="926"/>
      <c r="DK112" s="926"/>
      <c r="DL112" s="926" t="s">
        <v>418</v>
      </c>
      <c r="DM112" s="926"/>
      <c r="DN112" s="926"/>
      <c r="DO112" s="926"/>
      <c r="DP112" s="926"/>
      <c r="DQ112" s="926" t="s">
        <v>414</v>
      </c>
      <c r="DR112" s="926"/>
      <c r="DS112" s="926"/>
      <c r="DT112" s="926"/>
      <c r="DU112" s="926"/>
      <c r="DV112" s="927" t="s">
        <v>414</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820805</v>
      </c>
      <c r="AB113" s="938"/>
      <c r="AC113" s="938"/>
      <c r="AD113" s="938"/>
      <c r="AE113" s="939"/>
      <c r="AF113" s="940">
        <v>802719</v>
      </c>
      <c r="AG113" s="938"/>
      <c r="AH113" s="938"/>
      <c r="AI113" s="938"/>
      <c r="AJ113" s="939"/>
      <c r="AK113" s="940">
        <v>795082</v>
      </c>
      <c r="AL113" s="938"/>
      <c r="AM113" s="938"/>
      <c r="AN113" s="938"/>
      <c r="AO113" s="939"/>
      <c r="AP113" s="941">
        <v>10.6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587652</v>
      </c>
      <c r="BR113" s="926"/>
      <c r="BS113" s="926"/>
      <c r="BT113" s="926"/>
      <c r="BU113" s="926"/>
      <c r="BV113" s="926">
        <v>542972</v>
      </c>
      <c r="BW113" s="926"/>
      <c r="BX113" s="926"/>
      <c r="BY113" s="926"/>
      <c r="BZ113" s="926"/>
      <c r="CA113" s="926">
        <v>460545</v>
      </c>
      <c r="CB113" s="926"/>
      <c r="CC113" s="926"/>
      <c r="CD113" s="926"/>
      <c r="CE113" s="926"/>
      <c r="CF113" s="920">
        <v>6.1</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414</v>
      </c>
      <c r="DH113" s="959"/>
      <c r="DI113" s="959"/>
      <c r="DJ113" s="959"/>
      <c r="DK113" s="960"/>
      <c r="DL113" s="961" t="s">
        <v>418</v>
      </c>
      <c r="DM113" s="959"/>
      <c r="DN113" s="959"/>
      <c r="DO113" s="959"/>
      <c r="DP113" s="960"/>
      <c r="DQ113" s="961" t="s">
        <v>414</v>
      </c>
      <c r="DR113" s="959"/>
      <c r="DS113" s="959"/>
      <c r="DT113" s="959"/>
      <c r="DU113" s="960"/>
      <c r="DV113" s="962" t="s">
        <v>414</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96116</v>
      </c>
      <c r="AB114" s="959"/>
      <c r="AC114" s="959"/>
      <c r="AD114" s="959"/>
      <c r="AE114" s="960"/>
      <c r="AF114" s="961">
        <v>102238</v>
      </c>
      <c r="AG114" s="959"/>
      <c r="AH114" s="959"/>
      <c r="AI114" s="959"/>
      <c r="AJ114" s="960"/>
      <c r="AK114" s="961">
        <v>98827</v>
      </c>
      <c r="AL114" s="959"/>
      <c r="AM114" s="959"/>
      <c r="AN114" s="959"/>
      <c r="AO114" s="960"/>
      <c r="AP114" s="962">
        <v>1.3</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1615381</v>
      </c>
      <c r="BR114" s="926"/>
      <c r="BS114" s="926"/>
      <c r="BT114" s="926"/>
      <c r="BU114" s="926"/>
      <c r="BV114" s="926">
        <v>1573232</v>
      </c>
      <c r="BW114" s="926"/>
      <c r="BX114" s="926"/>
      <c r="BY114" s="926"/>
      <c r="BZ114" s="926"/>
      <c r="CA114" s="926">
        <v>1524183</v>
      </c>
      <c r="CB114" s="926"/>
      <c r="CC114" s="926"/>
      <c r="CD114" s="926"/>
      <c r="CE114" s="926"/>
      <c r="CF114" s="920">
        <v>20.3</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418</v>
      </c>
      <c r="DM114" s="959"/>
      <c r="DN114" s="959"/>
      <c r="DO114" s="959"/>
      <c r="DP114" s="960"/>
      <c r="DQ114" s="961" t="s">
        <v>414</v>
      </c>
      <c r="DR114" s="959"/>
      <c r="DS114" s="959"/>
      <c r="DT114" s="959"/>
      <c r="DU114" s="960"/>
      <c r="DV114" s="962" t="s">
        <v>418</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94565</v>
      </c>
      <c r="AB115" s="938"/>
      <c r="AC115" s="938"/>
      <c r="AD115" s="938"/>
      <c r="AE115" s="939"/>
      <c r="AF115" s="940">
        <v>90514</v>
      </c>
      <c r="AG115" s="938"/>
      <c r="AH115" s="938"/>
      <c r="AI115" s="938"/>
      <c r="AJ115" s="939"/>
      <c r="AK115" s="940">
        <v>79030</v>
      </c>
      <c r="AL115" s="938"/>
      <c r="AM115" s="938"/>
      <c r="AN115" s="938"/>
      <c r="AO115" s="939"/>
      <c r="AP115" s="941">
        <v>1.1000000000000001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418</v>
      </c>
      <c r="BR115" s="926"/>
      <c r="BS115" s="926"/>
      <c r="BT115" s="926"/>
      <c r="BU115" s="926"/>
      <c r="BV115" s="926" t="s">
        <v>414</v>
      </c>
      <c r="BW115" s="926"/>
      <c r="BX115" s="926"/>
      <c r="BY115" s="926"/>
      <c r="BZ115" s="926"/>
      <c r="CA115" s="926" t="s">
        <v>414</v>
      </c>
      <c r="CB115" s="926"/>
      <c r="CC115" s="926"/>
      <c r="CD115" s="926"/>
      <c r="CE115" s="926"/>
      <c r="CF115" s="920" t="s">
        <v>418</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2361981</v>
      </c>
      <c r="DH115" s="959"/>
      <c r="DI115" s="959"/>
      <c r="DJ115" s="959"/>
      <c r="DK115" s="960"/>
      <c r="DL115" s="961">
        <v>2263895</v>
      </c>
      <c r="DM115" s="959"/>
      <c r="DN115" s="959"/>
      <c r="DO115" s="959"/>
      <c r="DP115" s="960"/>
      <c r="DQ115" s="961">
        <v>2153398</v>
      </c>
      <c r="DR115" s="959"/>
      <c r="DS115" s="959"/>
      <c r="DT115" s="959"/>
      <c r="DU115" s="960"/>
      <c r="DV115" s="962">
        <v>28.6</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442</v>
      </c>
      <c r="AB116" s="959"/>
      <c r="AC116" s="959"/>
      <c r="AD116" s="959"/>
      <c r="AE116" s="960"/>
      <c r="AF116" s="961" t="s">
        <v>418</v>
      </c>
      <c r="AG116" s="959"/>
      <c r="AH116" s="959"/>
      <c r="AI116" s="959"/>
      <c r="AJ116" s="960"/>
      <c r="AK116" s="961" t="s">
        <v>418</v>
      </c>
      <c r="AL116" s="959"/>
      <c r="AM116" s="959"/>
      <c r="AN116" s="959"/>
      <c r="AO116" s="960"/>
      <c r="AP116" s="962" t="s">
        <v>418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418</v>
      </c>
      <c r="BW116" s="926"/>
      <c r="BX116" s="926"/>
      <c r="BY116" s="926"/>
      <c r="BZ116" s="926"/>
      <c r="CA116" s="926" t="s">
        <v>414</v>
      </c>
      <c r="CB116" s="926"/>
      <c r="CC116" s="926"/>
      <c r="CD116" s="926"/>
      <c r="CE116" s="926"/>
      <c r="CF116" s="920" t="s">
        <v>418</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140149</v>
      </c>
      <c r="DH116" s="959"/>
      <c r="DI116" s="959"/>
      <c r="DJ116" s="959"/>
      <c r="DK116" s="960"/>
      <c r="DL116" s="961">
        <v>94488</v>
      </c>
      <c r="DM116" s="959"/>
      <c r="DN116" s="959"/>
      <c r="DO116" s="959"/>
      <c r="DP116" s="960"/>
      <c r="DQ116" s="961">
        <v>59426</v>
      </c>
      <c r="DR116" s="959"/>
      <c r="DS116" s="959"/>
      <c r="DT116" s="959"/>
      <c r="DU116" s="960"/>
      <c r="DV116" s="962">
        <v>0.8</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2423367</v>
      </c>
      <c r="AB117" s="979"/>
      <c r="AC117" s="979"/>
      <c r="AD117" s="979"/>
      <c r="AE117" s="980"/>
      <c r="AF117" s="981">
        <v>2441449</v>
      </c>
      <c r="AG117" s="979"/>
      <c r="AH117" s="979"/>
      <c r="AI117" s="979"/>
      <c r="AJ117" s="980"/>
      <c r="AK117" s="981">
        <v>2449835</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130</v>
      </c>
      <c r="BW117" s="926"/>
      <c r="BX117" s="926"/>
      <c r="BY117" s="926"/>
      <c r="BZ117" s="926"/>
      <c r="CA117" s="926" t="s">
        <v>466</v>
      </c>
      <c r="CB117" s="926"/>
      <c r="CC117" s="926"/>
      <c r="CD117" s="926"/>
      <c r="CE117" s="926"/>
      <c r="CF117" s="920" t="s">
        <v>467</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130</v>
      </c>
      <c r="DM117" s="959"/>
      <c r="DN117" s="959"/>
      <c r="DO117" s="959"/>
      <c r="DP117" s="960"/>
      <c r="DQ117" s="961" t="s">
        <v>469</v>
      </c>
      <c r="DR117" s="959"/>
      <c r="DS117" s="959"/>
      <c r="DT117" s="959"/>
      <c r="DU117" s="960"/>
      <c r="DV117" s="962" t="s">
        <v>444</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471</v>
      </c>
      <c r="BW118" s="1000"/>
      <c r="BX118" s="1000"/>
      <c r="BY118" s="1000"/>
      <c r="BZ118" s="1000"/>
      <c r="CA118" s="1000" t="s">
        <v>471</v>
      </c>
      <c r="CB118" s="1000"/>
      <c r="CC118" s="1000"/>
      <c r="CD118" s="1000"/>
      <c r="CE118" s="1000"/>
      <c r="CF118" s="920" t="s">
        <v>466</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473</v>
      </c>
      <c r="DR118" s="959"/>
      <c r="DS118" s="959"/>
      <c r="DT118" s="959"/>
      <c r="DU118" s="960"/>
      <c r="DV118" s="962" t="s">
        <v>466</v>
      </c>
      <c r="DW118" s="963"/>
      <c r="DX118" s="963"/>
      <c r="DY118" s="963"/>
      <c r="DZ118" s="964"/>
    </row>
    <row r="119" spans="1:130" s="230" customFormat="1" ht="26.25" customHeight="1" x14ac:dyDescent="0.2">
      <c r="A119" s="1062"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466</v>
      </c>
      <c r="AB119" s="900"/>
      <c r="AC119" s="900"/>
      <c r="AD119" s="900"/>
      <c r="AE119" s="901"/>
      <c r="AF119" s="902" t="s">
        <v>466</v>
      </c>
      <c r="AG119" s="900"/>
      <c r="AH119" s="900"/>
      <c r="AI119" s="900"/>
      <c r="AJ119" s="901"/>
      <c r="AK119" s="902" t="s">
        <v>467</v>
      </c>
      <c r="AL119" s="900"/>
      <c r="AM119" s="900"/>
      <c r="AN119" s="900"/>
      <c r="AO119" s="901"/>
      <c r="AP119" s="903" t="s">
        <v>444</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36073545</v>
      </c>
      <c r="BR119" s="1000"/>
      <c r="BS119" s="1000"/>
      <c r="BT119" s="1000"/>
      <c r="BU119" s="1000"/>
      <c r="BV119" s="1000">
        <v>34755611</v>
      </c>
      <c r="BW119" s="1000"/>
      <c r="BX119" s="1000"/>
      <c r="BY119" s="1000"/>
      <c r="BZ119" s="1000"/>
      <c r="CA119" s="1000">
        <v>33038172</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466</v>
      </c>
      <c r="DH119" s="986"/>
      <c r="DI119" s="986"/>
      <c r="DJ119" s="986"/>
      <c r="DK119" s="987"/>
      <c r="DL119" s="985" t="s">
        <v>471</v>
      </c>
      <c r="DM119" s="986"/>
      <c r="DN119" s="986"/>
      <c r="DO119" s="986"/>
      <c r="DP119" s="987"/>
      <c r="DQ119" s="985" t="s">
        <v>466</v>
      </c>
      <c r="DR119" s="986"/>
      <c r="DS119" s="986"/>
      <c r="DT119" s="986"/>
      <c r="DU119" s="987"/>
      <c r="DV119" s="988" t="s">
        <v>466</v>
      </c>
      <c r="DW119" s="989"/>
      <c r="DX119" s="989"/>
      <c r="DY119" s="989"/>
      <c r="DZ119" s="990"/>
    </row>
    <row r="120" spans="1:130" s="230" customFormat="1" ht="26.25" customHeight="1" x14ac:dyDescent="0.2">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467</v>
      </c>
      <c r="AB120" s="959"/>
      <c r="AC120" s="959"/>
      <c r="AD120" s="959"/>
      <c r="AE120" s="960"/>
      <c r="AF120" s="961" t="s">
        <v>130</v>
      </c>
      <c r="AG120" s="959"/>
      <c r="AH120" s="959"/>
      <c r="AI120" s="959"/>
      <c r="AJ120" s="960"/>
      <c r="AK120" s="961" t="s">
        <v>473</v>
      </c>
      <c r="AL120" s="959"/>
      <c r="AM120" s="959"/>
      <c r="AN120" s="959"/>
      <c r="AO120" s="960"/>
      <c r="AP120" s="962" t="s">
        <v>471</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976651</v>
      </c>
      <c r="BR120" s="931"/>
      <c r="BS120" s="931"/>
      <c r="BT120" s="931"/>
      <c r="BU120" s="931"/>
      <c r="BV120" s="931">
        <v>1312280</v>
      </c>
      <c r="BW120" s="931"/>
      <c r="BX120" s="931"/>
      <c r="BY120" s="931"/>
      <c r="BZ120" s="931"/>
      <c r="CA120" s="931">
        <v>2349957</v>
      </c>
      <c r="CB120" s="931"/>
      <c r="CC120" s="931"/>
      <c r="CD120" s="931"/>
      <c r="CE120" s="931"/>
      <c r="CF120" s="944">
        <v>31.2</v>
      </c>
      <c r="CG120" s="945"/>
      <c r="CH120" s="945"/>
      <c r="CI120" s="945"/>
      <c r="CJ120" s="945"/>
      <c r="CK120" s="1006" t="s">
        <v>478</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11965110</v>
      </c>
      <c r="DH120" s="931"/>
      <c r="DI120" s="931"/>
      <c r="DJ120" s="931"/>
      <c r="DK120" s="931"/>
      <c r="DL120" s="931">
        <v>11327233</v>
      </c>
      <c r="DM120" s="931"/>
      <c r="DN120" s="931"/>
      <c r="DO120" s="931"/>
      <c r="DP120" s="931"/>
      <c r="DQ120" s="931">
        <v>10784633</v>
      </c>
      <c r="DR120" s="931"/>
      <c r="DS120" s="931"/>
      <c r="DT120" s="931"/>
      <c r="DU120" s="931"/>
      <c r="DV120" s="932">
        <v>143.4</v>
      </c>
      <c r="DW120" s="932"/>
      <c r="DX120" s="932"/>
      <c r="DY120" s="932"/>
      <c r="DZ120" s="933"/>
    </row>
    <row r="121" spans="1:130" s="230" customFormat="1" ht="26.25" customHeight="1" x14ac:dyDescent="0.2">
      <c r="A121" s="1063"/>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466</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2116752</v>
      </c>
      <c r="BR121" s="926"/>
      <c r="BS121" s="926"/>
      <c r="BT121" s="926"/>
      <c r="BU121" s="926"/>
      <c r="BV121" s="926">
        <v>2020030</v>
      </c>
      <c r="BW121" s="926"/>
      <c r="BX121" s="926"/>
      <c r="BY121" s="926"/>
      <c r="BZ121" s="926"/>
      <c r="CA121" s="926">
        <v>1914092</v>
      </c>
      <c r="CB121" s="926"/>
      <c r="CC121" s="926"/>
      <c r="CD121" s="926"/>
      <c r="CE121" s="926"/>
      <c r="CF121" s="920">
        <v>25.4</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747126</v>
      </c>
      <c r="DH121" s="926"/>
      <c r="DI121" s="926"/>
      <c r="DJ121" s="926"/>
      <c r="DK121" s="926"/>
      <c r="DL121" s="926">
        <v>674900</v>
      </c>
      <c r="DM121" s="926"/>
      <c r="DN121" s="926"/>
      <c r="DO121" s="926"/>
      <c r="DP121" s="926"/>
      <c r="DQ121" s="926">
        <v>610574</v>
      </c>
      <c r="DR121" s="926"/>
      <c r="DS121" s="926"/>
      <c r="DT121" s="926"/>
      <c r="DU121" s="926"/>
      <c r="DV121" s="927">
        <v>8.1</v>
      </c>
      <c r="DW121" s="927"/>
      <c r="DX121" s="927"/>
      <c r="DY121" s="927"/>
      <c r="DZ121" s="928"/>
    </row>
    <row r="122" spans="1:130" s="230" customFormat="1" ht="26.25" customHeight="1" x14ac:dyDescent="0.2">
      <c r="A122" s="1063"/>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482</v>
      </c>
      <c r="AG122" s="959"/>
      <c r="AH122" s="959"/>
      <c r="AI122" s="959"/>
      <c r="AJ122" s="960"/>
      <c r="AK122" s="961" t="s">
        <v>471</v>
      </c>
      <c r="AL122" s="959"/>
      <c r="AM122" s="959"/>
      <c r="AN122" s="959"/>
      <c r="AO122" s="960"/>
      <c r="AP122" s="962" t="s">
        <v>444</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18612847</v>
      </c>
      <c r="BR122" s="1000"/>
      <c r="BS122" s="1000"/>
      <c r="BT122" s="1000"/>
      <c r="BU122" s="1000"/>
      <c r="BV122" s="1000">
        <v>18251382</v>
      </c>
      <c r="BW122" s="1000"/>
      <c r="BX122" s="1000"/>
      <c r="BY122" s="1000"/>
      <c r="BZ122" s="1000"/>
      <c r="CA122" s="1000">
        <v>17454232</v>
      </c>
      <c r="CB122" s="1000"/>
      <c r="CC122" s="1000"/>
      <c r="CD122" s="1000"/>
      <c r="CE122" s="1000"/>
      <c r="CF122" s="1017">
        <v>232</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466</v>
      </c>
      <c r="DH122" s="926"/>
      <c r="DI122" s="926"/>
      <c r="DJ122" s="926"/>
      <c r="DK122" s="926"/>
      <c r="DL122" s="926" t="s">
        <v>466</v>
      </c>
      <c r="DM122" s="926"/>
      <c r="DN122" s="926"/>
      <c r="DO122" s="926"/>
      <c r="DP122" s="926"/>
      <c r="DQ122" s="926" t="s">
        <v>466</v>
      </c>
      <c r="DR122" s="926"/>
      <c r="DS122" s="926"/>
      <c r="DT122" s="926"/>
      <c r="DU122" s="926"/>
      <c r="DV122" s="927" t="s">
        <v>467</v>
      </c>
      <c r="DW122" s="927"/>
      <c r="DX122" s="927"/>
      <c r="DY122" s="927"/>
      <c r="DZ122" s="928"/>
    </row>
    <row r="123" spans="1:130" s="230" customFormat="1" ht="26.25" customHeight="1" x14ac:dyDescent="0.2">
      <c r="A123" s="1063"/>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466</v>
      </c>
      <c r="AG123" s="959"/>
      <c r="AH123" s="959"/>
      <c r="AI123" s="959"/>
      <c r="AJ123" s="960"/>
      <c r="AK123" s="961" t="s">
        <v>473</v>
      </c>
      <c r="AL123" s="959"/>
      <c r="AM123" s="959"/>
      <c r="AN123" s="959"/>
      <c r="AO123" s="960"/>
      <c r="AP123" s="962" t="s">
        <v>444</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485</v>
      </c>
      <c r="BP123" s="1005"/>
      <c r="BQ123" s="1035">
        <v>21706250</v>
      </c>
      <c r="BR123" s="1036"/>
      <c r="BS123" s="1036"/>
      <c r="BT123" s="1036"/>
      <c r="BU123" s="1036"/>
      <c r="BV123" s="1036">
        <v>21583692</v>
      </c>
      <c r="BW123" s="1036"/>
      <c r="BX123" s="1036"/>
      <c r="BY123" s="1036"/>
      <c r="BZ123" s="1036"/>
      <c r="CA123" s="1036">
        <v>21718281</v>
      </c>
      <c r="CB123" s="1036"/>
      <c r="CC123" s="1036"/>
      <c r="CD123" s="1036"/>
      <c r="CE123" s="1036"/>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487</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5">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467</v>
      </c>
      <c r="AB124" s="959"/>
      <c r="AC124" s="959"/>
      <c r="AD124" s="959"/>
      <c r="AE124" s="960"/>
      <c r="AF124" s="961" t="s">
        <v>466</v>
      </c>
      <c r="AG124" s="959"/>
      <c r="AH124" s="959"/>
      <c r="AI124" s="959"/>
      <c r="AJ124" s="960"/>
      <c r="AK124" s="961" t="s">
        <v>466</v>
      </c>
      <c r="AL124" s="959"/>
      <c r="AM124" s="959"/>
      <c r="AN124" s="959"/>
      <c r="AO124" s="960"/>
      <c r="AP124" s="962" t="s">
        <v>467</v>
      </c>
      <c r="AQ124" s="963"/>
      <c r="AR124" s="963"/>
      <c r="AS124" s="963"/>
      <c r="AT124" s="964"/>
      <c r="AU124" s="1031" t="s">
        <v>488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196.7</v>
      </c>
      <c r="BR124" s="1027"/>
      <c r="BS124" s="1027"/>
      <c r="BT124" s="1027"/>
      <c r="BU124" s="1027"/>
      <c r="BV124" s="1027">
        <v>169.5</v>
      </c>
      <c r="BW124" s="1027"/>
      <c r="BX124" s="1027"/>
      <c r="BY124" s="1027"/>
      <c r="BZ124" s="1027"/>
      <c r="CA124" s="1027">
        <v>150.4</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467</v>
      </c>
      <c r="DH124" s="986"/>
      <c r="DI124" s="986"/>
      <c r="DJ124" s="986"/>
      <c r="DK124" s="987"/>
      <c r="DL124" s="985" t="s">
        <v>466</v>
      </c>
      <c r="DM124" s="986"/>
      <c r="DN124" s="986"/>
      <c r="DO124" s="986"/>
      <c r="DP124" s="987"/>
      <c r="DQ124" s="985" t="s">
        <v>130</v>
      </c>
      <c r="DR124" s="986"/>
      <c r="DS124" s="986"/>
      <c r="DT124" s="986"/>
      <c r="DU124" s="987"/>
      <c r="DV124" s="988" t="s">
        <v>414</v>
      </c>
      <c r="DW124" s="989"/>
      <c r="DX124" s="989"/>
      <c r="DY124" s="989"/>
      <c r="DZ124" s="990"/>
    </row>
    <row r="125" spans="1:130" s="230" customFormat="1" ht="26.25" customHeight="1" x14ac:dyDescent="0.2">
      <c r="A125" s="1063"/>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466</v>
      </c>
      <c r="AG125" s="959"/>
      <c r="AH125" s="959"/>
      <c r="AI125" s="959"/>
      <c r="AJ125" s="960"/>
      <c r="AK125" s="961" t="s">
        <v>130</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466</v>
      </c>
      <c r="DH125" s="931"/>
      <c r="DI125" s="931"/>
      <c r="DJ125" s="931"/>
      <c r="DK125" s="931"/>
      <c r="DL125" s="931" t="s">
        <v>467</v>
      </c>
      <c r="DM125" s="931"/>
      <c r="DN125" s="931"/>
      <c r="DO125" s="931"/>
      <c r="DP125" s="931"/>
      <c r="DQ125" s="931" t="s">
        <v>467</v>
      </c>
      <c r="DR125" s="931"/>
      <c r="DS125" s="931"/>
      <c r="DT125" s="931"/>
      <c r="DU125" s="931"/>
      <c r="DV125" s="932" t="s">
        <v>467</v>
      </c>
      <c r="DW125" s="932"/>
      <c r="DX125" s="932"/>
      <c r="DY125" s="932"/>
      <c r="DZ125" s="933"/>
    </row>
    <row r="126" spans="1:130" s="230" customFormat="1" ht="26.25" customHeight="1" thickBot="1" x14ac:dyDescent="0.25">
      <c r="A126" s="1063"/>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94565</v>
      </c>
      <c r="AB126" s="959"/>
      <c r="AC126" s="959"/>
      <c r="AD126" s="959"/>
      <c r="AE126" s="960"/>
      <c r="AF126" s="961">
        <v>90514</v>
      </c>
      <c r="AG126" s="959"/>
      <c r="AH126" s="959"/>
      <c r="AI126" s="959"/>
      <c r="AJ126" s="960"/>
      <c r="AK126" s="961">
        <v>79030</v>
      </c>
      <c r="AL126" s="959"/>
      <c r="AM126" s="959"/>
      <c r="AN126" s="959"/>
      <c r="AO126" s="960"/>
      <c r="AP126" s="962">
        <v>1.1000000000000001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466</v>
      </c>
      <c r="DR126" s="926"/>
      <c r="DS126" s="926"/>
      <c r="DT126" s="926"/>
      <c r="DU126" s="926"/>
      <c r="DV126" s="927" t="s">
        <v>473</v>
      </c>
      <c r="DW126" s="927"/>
      <c r="DX126" s="927"/>
      <c r="DY126" s="927"/>
      <c r="DZ126" s="928"/>
    </row>
    <row r="127" spans="1:130" s="230" customFormat="1" ht="26.25" customHeight="1" x14ac:dyDescent="0.2">
      <c r="A127" s="1064"/>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466</v>
      </c>
      <c r="AG127" s="959"/>
      <c r="AH127" s="959"/>
      <c r="AI127" s="959"/>
      <c r="AJ127" s="960"/>
      <c r="AK127" s="961" t="s">
        <v>467</v>
      </c>
      <c r="AL127" s="959"/>
      <c r="AM127" s="959"/>
      <c r="AN127" s="959"/>
      <c r="AO127" s="960"/>
      <c r="AP127" s="962" t="s">
        <v>130</v>
      </c>
      <c r="AQ127" s="963"/>
      <c r="AR127" s="963"/>
      <c r="AS127" s="963"/>
      <c r="AT127" s="964"/>
      <c r="AU127" s="232"/>
      <c r="AV127" s="232"/>
      <c r="AW127" s="232"/>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467</v>
      </c>
      <c r="DM127" s="926"/>
      <c r="DN127" s="926"/>
      <c r="DO127" s="926"/>
      <c r="DP127" s="926"/>
      <c r="DQ127" s="926" t="s">
        <v>466</v>
      </c>
      <c r="DR127" s="926"/>
      <c r="DS127" s="926"/>
      <c r="DT127" s="926"/>
      <c r="DU127" s="926"/>
      <c r="DV127" s="927" t="s">
        <v>130</v>
      </c>
      <c r="DW127" s="927"/>
      <c r="DX127" s="927"/>
      <c r="DY127" s="927"/>
      <c r="DZ127" s="928"/>
    </row>
    <row r="128" spans="1:130" s="230" customFormat="1" ht="26.25" customHeight="1" thickBot="1" x14ac:dyDescent="0.25">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v>33540</v>
      </c>
      <c r="AB128" s="1052"/>
      <c r="AC128" s="1052"/>
      <c r="AD128" s="1052"/>
      <c r="AE128" s="1053"/>
      <c r="AF128" s="1054">
        <v>34305</v>
      </c>
      <c r="AG128" s="1052"/>
      <c r="AH128" s="1052"/>
      <c r="AI128" s="1052"/>
      <c r="AJ128" s="1053"/>
      <c r="AK128" s="1054">
        <v>34405</v>
      </c>
      <c r="AL128" s="1052"/>
      <c r="AM128" s="1052"/>
      <c r="AN128" s="1052"/>
      <c r="AO128" s="1053"/>
      <c r="AP128" s="1055"/>
      <c r="AQ128" s="1056"/>
      <c r="AR128" s="1056"/>
      <c r="AS128" s="1056"/>
      <c r="AT128" s="1057"/>
      <c r="AU128" s="232"/>
      <c r="AV128" s="232"/>
      <c r="AW128" s="232"/>
      <c r="AX128" s="896" t="s">
        <v>501</v>
      </c>
      <c r="AY128" s="897"/>
      <c r="AZ128" s="897"/>
      <c r="BA128" s="897"/>
      <c r="BB128" s="897"/>
      <c r="BC128" s="897"/>
      <c r="BD128" s="897"/>
      <c r="BE128" s="898"/>
      <c r="BF128" s="1058" t="s">
        <v>414</v>
      </c>
      <c r="BG128" s="1059"/>
      <c r="BH128" s="1059"/>
      <c r="BI128" s="1059"/>
      <c r="BJ128" s="1059"/>
      <c r="BK128" s="1059"/>
      <c r="BL128" s="1060"/>
      <c r="BM128" s="1058">
        <v>13.53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502</v>
      </c>
      <c r="CQ128" s="740"/>
      <c r="CR128" s="740"/>
      <c r="CS128" s="740"/>
      <c r="CT128" s="740"/>
      <c r="CU128" s="740"/>
      <c r="CV128" s="740"/>
      <c r="CW128" s="740"/>
      <c r="CX128" s="740"/>
      <c r="CY128" s="740"/>
      <c r="CZ128" s="740"/>
      <c r="DA128" s="740"/>
      <c r="DB128" s="740"/>
      <c r="DC128" s="740"/>
      <c r="DD128" s="740"/>
      <c r="DE128" s="740"/>
      <c r="DF128" s="1042"/>
      <c r="DG128" s="1043" t="s">
        <v>466</v>
      </c>
      <c r="DH128" s="1044"/>
      <c r="DI128" s="1044"/>
      <c r="DJ128" s="1044"/>
      <c r="DK128" s="1044"/>
      <c r="DL128" s="1044" t="s">
        <v>466</v>
      </c>
      <c r="DM128" s="1044"/>
      <c r="DN128" s="1044"/>
      <c r="DO128" s="1044"/>
      <c r="DP128" s="1044"/>
      <c r="DQ128" s="1044" t="s">
        <v>130</v>
      </c>
      <c r="DR128" s="1044"/>
      <c r="DS128" s="1044"/>
      <c r="DT128" s="1044"/>
      <c r="DU128" s="1044"/>
      <c r="DV128" s="1045" t="s">
        <v>467</v>
      </c>
      <c r="DW128" s="1045"/>
      <c r="DX128" s="1045"/>
      <c r="DY128" s="1045"/>
      <c r="DZ128" s="1046"/>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8668393</v>
      </c>
      <c r="AB129" s="959"/>
      <c r="AC129" s="959"/>
      <c r="AD129" s="959"/>
      <c r="AE129" s="960"/>
      <c r="AF129" s="961">
        <v>9166306</v>
      </c>
      <c r="AG129" s="959"/>
      <c r="AH129" s="959"/>
      <c r="AI129" s="959"/>
      <c r="AJ129" s="960"/>
      <c r="AK129" s="961">
        <v>8929323</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444</v>
      </c>
      <c r="BG129" s="1067"/>
      <c r="BH129" s="1067"/>
      <c r="BI129" s="1067"/>
      <c r="BJ129" s="1067"/>
      <c r="BK129" s="1067"/>
      <c r="BL129" s="1068"/>
      <c r="BM129" s="1066">
        <v>18.53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1366853</v>
      </c>
      <c r="AB130" s="959"/>
      <c r="AC130" s="959"/>
      <c r="AD130" s="959"/>
      <c r="AE130" s="960"/>
      <c r="AF130" s="961">
        <v>1396566</v>
      </c>
      <c r="AG130" s="959"/>
      <c r="AH130" s="959"/>
      <c r="AI130" s="959"/>
      <c r="AJ130" s="960"/>
      <c r="AK130" s="961">
        <v>1407040</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13.4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7301540</v>
      </c>
      <c r="AB131" s="986"/>
      <c r="AC131" s="986"/>
      <c r="AD131" s="986"/>
      <c r="AE131" s="987"/>
      <c r="AF131" s="985">
        <v>7769740</v>
      </c>
      <c r="AG131" s="986"/>
      <c r="AH131" s="986"/>
      <c r="AI131" s="986"/>
      <c r="AJ131" s="987"/>
      <c r="AK131" s="985">
        <v>7522283</v>
      </c>
      <c r="AL131" s="986"/>
      <c r="AM131" s="986"/>
      <c r="AN131" s="986"/>
      <c r="AO131" s="987"/>
      <c r="AP131" s="1110"/>
      <c r="AQ131" s="1111"/>
      <c r="AR131" s="1111"/>
      <c r="AS131" s="1111"/>
      <c r="AT131" s="1112"/>
      <c r="AU131" s="233"/>
      <c r="AV131" s="233"/>
      <c r="AW131" s="233"/>
      <c r="AX131" s="1083" t="s">
        <v>509</v>
      </c>
      <c r="AY131" s="740"/>
      <c r="AZ131" s="740"/>
      <c r="BA131" s="740"/>
      <c r="BB131" s="740"/>
      <c r="BC131" s="740"/>
      <c r="BD131" s="740"/>
      <c r="BE131" s="1042"/>
      <c r="BF131" s="1084">
        <v>150.4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14.01038685</v>
      </c>
      <c r="AB132" s="1097"/>
      <c r="AC132" s="1097"/>
      <c r="AD132" s="1097"/>
      <c r="AE132" s="1098"/>
      <c r="AF132" s="1099">
        <v>13.00658709</v>
      </c>
      <c r="AG132" s="1097"/>
      <c r="AH132" s="1097"/>
      <c r="AI132" s="1097"/>
      <c r="AJ132" s="1098"/>
      <c r="AK132" s="1099">
        <v>13.40537175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14.9</v>
      </c>
      <c r="AB133" s="1080"/>
      <c r="AC133" s="1080"/>
      <c r="AD133" s="1080"/>
      <c r="AE133" s="1081"/>
      <c r="AF133" s="1079">
        <v>14.1</v>
      </c>
      <c r="AG133" s="1080"/>
      <c r="AH133" s="1080"/>
      <c r="AI133" s="1080"/>
      <c r="AJ133" s="1081"/>
      <c r="AK133" s="1079">
        <v>13.4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vs2qisEl35/OCG9h6Xflb116pssXADJW5WowWLHfrjXlakZwofgRDMmb+HdSKQ1A69w5k7x5j/NiEMCyEeVA==" saltValue="wiSYrfgSS8Mw+G8wWARH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HDFhNVnRexRMRlTYzwWGqsA9SGwTl3YpJTw819FuCM5cyiLQGFJDI7bnUrsgOsh93+jCGqMkGDqS/fYQL6/Ew==" saltValue="CW+yUSgscZwYqfqyipA8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KBjgBRCkb1x6Iq0r+rx6+LovJlvkQ+wMWnLtmVNYuBfv4g+xlcZ9K/yNjTekTJZWgEEQcSi48Us0JDKr0GxKQ==" saltValue="EXuHF9D70xC27KBNROwW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2290048</v>
      </c>
      <c r="AP9" s="281">
        <v>80066</v>
      </c>
      <c r="AQ9" s="282">
        <v>88339</v>
      </c>
      <c r="AR9" s="283">
        <v>-9.4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372723</v>
      </c>
      <c r="AP10" s="284">
        <v>13031</v>
      </c>
      <c r="AQ10" s="285">
        <v>7842</v>
      </c>
      <c r="AR10" s="286">
        <v>66.2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986</v>
      </c>
      <c r="AP11" s="284">
        <v>34</v>
      </c>
      <c r="AQ11" s="285">
        <v>2321</v>
      </c>
      <c r="AR11" s="286">
        <v>-98.5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10</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54886</v>
      </c>
      <c r="AP13" s="284">
        <v>1919</v>
      </c>
      <c r="AQ13" s="285">
        <v>2936</v>
      </c>
      <c r="AR13" s="286">
        <v>-34.6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11126</v>
      </c>
      <c r="AP14" s="284">
        <v>389</v>
      </c>
      <c r="AQ14" s="285">
        <v>1649</v>
      </c>
      <c r="AR14" s="286">
        <v>-76.400000000000006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-206654</v>
      </c>
      <c r="AP15" s="284">
        <v>-7225</v>
      </c>
      <c r="AQ15" s="285">
        <v>-5997</v>
      </c>
      <c r="AR15" s="286">
        <v>20.5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2523115</v>
      </c>
      <c r="AP16" s="284">
        <v>88215</v>
      </c>
      <c r="AQ16" s="285">
        <v>97102</v>
      </c>
      <c r="AR16" s="286">
        <v>-9.1999999999999993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8.43</v>
      </c>
      <c r="AP21" s="298">
        <v>8.91</v>
      </c>
      <c r="AQ21" s="299">
        <v>-0.48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95.2</v>
      </c>
      <c r="AP22" s="303">
        <v>97.5</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1476896</v>
      </c>
      <c r="AP32" s="312">
        <v>51636</v>
      </c>
      <c r="AQ32" s="313">
        <v>55264</v>
      </c>
      <c r="AR32" s="314">
        <v>-6.6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19</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795082</v>
      </c>
      <c r="AP35" s="312">
        <v>27798</v>
      </c>
      <c r="AQ35" s="313">
        <v>18522</v>
      </c>
      <c r="AR35" s="314">
        <v>50.1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98827</v>
      </c>
      <c r="AP36" s="312">
        <v>3455</v>
      </c>
      <c r="AQ36" s="313">
        <v>2744</v>
      </c>
      <c r="AR36" s="314">
        <v>25.9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79030</v>
      </c>
      <c r="AP37" s="312">
        <v>2763</v>
      </c>
      <c r="AQ37" s="313">
        <v>519</v>
      </c>
      <c r="AR37" s="314">
        <v>432.4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4</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-34405</v>
      </c>
      <c r="AP39" s="312">
        <v>-1203</v>
      </c>
      <c r="AQ39" s="313">
        <v>-3996</v>
      </c>
      <c r="AR39" s="314">
        <v>-69.900000000000006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-1407040</v>
      </c>
      <c r="AP40" s="312">
        <v>-49194</v>
      </c>
      <c r="AQ40" s="313">
        <v>-50182</v>
      </c>
      <c r="AR40" s="314">
        <v>-2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1008390</v>
      </c>
      <c r="AP41" s="312">
        <v>35256</v>
      </c>
      <c r="AQ41" s="313">
        <v>22892</v>
      </c>
      <c r="AR41" s="314">
        <v>54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4302046</v>
      </c>
      <c r="AN51" s="334">
        <v>142721</v>
      </c>
      <c r="AO51" s="335">
        <v>86.3</v>
      </c>
      <c r="AP51" s="336">
        <v>69729</v>
      </c>
      <c r="AQ51" s="337">
        <v>1.8</v>
      </c>
      <c r="AR51" s="338">
        <v>84.5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1904079</v>
      </c>
      <c r="AN52" s="342">
        <v>63168</v>
      </c>
      <c r="AO52" s="343">
        <v>97.4</v>
      </c>
      <c r="AP52" s="344">
        <v>38908</v>
      </c>
      <c r="AQ52" s="345">
        <v>14</v>
      </c>
      <c r="AR52" s="346">
        <v>83.4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4459933</v>
      </c>
      <c r="AN53" s="334">
        <v>149748</v>
      </c>
      <c r="AO53" s="335">
        <v>4.9000000000000004</v>
      </c>
      <c r="AP53" s="336">
        <v>74581</v>
      </c>
      <c r="AQ53" s="337">
        <v>7</v>
      </c>
      <c r="AR53" s="338">
        <v>-2.1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2402952</v>
      </c>
      <c r="AN54" s="342">
        <v>80682</v>
      </c>
      <c r="AO54" s="343">
        <v>27.7</v>
      </c>
      <c r="AP54" s="344">
        <v>41563</v>
      </c>
      <c r="AQ54" s="345">
        <v>6.8</v>
      </c>
      <c r="AR54" s="346">
        <v>20.9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3110924</v>
      </c>
      <c r="AN55" s="334">
        <v>105602</v>
      </c>
      <c r="AO55" s="335">
        <v>-29.5</v>
      </c>
      <c r="AP55" s="336">
        <v>76347</v>
      </c>
      <c r="AQ55" s="337">
        <v>2.4</v>
      </c>
      <c r="AR55" s="338">
        <v>-31.9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1563225</v>
      </c>
      <c r="AN56" s="342">
        <v>53064</v>
      </c>
      <c r="AO56" s="343">
        <v>-34.200000000000003</v>
      </c>
      <c r="AP56" s="344">
        <v>41762</v>
      </c>
      <c r="AQ56" s="345">
        <v>0.5</v>
      </c>
      <c r="AR56" s="346">
        <v>-34.700000000000003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2359927</v>
      </c>
      <c r="AN57" s="334">
        <v>81441</v>
      </c>
      <c r="AO57" s="335">
        <v>-22.9</v>
      </c>
      <c r="AP57" s="336">
        <v>69604</v>
      </c>
      <c r="AQ57" s="337">
        <v>-8.8000000000000007</v>
      </c>
      <c r="AR57" s="338">
        <v>-14.1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645378</v>
      </c>
      <c r="AN58" s="342">
        <v>22272</v>
      </c>
      <c r="AO58" s="343">
        <v>-58</v>
      </c>
      <c r="AP58" s="344">
        <v>36247</v>
      </c>
      <c r="AQ58" s="345">
        <v>-13.2</v>
      </c>
      <c r="AR58" s="346">
        <v>-44.8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995393</v>
      </c>
      <c r="AN59" s="334">
        <v>34802</v>
      </c>
      <c r="AO59" s="335">
        <v>-57.3</v>
      </c>
      <c r="AP59" s="336">
        <v>68410</v>
      </c>
      <c r="AQ59" s="337">
        <v>-1.7</v>
      </c>
      <c r="AR59" s="338">
        <v>-55.6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417085</v>
      </c>
      <c r="AN60" s="342">
        <v>14582</v>
      </c>
      <c r="AO60" s="343">
        <v>-34.5</v>
      </c>
      <c r="AP60" s="344">
        <v>35086</v>
      </c>
      <c r="AQ60" s="345">
        <v>-3.2</v>
      </c>
      <c r="AR60" s="346">
        <v>-31.3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3045645</v>
      </c>
      <c r="AN61" s="349">
        <v>102863</v>
      </c>
      <c r="AO61" s="350">
        <v>-3.7</v>
      </c>
      <c r="AP61" s="351">
        <v>71734</v>
      </c>
      <c r="AQ61" s="352">
        <v>0.1</v>
      </c>
      <c r="AR61" s="338">
        <v>-3.8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1386544</v>
      </c>
      <c r="AN62" s="342">
        <v>46754</v>
      </c>
      <c r="AO62" s="343">
        <v>-0.3</v>
      </c>
      <c r="AP62" s="344">
        <v>38713</v>
      </c>
      <c r="AQ62" s="345">
        <v>1</v>
      </c>
      <c r="AR62" s="346">
        <v>-1.3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17eFRT57pFguFAV+zpqauNGnSL/eJLEz4b7tbLNs7mfGHVq380XFzgD6syrW5ul8+ytXX35dyVf/cHDjvLngQ==" saltValue="cR18RFR/Yv4ut9mwJddp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tyiM64vN9inbPTTYopvgnkyB4fbDiWohvIEyOUZzv6wbV62y2Uc68EeYNNdNpesfZSzrR7o6wdLLoL/xYtDu6g==" saltValue="+Zv7/T0mb6FA/Pj+lDer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eZORV6D+yi1xTER3IaxVV3mbzEHWG+soOgWF4r/zC1V6r4jIJHwfZXa3bP3812PGbQYpWHawv6X6v52b157/zg==" saltValue="xm+dg+JEnrjerKDeCyq1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7.17</v>
      </c>
      <c r="G47" s="12">
        <v>4.9400000000000004</v>
      </c>
      <c r="H47" s="12">
        <v>5.91</v>
      </c>
      <c r="I47" s="12">
        <v>7.97</v>
      </c>
      <c r="J47" s="13">
        <v>13.68</v>
      </c>
    </row>
    <row r="48" spans="2:10" ht="57.75" customHeight="1" x14ac:dyDescent="0.2">
      <c r="B48" s="14"/>
      <c r="C48" s="1141" t="s">
        <v>4</v>
      </c>
      <c r="D48" s="1141"/>
      <c r="E48" s="1142"/>
      <c r="F48" s="15">
        <v>1.25</v>
      </c>
      <c r="G48" s="16">
        <v>1.59</v>
      </c>
      <c r="H48" s="16">
        <v>3.75</v>
      </c>
      <c r="I48" s="16">
        <v>10.43</v>
      </c>
      <c r="J48" s="17">
        <v>5.39</v>
      </c>
    </row>
    <row r="49" spans="2:10" ht="57.75" customHeight="1" thickBot="1" x14ac:dyDescent="0.25">
      <c r="B49" s="18"/>
      <c r="C49" s="1143" t="s">
        <v>5</v>
      </c>
      <c r="D49" s="1143"/>
      <c r="E49" s="1144"/>
      <c r="F49" s="19" t="s">
        <v>571</v>
      </c>
      <c r="G49" s="20" t="s">
        <v>572</v>
      </c>
      <c r="H49" s="20">
        <v>3.32</v>
      </c>
      <c r="I49" s="20">
        <v>9.26</v>
      </c>
      <c r="J49" s="21">
        <v>0.18</v>
      </c>
    </row>
    <row r="50" spans="2:10" ht="13.2" x14ac:dyDescent="0.2"/>
  </sheetData>
  <sheetProtection algorithmName="SHA-512" hashValue="VFrQ3D/Fecg1o19CgXNEJsXU1d+6aRdTz5JBNcdOdW7V+4IRZbifak4XR/71CzUBN4m4toU9yLgOYGCjxzCvhw==" saltValue="7TOHnrNiBV0ElQLd38M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dcterms:created xsi:type="dcterms:W3CDTF">2024-03-14T02:15:03Z</dcterms:created>
  <dcterms:modified xsi:type="dcterms:W3CDTF">2024-03-23T02:24:37Z</dcterms:modified>
  <cp:category/>
</cp:coreProperties>
</file>