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403ED4A5-5B1C-4016-994F-5973EEE8229E}"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W34" i="10" l="1"/>
  <c r="BW35" i="10" s="1"/>
  <c r="BW36" i="10" s="1"/>
  <c r="BW37" i="10" s="1"/>
  <c r="BW38" i="10" s="1"/>
  <c r="BW39" i="10" s="1"/>
  <c r="CO34" i="10" l="1"/>
  <c r="CO35" i="10" s="1"/>
</calcChain>
</file>

<file path=xl/sharedStrings.xml><?xml version="1.0" encoding="utf-8"?>
<sst xmlns="http://schemas.openxmlformats.org/spreadsheetml/2006/main" count="1027" uniqueCount="604">
  <si>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</si>
  <si>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</si>
  <si>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</si>
  <si>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</si>
  <si>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</si>
  <si>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</si>
  <si>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</si>
  <si>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</si>
  <si>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</si>
  <si>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</si>
  <si>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</si>
  <si>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</si>
  <si>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</si>
  <si>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</si>
  <si>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</si>
  <si>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</si>
  <si>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</si>
  <si>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</si>
  <si>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</si>
  <si>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</si>
  <si>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</si>
  <si>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</si>
  <si>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</si>
  <si>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</si>
  <si>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</si>
  <si>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</si>
  <si>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</si>
  <si>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</si>
  <si>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</si>
  <si>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</si>
  <si>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</si>
  <si>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</si>
  <si>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</si>
  <si>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</si>
  <si>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</si>
  <si>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</si>
  <si>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</si>
  <si>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</si>
  <si>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</si>
  <si>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</si>
  <si>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</si>
  <si>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</si>
  <si>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</si>
  <si>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</si>
  <si>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</si>
  <si>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</si>
  <si>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</si>
  <si>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</si>
  <si>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</si>
  <si>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</si>
  <si>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</si>
  <si>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</si>
  <si>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</si>
  <si>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</si>
  <si>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</si>
  <si>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</si>
  <si>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</si>
  <si>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</si>
  <si>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</si>
  <si>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</si>
  <si>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</si>
  <si>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</si>
  <si>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</si>
  <si>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</si>
  <si>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</si>
  <si>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</si>
  <si>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</si>
  <si>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</si>
  <si>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</si>
  <si>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</si>
  <si>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</si>
  <si>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</si>
  <si>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</si>
  <si>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</si>
  <si>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</si>
  <si>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</si>
  <si>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</si>
  <si>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</si>
  <si>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</si>
  <si>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</si>
  <si>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</si>
  <si>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</si>
  <si>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</si>
  <si>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</si>
  <si>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</si>
  <si>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</si>
  <si>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</si>
  <si>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</si>
  <si>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</si>
  <si>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</si>
  <si>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</si>
  <si>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</si>
  <si>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</si>
  <si>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</si>
  <si>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</si>
  <si>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</si>
  <si>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</si>
  <si>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</si>
  <si>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</si>
  <si>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</si>
  <si>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</si>
  <si>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</si>
  <si>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</si>
  <si>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</si>
  <si>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</si>
  <si>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</si>
  <si>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</si>
  <si>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</si>
  <si>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</si>
  <si>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</si>
  <si>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</si>
  <si>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</si>
  <si>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</si>
  <si>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</si>
  <si>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</si>
  <si>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</si>
  <si>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</si>
  <si>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</si>
  <si>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</si>
  <si>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</si>
  <si>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</si>
  <si>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</si>
  <si>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</si>
  <si>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</si>
  <si>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</si>
  <si>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</si>
  <si>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</si>
  <si>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</si>
  <si>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</si>
  <si>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</si>
  <si>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</si>
  <si>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</si>
  <si>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</si>
  <si>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</si>
  <si>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</si>
  <si>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</si>
  <si>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</si>
  <si>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</si>
  <si>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</si>
  <si>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</si>
  <si>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</si>
  <si>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</si>
  <si>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</si>
  <si>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</si>
  <si>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</si>
  <si>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</si>
  <si>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</si>
  <si>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</si>
  <si>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</si>
  <si>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</si>
  <si>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</si>
  <si>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</si>
  <si>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</si>
  <si>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</si>
  <si>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</si>
  <si>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</si>
  <si>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</si>
  <si>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</si>
  <si>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</si>
  <si>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</si>
  <si>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</si>
  <si>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</si>
  <si>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</si>
  <si>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</si>
  <si>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</si>
  <si>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</si>
  <si>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</si>
  <si>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</si>
  <si>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</si>
  <si>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</si>
  <si>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</si>
  <si>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</si>
  <si>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</si>
  <si>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</si>
  <si>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</si>
  <si>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</si>
  <si>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</si>
  <si>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</si>
  <si>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</si>
  <si>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</si>
  <si>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</si>
  <si>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</si>
  <si>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</si>
  <si>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</si>
  <si>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</si>
  <si>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</si>
  <si>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</si>
  <si>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</si>
  <si>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</si>
  <si>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</si>
  <si>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</si>
  <si>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</si>
  <si>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</si>
  <si>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</si>
  <si>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</si>
  <si>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</si>
  <si>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</si>
  <si>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</si>
  <si>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</si>
  <si>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</si>
  <si>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</si>
  <si>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</si>
  <si>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</si>
  <si>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</si>
  <si>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</si>
  <si>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</si>
  <si>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</si>
  <si>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</si>
  <si>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</si>
  <si>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</si>
  <si>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</si>
  <si>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</si>
  <si>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</si>
  <si>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</si>
  <si>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</si>
  <si>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</si>
  <si>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</si>
  <si>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</si>
  <si>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富山県魚津市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</si>
  <si>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</si>
  <si>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</si>
  <si>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</si>
  <si>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</si>
  <si>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</si>
  <si>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</si>
  <si>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</si>
  <si>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</si>
  <si>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</si>
  <si>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</si>
  <si>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</si>
  <si>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</si>
  <si>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</si>
  <si>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</si>
  <si>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</si>
  <si>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</si>
  <si>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</si>
  <si>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</si>
  <si>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</si>
  <si>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</si>
  <si>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</si>
  <si>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</si>
  <si>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</si>
  <si>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</si>
  <si>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</si>
  <si>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</si>
  <si>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</si>
  <si>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</si>
  <si>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</si>
  <si>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</si>
  <si>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</si>
  <si>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</si>
  <si>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</si>
  <si>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</si>
  <si>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</si>
  <si>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</si>
  <si>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</si>
  <si>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</si>
  <si>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</si>
  <si>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</si>
  <si>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</si>
  <si>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</si>
  <si>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</si>
  <si>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</si>
  <si>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</si>
  <si>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</si>
  <si>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</si>
  <si>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</si>
  <si>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</si>
  <si>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</si>
  <si>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</si>
  <si>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</si>
  <si>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</si>
  <si>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</si>
  <si>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</si>
  <si>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</si>
  <si>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</si>
  <si>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</si>
  <si>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</si>
  <si>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</si>
  <si>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</si>
  <si>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</si>
  <si>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</si>
  <si>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</si>
  <si>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</si>
  <si>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</si>
  <si>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</si>
  <si>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</si>
  <si>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</si>
  <si>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</si>
  <si>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</si>
  <si>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</si>
  <si>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</si>
  <si>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</si>
  <si>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</si>
  <si>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</si>
  <si>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</si>
  <si>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</si>
  <si>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</si>
  <si>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</si>
  <si>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</si>
  <si>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</si>
  <si>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</si>
  <si>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</si>
  <si>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</si>
  <si>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</si>
  <si>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</si>
  <si>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</si>
  <si>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</si>
  <si>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</si>
  <si>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</si>
  <si>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</si>
  <si>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</si>
  <si>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</si>
  <si>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</si>
  <si>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</si>
  <si>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</si>
  <si>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</si>
  <si>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</si>
  <si>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</si>
  <si>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</si>
  <si>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</si>
  <si>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</si>
  <si>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</si>
  <si>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</si>
  <si>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</si>
  <si>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</si>
  <si>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</si>
  <si>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</si>
  <si>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</si>
  <si>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</si>
  <si>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</si>
  <si>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</si>
  <si>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</si>
  <si>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</si>
  <si>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</si>
  <si>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</si>
  <si>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</si>
  <si>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</si>
  <si>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</si>
  <si>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</si>
  <si>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</si>
  <si>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</si>
  <si>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</si>
  <si>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</si>
  <si>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</si>
  <si>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</si>
  <si>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</si>
  <si>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</si>
  <si>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</si>
  <si>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</si>
  <si>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</si>
  <si>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</si>
  <si>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</si>
  <si>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</si>
  <si>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</si>
  <si>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</si>
  <si>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</si>
  <si>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</si>
  <si>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</si>
  <si>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</si>
  <si>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</si>
  <si>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</si>
  <si>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</si>
  <si>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</si>
  <si>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</si>
  <si>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</si>
  <si>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</si>
  <si>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</si>
  <si>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</si>
  <si>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</si>
  <si>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</si>
  <si>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</si>
  <si>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富山県魚津市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</si>
  <si>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</si>
  <si>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</si>
  <si>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</si>
  <si>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</si>
  <si>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</si>
  <si>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</si>
  <si>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</si>
  <si>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</si>
  <si>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</si>
  <si>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</si>
  <si>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</si>
  <si>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</si>
  <si>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</si>
  <si>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</si>
  <si>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</si>
  <si>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</si>
  <si>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</si>
  <si>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</si>
  <si>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</si>
  <si>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</si>
  <si>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水族館事業特別会計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</si>
  <si>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</si>
  <si>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</si>
  <si>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</si>
  <si>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</si>
  <si>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</si>
  <si>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</si>
  <si>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</si>
  <si>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</si>
  <si>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</si>
  <si>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</si>
  <si>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</si>
  <si>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</si>
  <si>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</si>
  <si>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</si>
  <si>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</si>
  <si>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</si>
  <si>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</si>
  <si>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</si>
  <si>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</si>
  <si>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</si>
  <si>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</si>
  <si>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</si>
  <si>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</si>
  <si>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</si>
  <si>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</si>
  <si>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</si>
  <si>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</si>
  <si>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</si>
  <si>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</si>
  <si>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</si>
  <si>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</si>
  <si>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</si>
  <si>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</si>
  <si>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</si>
  <si>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</si>
  <si>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</si>
  <si>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</si>
  <si>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</si>
  <si>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</si>
  <si>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</si>
  <si>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</si>
  <si>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</si>
  <si>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</si>
  <si>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</si>
  <si>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</si>
  <si>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</si>
  <si>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</si>
  <si>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</si>
  <si>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</si>
  <si>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</si>
  <si>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</si>
  <si>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</si>
  <si>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</si>
  <si>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</si>
  <si>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</si>
  <si>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</si>
  <si>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</si>
  <si>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</si>
  <si>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</si>
  <si>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</si>
  <si>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</si>
  <si>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</si>
  <si>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</si>
  <si>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</si>
  <si>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</si>
  <si>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</si>
  <si>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</si>
  <si>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</si>
  <si>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</si>
  <si>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</si>
  <si>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</si>
  <si>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</si>
  <si>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</si>
  <si>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</si>
  <si>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</si>
  <si>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</si>
  <si>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</si>
  <si>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</si>
  <si>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</si>
  <si>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</si>
  <si>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</si>
  <si>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</si>
  <si>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</si>
  <si>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</si>
  <si>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</si>
  <si>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</si>
  <si>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</si>
  <si>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</si>
  <si>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</si>
  <si>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</si>
  <si>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</si>
  <si>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</si>
  <si>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</si>
  <si>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</si>
  <si>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</si>
  <si>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</si>
  <si>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</si>
  <si>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</si>
  <si>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</si>
  <si>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</si>
  <si>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</si>
  <si>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</si>
  <si>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</si>
  <si>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</si>
  <si>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</si>
  <si>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</si>
  <si>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</si>
  <si>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</si>
  <si>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</si>
  <si>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</si>
  <si>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</si>
  <si>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</si>
  <si>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</si>
  <si>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</si>
  <si>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</si>
  <si>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</si>
  <si>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</si>
  <si>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</si>
  <si>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</si>
  <si>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</si>
  <si>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</si>
  <si>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</si>
  <si>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</si>
  <si>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</si>
  <si>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</si>
  <si>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</si>
  <si>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</si>
  <si>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</si>
  <si>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</si>
  <si>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</si>
  <si>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</si>
  <si>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</si>
  <si>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</si>
  <si>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</si>
  <si>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</si>
  <si>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</si>
  <si>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</si>
  <si>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</si>
  <si>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</si>
  <si>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</si>
  <si>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</si>
  <si>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</si>
  <si>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</si>
  <si>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</si>
  <si>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</si>
  <si>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</si>
  <si>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</si>
  <si>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</si>
  <si>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</si>
  <si>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</si>
  <si>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</si>
  <si>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</si>
  <si>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</si>
  <si>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</si>
  <si>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</si>
  <si>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</si>
  <si>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</si>
  <si>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</si>
  <si>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</si>
  <si>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</si>
  <si>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</si>
  <si>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</si>
  <si>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</si>
  <si>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</si>
  <si>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</si>
  <si>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</si>
  <si>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</si>
  <si>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</si>
  <si>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</si>
  <si>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</si>
  <si>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</si>
  <si>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</si>
  <si>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</si>
  <si>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</si>
  <si>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</si>
  <si>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</si>
  <si>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</si>
  <si>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</si>
  <si>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</si>
  <si>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</si>
  <si>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</si>
  <si>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2.75</t>
  </si>
  <si>
    <t>一般会計</t>
  </si>
  <si>
    <t>水道事業会計</t>
  </si>
  <si>
    <t>下水道事業会計</t>
  </si>
  <si>
    <t>介護保険事業特別会計</t>
  </si>
  <si>
    <t>国民健康保険事業特別会計</t>
  </si>
  <si>
    <t>後期高齢者医療事業特別会計</t>
  </si>
  <si>
    <t>水族館事業特別会計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</si>
  <si>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</si>
  <si>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</si>
  <si>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</si>
  <si>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</si>
  <si>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</si>
  <si>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</si>
  <si>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</si>
  <si>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</si>
  <si>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新川広域圏事務組合（一般会計）</t>
    <rPh sb="0" eb="5">
      <t>ニイカワコウイキケン</t>
    </rPh>
    <rPh sb="5" eb="9">
      <t>ジムクミアイ</t>
    </rPh>
    <rPh sb="10" eb="14">
      <t>イッパンカイケイ</t>
    </rPh>
    <phoneticPr fontId="2"/>
  </si>
  <si>
    <t>富山県市町村会館管理組合</t>
    <rPh sb="0" eb="3">
      <t>トヤマケン</t>
    </rPh>
    <rPh sb="3" eb="8">
      <t>シチョウソンカイカン</t>
    </rPh>
    <rPh sb="8" eb="10">
      <t>カンリ</t>
    </rPh>
    <rPh sb="10" eb="12">
      <t>クミアイ</t>
    </rPh>
    <phoneticPr fontId="2"/>
  </si>
  <si>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
  </si>
  <si>
    <t>富山県後期高齢者医療広域連合（一般会計）</t>
    <rPh sb="0" eb="3">
      <t>トヤマケン</t>
    </rPh>
    <rPh sb="3" eb="8">
      <t>コウキコウレイシャ</t>
    </rPh>
    <rPh sb="8" eb="14">
      <t>イリョウコウイキレンゴウ</t>
    </rPh>
    <rPh sb="15" eb="19">
      <t>イッパンカイケイ</t>
    </rPh>
    <phoneticPr fontId="2"/>
  </si>
  <si>
    <t>富山県後期高齢者医療広域連合（特別会計）</t>
    <rPh sb="15" eb="19">
      <t>トクベツカイケイ</t>
    </rPh>
    <phoneticPr fontId="2"/>
  </si>
  <si>
    <t>富山県東部消防組合</t>
    <rPh sb="0" eb="9">
      <t>トヤマケントウブショウボウクミアイ</t>
    </rPh>
    <phoneticPr fontId="2"/>
  </si>
  <si>
    <t>魚津市施設管理公社</t>
    <rPh sb="0" eb="3">
      <t>ウオヅシ</t>
    </rPh>
    <rPh sb="3" eb="9">
      <t>シセツカンリコウシャ</t>
    </rPh>
    <phoneticPr fontId="2"/>
  </si>
  <si>
    <t>魚津市体育協会</t>
    <rPh sb="0" eb="3">
      <t>ウオヅシ</t>
    </rPh>
    <rPh sb="3" eb="7">
      <t>タイイクキョウカイ</t>
    </rPh>
    <phoneticPr fontId="2"/>
  </si>
  <si>
    <t>公共施設整備基金</t>
    <rPh sb="0" eb="8">
      <t>コウキョウシセツセイビキキン</t>
    </rPh>
    <phoneticPr fontId="5"/>
  </si>
  <si>
    <t>地域づくり推進事業基金</t>
    <rPh sb="0" eb="2">
      <t>チイキ</t>
    </rPh>
    <rPh sb="5" eb="11">
      <t>スイシンジギョウキキン</t>
    </rPh>
    <phoneticPr fontId="2"/>
  </si>
  <si>
    <t>社会福祉基金</t>
    <rPh sb="0" eb="6">
      <t>シャカイフクシキキン</t>
    </rPh>
    <phoneticPr fontId="2"/>
  </si>
  <si>
    <t>吉田久松社会福祉基金</t>
    <rPh sb="0" eb="4">
      <t>ヨシダキュウマツ</t>
    </rPh>
    <rPh sb="4" eb="10">
      <t>シャカイフクシキキン</t>
    </rPh>
    <phoneticPr fontId="2"/>
  </si>
  <si>
    <t>桑山スポーツ振興基金</t>
    <rPh sb="0" eb="2">
      <t>クワヤマ</t>
    </rPh>
    <rPh sb="6" eb="10">
      <t>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</si>
</sst>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A14C-49E2-8082-61249501E7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81400</c:v>
                </c:pt>
                <c:pt idx="1">
                  <c:v>47743</c:v>
                </c:pt>
                <c:pt idx="2">
                  <c:v>27820</c:v>
                </c:pt>
                <c:pt idx="3">
                  <c:v>31802</c:v>
                </c:pt>
                <c:pt idx="4">
                  <c:v>45925</c:v>
                </c:pt>
              </c:numCache>
            </c:numRef>
          </c:val>
          <c:smooth val="0"/>
          <c:extLst>
            <c:ext xmlns:c16="http://schemas.microsoft.com/office/drawing/2014/chart" uri="{C3380CC4-5D6E-409C-BE32-E72D297353CC}">
              <c16:uniqueId val="{00000001-A14C-49E2-8082-61249501E7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8.48</c:v>
                </c:pt>
                <c:pt idx="1">
                  <c:v>9.99</c:v>
                </c:pt>
                <c:pt idx="2">
                  <c:v>13.95</c:v>
                </c:pt>
                <c:pt idx="3">
                  <c:v>17.14</c:v>
                </c:pt>
                <c:pt idx="4">
                  <c:v>13.16</c:v>
                </c:pt>
              </c:numCache>
            </c:numRef>
          </c:val>
          <c:extLst>
            <c:ext xmlns:c16="http://schemas.microsoft.com/office/drawing/2014/chart" uri="{C3380CC4-5D6E-409C-BE32-E72D297353CC}">
              <c16:uniqueId val="{00000000-D752-420D-857A-0229F14AB3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2.4900000000000002</c:v>
                </c:pt>
                <c:pt idx="1">
                  <c:v>4.47</c:v>
                </c:pt>
                <c:pt idx="2">
                  <c:v>6.22</c:v>
                </c:pt>
                <c:pt idx="3">
                  <c:v>7.76</c:v>
                </c:pt>
                <c:pt idx="4">
                  <c:v>9.91</c:v>
                </c:pt>
              </c:numCache>
            </c:numRef>
          </c:val>
          <c:extLst>
            <c:ext xmlns:c16="http://schemas.microsoft.com/office/drawing/2014/chart" uri="{C3380CC4-5D6E-409C-BE32-E72D297353CC}">
              <c16:uniqueId val="{00000001-D752-420D-857A-0229F14AB3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3.17</c:v>
                </c:pt>
                <c:pt idx="1">
                  <c:v>3.42</c:v>
                </c:pt>
                <c:pt idx="2">
                  <c:v>6.12</c:v>
                </c:pt>
                <c:pt idx="3">
                  <c:v>5.58</c:v>
                </c:pt>
                <c:pt idx="4">
                  <c:v>-2.75</c:v>
                </c:pt>
              </c:numCache>
            </c:numRef>
          </c:val>
          <c:smooth val="0"/>
          <c:extLst>
            <c:ext xmlns:c16="http://schemas.microsoft.com/office/drawing/2014/chart" uri="{C3380CC4-5D6E-409C-BE32-E72D297353CC}">
              <c16:uniqueId val="{00000002-D752-420D-857A-0229F14AB3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0.84</c:v>
                </c:pt>
                <c:pt idx="4">
                  <c:v>0</c:v>
                </c:pt>
                <c:pt idx="5">
                  <c:v>0</c:v>
                </c:pt>
                <c:pt idx="6">
                  <c:v>0</c:v>
                </c:pt>
                <c:pt idx="7">
                  <c:v>0</c:v>
                </c:pt>
                <c:pt idx="8">
                  <c:v>0</c:v>
                </c:pt>
                <c:pt idx="9">
                  <c:v>0</c:v>
                </c:pt>
              </c:numCache>
            </c:numRef>
          </c:val>
          <c:extLst>
            <c:ext xmlns:c16="http://schemas.microsoft.com/office/drawing/2014/chart" uri="{C3380CC4-5D6E-409C-BE32-E72D297353CC}">
              <c16:uniqueId val="{00000000-215C-4BA5-B4E6-CC3E928407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5C-4BA5-B4E6-CC3E928407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5C-4BA5-B4E6-CC3E92840793}"/>
            </c:ext>
          </c:extLst>
        </c:ser>
        <c:ser>
          <c:idx val="3"/>
          <c:order val="3"/>
          <c:tx>
            <c:strRef>
              <c:f>データシート!$A$30</c:f>
              <c:strCache>
                <c:ptCount val="1"/>
                <c:pt idx="0">
                  <c:v>水族館事業特別会計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15C-4BA5-B4E6-CC3E9284079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0.2</c:v>
                </c:pt>
                <c:pt idx="4">
                  <c:v>#N/A</c:v>
                </c:pt>
                <c:pt idx="5">
                  <c:v>0.39</c:v>
                </c:pt>
                <c:pt idx="6">
                  <c:v>#N/A</c:v>
                </c:pt>
                <c:pt idx="7">
                  <c:v>0.08</c:v>
                </c:pt>
                <c:pt idx="8">
                  <c:v>#N/A</c:v>
                </c:pt>
                <c:pt idx="9">
                  <c:v>0.06</c:v>
                </c:pt>
              </c:numCache>
            </c:numRef>
          </c:val>
          <c:extLst>
            <c:ext xmlns:c16="http://schemas.microsoft.com/office/drawing/2014/chart" uri="{C3380CC4-5D6E-409C-BE32-E72D297353CC}">
              <c16:uniqueId val="{00000004-215C-4BA5-B4E6-CC3E9284079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0.82</c:v>
                </c:pt>
                <c:pt idx="4">
                  <c:v>#N/A</c:v>
                </c:pt>
                <c:pt idx="5">
                  <c:v>1.69</c:v>
                </c:pt>
                <c:pt idx="6">
                  <c:v>#N/A</c:v>
                </c:pt>
                <c:pt idx="7">
                  <c:v>1.06</c:v>
                </c:pt>
                <c:pt idx="8">
                  <c:v>#N/A</c:v>
                </c:pt>
                <c:pt idx="9">
                  <c:v>1.05</c:v>
                </c:pt>
              </c:numCache>
            </c:numRef>
          </c:val>
          <c:extLst>
            <c:ext xmlns:c16="http://schemas.microsoft.com/office/drawing/2014/chart" uri="{C3380CC4-5D6E-409C-BE32-E72D297353CC}">
              <c16:uniqueId val="{00000005-215C-4BA5-B4E6-CC3E9284079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0.37</c:v>
                </c:pt>
                <c:pt idx="4">
                  <c:v>#N/A</c:v>
                </c:pt>
                <c:pt idx="5">
                  <c:v>0.44</c:v>
                </c:pt>
                <c:pt idx="6">
                  <c:v>#N/A</c:v>
                </c:pt>
                <c:pt idx="7">
                  <c:v>1.66</c:v>
                </c:pt>
                <c:pt idx="8">
                  <c:v>#N/A</c:v>
                </c:pt>
                <c:pt idx="9">
                  <c:v>1.99</c:v>
                </c:pt>
              </c:numCache>
            </c:numRef>
          </c:val>
          <c:extLst>
            <c:ext xmlns:c16="http://schemas.microsoft.com/office/drawing/2014/chart" uri="{C3380CC4-5D6E-409C-BE32-E72D297353CC}">
              <c16:uniqueId val="{00000006-215C-4BA5-B4E6-CC3E9284079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0.68</c:v>
                </c:pt>
                <c:pt idx="6">
                  <c:v>#N/A</c:v>
                </c:pt>
                <c:pt idx="7">
                  <c:v>0.73</c:v>
                </c:pt>
                <c:pt idx="8">
                  <c:v>#N/A</c:v>
                </c:pt>
                <c:pt idx="9">
                  <c:v>3.27</c:v>
                </c:pt>
              </c:numCache>
            </c:numRef>
          </c:val>
          <c:extLst>
            <c:ext xmlns:c16="http://schemas.microsoft.com/office/drawing/2014/chart" uri="{C3380CC4-5D6E-409C-BE32-E72D297353CC}">
              <c16:uniqueId val="{00000007-215C-4BA5-B4E6-CC3E9284079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4.79</c:v>
                </c:pt>
                <c:pt idx="4">
                  <c:v>#N/A</c:v>
                </c:pt>
                <c:pt idx="5">
                  <c:v>4.8899999999999997</c:v>
                </c:pt>
                <c:pt idx="6">
                  <c:v>#N/A</c:v>
                </c:pt>
                <c:pt idx="7">
                  <c:v>4.58</c:v>
                </c:pt>
                <c:pt idx="8">
                  <c:v>#N/A</c:v>
                </c:pt>
                <c:pt idx="9">
                  <c:v>5.09</c:v>
                </c:pt>
              </c:numCache>
            </c:numRef>
          </c:val>
          <c:extLst>
            <c:ext xmlns:c16="http://schemas.microsoft.com/office/drawing/2014/chart" uri="{C3380CC4-5D6E-409C-BE32-E72D297353CC}">
              <c16:uniqueId val="{00000008-215C-4BA5-B4E6-CC3E928407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8.4700000000000006</c:v>
                </c:pt>
                <c:pt idx="2">
                  <c:v>#N/A</c:v>
                </c:pt>
                <c:pt idx="3">
                  <c:v>9.99</c:v>
                </c:pt>
                <c:pt idx="4">
                  <c:v>#N/A</c:v>
                </c:pt>
                <c:pt idx="5">
                  <c:v>13.95</c:v>
                </c:pt>
                <c:pt idx="6">
                  <c:v>#N/A</c:v>
                </c:pt>
                <c:pt idx="7">
                  <c:v>16.23</c:v>
                </c:pt>
                <c:pt idx="8">
                  <c:v>#N/A</c:v>
                </c:pt>
                <c:pt idx="9">
                  <c:v>13.15</c:v>
                </c:pt>
              </c:numCache>
            </c:numRef>
          </c:val>
          <c:extLst>
            <c:ext xmlns:c16="http://schemas.microsoft.com/office/drawing/2014/chart" uri="{C3380CC4-5D6E-409C-BE32-E72D297353CC}">
              <c16:uniqueId val="{00000009-215C-4BA5-B4E6-CC3E928407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1662</c:v>
                </c:pt>
                <c:pt idx="5">
                  <c:v>1650</c:v>
                </c:pt>
                <c:pt idx="8">
                  <c:v>1621</c:v>
                </c:pt>
                <c:pt idx="11">
                  <c:v>1596</c:v>
                </c:pt>
                <c:pt idx="14">
                  <c:v>1518</c:v>
                </c:pt>
              </c:numCache>
            </c:numRef>
          </c:val>
          <c:extLst>
            <c:ext xmlns:c16="http://schemas.microsoft.com/office/drawing/2014/chart" uri="{C3380CC4-5D6E-409C-BE32-E72D297353CC}">
              <c16:uniqueId val="{00000000-A56D-4EA8-8F4D-5BDFC75187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6D-4EA8-8F4D-5BDFC75187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164</c:v>
                </c:pt>
                <c:pt idx="3">
                  <c:v>168</c:v>
                </c:pt>
                <c:pt idx="6">
                  <c:v>168</c:v>
                </c:pt>
                <c:pt idx="9">
                  <c:v>167</c:v>
                </c:pt>
                <c:pt idx="12">
                  <c:v>159</c:v>
                </c:pt>
              </c:numCache>
            </c:numRef>
          </c:val>
          <c:extLst>
            <c:ext xmlns:c16="http://schemas.microsoft.com/office/drawing/2014/chart" uri="{C3380CC4-5D6E-409C-BE32-E72D297353CC}">
              <c16:uniqueId val="{00000002-A56D-4EA8-8F4D-5BDFC75187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174</c:v>
                </c:pt>
                <c:pt idx="3">
                  <c:v>162</c:v>
                </c:pt>
                <c:pt idx="6">
                  <c:v>163</c:v>
                </c:pt>
                <c:pt idx="9">
                  <c:v>169</c:v>
                </c:pt>
                <c:pt idx="12">
                  <c:v>170</c:v>
                </c:pt>
              </c:numCache>
            </c:numRef>
          </c:val>
          <c:extLst>
            <c:ext xmlns:c16="http://schemas.microsoft.com/office/drawing/2014/chart" uri="{C3380CC4-5D6E-409C-BE32-E72D297353CC}">
              <c16:uniqueId val="{00000003-A56D-4EA8-8F4D-5BDFC75187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949</c:v>
                </c:pt>
                <c:pt idx="3">
                  <c:v>882</c:v>
                </c:pt>
                <c:pt idx="6">
                  <c:v>713</c:v>
                </c:pt>
                <c:pt idx="9">
                  <c:v>665</c:v>
                </c:pt>
                <c:pt idx="12">
                  <c:v>708</c:v>
                </c:pt>
              </c:numCache>
            </c:numRef>
          </c:val>
          <c:extLst>
            <c:ext xmlns:c16="http://schemas.microsoft.com/office/drawing/2014/chart" uri="{C3380CC4-5D6E-409C-BE32-E72D297353CC}">
              <c16:uniqueId val="{00000004-A56D-4EA8-8F4D-5BDFC75187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6D-4EA8-8F4D-5BDFC75187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6D-4EA8-8F4D-5BDFC75187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1529</c:v>
                </c:pt>
                <c:pt idx="3">
                  <c:v>1514</c:v>
                </c:pt>
                <c:pt idx="6">
                  <c:v>1478</c:v>
                </c:pt>
                <c:pt idx="9">
                  <c:v>1537</c:v>
                </c:pt>
                <c:pt idx="12">
                  <c:v>1644</c:v>
                </c:pt>
              </c:numCache>
            </c:numRef>
          </c:val>
          <c:extLst>
            <c:ext xmlns:c16="http://schemas.microsoft.com/office/drawing/2014/chart" uri="{C3380CC4-5D6E-409C-BE32-E72D297353CC}">
              <c16:uniqueId val="{00000007-A56D-4EA8-8F4D-5BDFC75187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1154</c:v>
                </c:pt>
                <c:pt idx="2">
                  <c:v>#N/A</c:v>
                </c:pt>
                <c:pt idx="3">
                  <c:v>#N/A</c:v>
                </c:pt>
                <c:pt idx="4">
                  <c:v>1076</c:v>
                </c:pt>
                <c:pt idx="5">
                  <c:v>#N/A</c:v>
                </c:pt>
                <c:pt idx="6">
                  <c:v>#N/A</c:v>
                </c:pt>
                <c:pt idx="7">
                  <c:v>901</c:v>
                </c:pt>
                <c:pt idx="8">
                  <c:v>#N/A</c:v>
                </c:pt>
                <c:pt idx="9">
                  <c:v>#N/A</c:v>
                </c:pt>
                <c:pt idx="10">
                  <c:v>942</c:v>
                </c:pt>
                <c:pt idx="11">
                  <c:v>#N/A</c:v>
                </c:pt>
                <c:pt idx="12">
                  <c:v>#N/A</c:v>
                </c:pt>
                <c:pt idx="13">
                  <c:v>1163</c:v>
                </c:pt>
                <c:pt idx="14">
                  <c:v>#N/A</c:v>
                </c:pt>
              </c:numCache>
            </c:numRef>
          </c:val>
          <c:smooth val="0"/>
          <c:extLst>
            <c:ext xmlns:c16="http://schemas.microsoft.com/office/drawing/2014/chart" uri="{C3380CC4-5D6E-409C-BE32-E72D297353CC}">
              <c16:uniqueId val="{00000008-A56D-4EA8-8F4D-5BDFC75187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21412</c:v>
                </c:pt>
                <c:pt idx="5">
                  <c:v>21042</c:v>
                </c:pt>
                <c:pt idx="8">
                  <c:v>20402</c:v>
                </c:pt>
                <c:pt idx="11">
                  <c:v>19744</c:v>
                </c:pt>
                <c:pt idx="14">
                  <c:v>18957</c:v>
                </c:pt>
              </c:numCache>
            </c:numRef>
          </c:val>
          <c:extLst>
            <c:ext xmlns:c16="http://schemas.microsoft.com/office/drawing/2014/chart" uri="{C3380CC4-5D6E-409C-BE32-E72D297353CC}">
              <c16:uniqueId val="{00000000-413C-458B-AC90-3730DAB433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232</c:v>
                </c:pt>
                <c:pt idx="5">
                  <c:v>167</c:v>
                </c:pt>
                <c:pt idx="8">
                  <c:v>113</c:v>
                </c:pt>
                <c:pt idx="11">
                  <c:v>75</c:v>
                </c:pt>
                <c:pt idx="14">
                  <c:v>63</c:v>
                </c:pt>
              </c:numCache>
            </c:numRef>
          </c:val>
          <c:extLst>
            <c:ext xmlns:c16="http://schemas.microsoft.com/office/drawing/2014/chart" uri="{C3380CC4-5D6E-409C-BE32-E72D297353CC}">
              <c16:uniqueId val="{00000001-413C-458B-AC90-3730DAB433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1836</c:v>
                </c:pt>
                <c:pt idx="5">
                  <c:v>2035</c:v>
                </c:pt>
                <c:pt idx="8">
                  <c:v>1636</c:v>
                </c:pt>
                <c:pt idx="11">
                  <c:v>2894</c:v>
                </c:pt>
                <c:pt idx="14">
                  <c:v>3934</c:v>
                </c:pt>
              </c:numCache>
            </c:numRef>
          </c:val>
          <c:extLst>
            <c:ext xmlns:c16="http://schemas.microsoft.com/office/drawing/2014/chart" uri="{C3380CC4-5D6E-409C-BE32-E72D297353CC}">
              <c16:uniqueId val="{00000002-413C-458B-AC90-3730DAB433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3C-458B-AC90-3730DAB433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3C-458B-AC90-3730DAB433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23</c:v>
                </c:pt>
                <c:pt idx="3">
                  <c:v>15</c:v>
                </c:pt>
                <c:pt idx="6">
                  <c:v>44</c:v>
                </c:pt>
                <c:pt idx="9">
                  <c:v>12</c:v>
                </c:pt>
                <c:pt idx="12">
                  <c:v>10</c:v>
                </c:pt>
              </c:numCache>
            </c:numRef>
          </c:val>
          <c:extLst>
            <c:ext xmlns:c16="http://schemas.microsoft.com/office/drawing/2014/chart" uri="{C3380CC4-5D6E-409C-BE32-E72D297353CC}">
              <c16:uniqueId val="{00000005-413C-458B-AC90-3730DAB433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2922</c:v>
                </c:pt>
                <c:pt idx="3">
                  <c:v>2756</c:v>
                </c:pt>
                <c:pt idx="6">
                  <c:v>2697</c:v>
                </c:pt>
                <c:pt idx="9">
                  <c:v>2603</c:v>
                </c:pt>
                <c:pt idx="12">
                  <c:v>2521</c:v>
                </c:pt>
              </c:numCache>
            </c:numRef>
          </c:val>
          <c:extLst>
            <c:ext xmlns:c16="http://schemas.microsoft.com/office/drawing/2014/chart" uri="{C3380CC4-5D6E-409C-BE32-E72D297353CC}">
              <c16:uniqueId val="{00000006-413C-458B-AC90-3730DAB433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1261</c:v>
                </c:pt>
                <c:pt idx="3">
                  <c:v>1132</c:v>
                </c:pt>
                <c:pt idx="6">
                  <c:v>979</c:v>
                </c:pt>
                <c:pt idx="9">
                  <c:v>859</c:v>
                </c:pt>
                <c:pt idx="12">
                  <c:v>696</c:v>
                </c:pt>
              </c:numCache>
            </c:numRef>
          </c:val>
          <c:extLst>
            <c:ext xmlns:c16="http://schemas.microsoft.com/office/drawing/2014/chart" uri="{C3380CC4-5D6E-409C-BE32-E72D297353CC}">
              <c16:uniqueId val="{00000007-413C-458B-AC90-3730DAB433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12199</c:v>
                </c:pt>
                <c:pt idx="3">
                  <c:v>11157</c:v>
                </c:pt>
                <c:pt idx="6">
                  <c:v>10422</c:v>
                </c:pt>
                <c:pt idx="9">
                  <c:v>9765</c:v>
                </c:pt>
                <c:pt idx="12">
                  <c:v>10471</c:v>
                </c:pt>
              </c:numCache>
            </c:numRef>
          </c:val>
          <c:extLst>
            <c:ext xmlns:c16="http://schemas.microsoft.com/office/drawing/2014/chart" uri="{C3380CC4-5D6E-409C-BE32-E72D297353CC}">
              <c16:uniqueId val="{00000008-413C-458B-AC90-3730DAB433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817</c:v>
                </c:pt>
                <c:pt idx="3">
                  <c:v>649</c:v>
                </c:pt>
                <c:pt idx="6">
                  <c:v>481</c:v>
                </c:pt>
                <c:pt idx="9">
                  <c:v>314</c:v>
                </c:pt>
                <c:pt idx="12">
                  <c:v>155</c:v>
                </c:pt>
              </c:numCache>
            </c:numRef>
          </c:val>
          <c:extLst>
            <c:ext xmlns:c16="http://schemas.microsoft.com/office/drawing/2014/chart" uri="{C3380CC4-5D6E-409C-BE32-E72D297353CC}">
              <c16:uniqueId val="{00000009-413C-458B-AC90-3730DAB433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17349</c:v>
                </c:pt>
                <c:pt idx="3">
                  <c:v>17331</c:v>
                </c:pt>
                <c:pt idx="6">
                  <c:v>16996</c:v>
                </c:pt>
                <c:pt idx="9">
                  <c:v>16778</c:v>
                </c:pt>
                <c:pt idx="12">
                  <c:v>16180</c:v>
                </c:pt>
              </c:numCache>
            </c:numRef>
          </c:val>
          <c:extLst>
            <c:ext xmlns:c16="http://schemas.microsoft.com/office/drawing/2014/chart" uri="{C3380CC4-5D6E-409C-BE32-E72D297353CC}">
              <c16:uniqueId val="{0000000A-413C-458B-AC90-3730DAB433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11090</c:v>
                </c:pt>
                <c:pt idx="2">
                  <c:v>#N/A</c:v>
                </c:pt>
                <c:pt idx="3">
                  <c:v>#N/A</c:v>
                </c:pt>
                <c:pt idx="4">
                  <c:v>9796</c:v>
                </c:pt>
                <c:pt idx="5">
                  <c:v>#N/A</c:v>
                </c:pt>
                <c:pt idx="6">
                  <c:v>#N/A</c:v>
                </c:pt>
                <c:pt idx="7">
                  <c:v>9469</c:v>
                </c:pt>
                <c:pt idx="8">
                  <c:v>#N/A</c:v>
                </c:pt>
                <c:pt idx="9">
                  <c:v>#N/A</c:v>
                </c:pt>
                <c:pt idx="10">
                  <c:v>7618</c:v>
                </c:pt>
                <c:pt idx="11">
                  <c:v>#N/A</c:v>
                </c:pt>
                <c:pt idx="12">
                  <c:v>#N/A</c:v>
                </c:pt>
                <c:pt idx="13">
                  <c:v>7080</c:v>
                </c:pt>
                <c:pt idx="14">
                  <c:v>#N/A</c:v>
                </c:pt>
              </c:numCache>
            </c:numRef>
          </c:val>
          <c:smooth val="0"/>
          <c:extLst>
            <c:ext xmlns:c16="http://schemas.microsoft.com/office/drawing/2014/chart" uri="{C3380CC4-5D6E-409C-BE32-E72D297353CC}">
              <c16:uniqueId val="{0000000B-413C-458B-AC90-3730DAB433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662</c:v>
                </c:pt>
                <c:pt idx="1">
                  <c:v>862</c:v>
                </c:pt>
                <c:pt idx="2">
                  <c:v>1062</c:v>
                </c:pt>
              </c:numCache>
            </c:numRef>
          </c:val>
          <c:extLst>
            <c:ext xmlns:c16="http://schemas.microsoft.com/office/drawing/2014/chart" uri="{C3380CC4-5D6E-409C-BE32-E72D297353CC}">
              <c16:uniqueId val="{00000000-A8A8-4077-BDD2-9B5E4E7E60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c:v>
                </c:pt>
                <c:pt idx="1">
                  <c:v>528</c:v>
                </c:pt>
                <c:pt idx="2">
                  <c:v>468</c:v>
                </c:pt>
              </c:numCache>
            </c:numRef>
          </c:val>
          <c:extLst>
            <c:ext xmlns:c16="http://schemas.microsoft.com/office/drawing/2014/chart" uri="{C3380CC4-5D6E-409C-BE32-E72D297353CC}">
              <c16:uniqueId val="{00000001-A8A8-4077-BDD2-9B5E4E7E60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1291</c:v>
                </c:pt>
                <c:pt idx="1">
                  <c:v>1666</c:v>
                </c:pt>
                <c:pt idx="2">
                  <c:v>2525</c:v>
                </c:pt>
              </c:numCache>
            </c:numRef>
          </c:val>
          <c:extLst>
            <c:ext xmlns:c16="http://schemas.microsoft.com/office/drawing/2014/chart" uri="{C3380CC4-5D6E-409C-BE32-E72D297353CC}">
              <c16:uniqueId val="{00000002-A8A8-4077-BDD2-9B5E4E7E60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地方債の元利償還金は、統合小学校建設にかかる償還の影響により令和３年度以降増加傾向にあり、令和４年度は</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公営企業債の元利償還金に対する繰入金については、下水道事業に対するものが全体の約</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以上を占めており、</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債務負担行為に基づく支出予定額は、その大部分を占めている企業誘致に伴う用地取得に係る借入金について</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年度で償還が完了するため、翌年度以降は減少する見込みである。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満期一括償還地方債の償還の財源としての積立金はなし。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一般会計にかかる地方債現在高は、統合小学校建設事業によりピークを迎えていた平成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年度以降減少傾向にあり、令和４年度は</a:t>
          </a:r>
          <a:r>
            <a:rPr kumimoji="1" lang="en-US" altLang="ja-JP" sz="1400">
              <a:latin typeface="ＭＳ ゴシック" pitchFamily="49" charset="-128"/>
              <a:ea typeface="ＭＳ ゴシック" pitchFamily="49" charset="-128"/>
            </a:rPr>
            <a:t>598</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債務負担行為に基づく支出予定額は、その大部分を占めている企業誘致に伴う用地取得に係る借入金について、</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年度で償還が完了するため、翌年度以降は大幅に減少する見込みである。</a:t>
          </a:r>
        </a:p>
        <a:p>
          <a:r>
            <a:rPr kumimoji="1" lang="ja-JP" altLang="en-US" sz="1400">
              <a:latin typeface="ＭＳ ゴシック" pitchFamily="49" charset="-128"/>
              <a:ea typeface="ＭＳ ゴシック" pitchFamily="49" charset="-128"/>
            </a:rPr>
            <a:t>退職手当負担見込額については、新規採用の抑制などにより減少傾向が続いているが、第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次魚津市定員管理計画</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では引き続き職員数を削減することとしており、今後も減少していくと考えられる。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富山県魚津市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・中期財政計画を策定し、基金に頼らない財政運営に取り組み、基金全体として残高が前年度比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などの不測の事態への対応に加え、新庁舎の整備や旧小学校の解体といった公共施設等の将来の建設・改修に備えて、引き続き事務事業の見直しや新たな財源確保に努めながら財政基盤を強化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・地域づくり推進事業基金：魅力ある地域づくり事業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・吉田久松社会福祉基金：社会福祉事業の充実、向上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・桑山スポーツ基金：スポーツ活動の振興発展</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・公共施設整備基金：公共施設再編整備方針に基づく公共施設等の建設・改修の財源確保に向けた積立よる増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・地域づくり推進事業基金：ふるさと寄附の積立による増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・社会福祉基金：寄附金の積立による増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・公共施設整備基金：新庁舎等の整備に備え、毎年２億円以上を積み立て、令和８年度末までに残高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・地域づくり推進事業基金：魅力ある地域づくり事業の推進のために今後も取崩しをする予定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・これは、ふるさと寄附の増加や中期財政に基づく行財政改革の効果として黒字額が増加したことが要因である。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・公共施設再編方針・定員管理計画の見直しなど行財政改革に取り組むことで歳出を抑制し、標準財政規模の一割程度である約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・これは統合小学校建設事業に係る償還が開始することから、その状況を踏まえ一定額を繰り入れたことが要因である。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・室内温水プールや新庁舎の整備などにより、令和９年度以降償還額が増加し、令和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年度にピークを迎える予定であることから、令和９年度以降一定期間において、剰余金を活用しながら積立を行っていく。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39,919
39,397
200.61
21,653,852
19,825,832
1,410,196
10,717,723
16,180,417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類似団体平均を上回る税収があるが、近年は市内景気低迷等の影響により法人市民税が減少傾向にある。</a:t>
          </a:r>
        </a:p>
        <a:p>
          <a:r>
            <a:rPr kumimoji="1" lang="ja-JP" altLang="en-US" sz="1300">
              <a:latin typeface="ＭＳ Ｐゴシック" panose="020B0600070205080204" pitchFamily="50" charset="-128"/>
              <a:ea typeface="ＭＳ Ｐゴシック" panose="020B0600070205080204" pitchFamily="50" charset="-128"/>
            </a:rPr>
            <a:t>今後も事務事業の見直しなど行政経営の効率化、地方税の徴収強化等の取組みを通じて、財政基盤の強化に努める。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地方特例交付金や臨時財政対策債の減少に加え、会計年度任用職員の人件費の増、水族館額特別会計の普通会計算入により、経常収支比率は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ポイント上昇となった。</a:t>
          </a:r>
        </a:p>
        <a:p>
          <a:r>
            <a:rPr kumimoji="1" lang="ja-JP" altLang="en-US" sz="1300">
              <a:latin typeface="ＭＳ Ｐゴシック" panose="020B0600070205080204" pitchFamily="50" charset="-128"/>
              <a:ea typeface="ＭＳ Ｐゴシック" panose="020B0600070205080204" pitchFamily="50" charset="-128"/>
            </a:rPr>
            <a:t>物価高騰等の影響により、物件費は公共施設の維持管理により増加が見込まれることから、今後も定員管理の実施による人件費の抑制、事務事業の見直しの検討を行い、経常経費の抑制に努める。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62</xdr:row>
      <xdr:rowOff>108796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15880"/>
          <a:ext cx="8382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62</xdr:row>
      <xdr:rowOff>132927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15880"/>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63</xdr:row>
      <xdr:rowOff>98213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628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98213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8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類似団体平均を下回っているのは、主に人件費を要因としており、類似団体に比べ職員数が少ないことによる。</a:t>
          </a:r>
        </a:p>
        <a:p>
          <a:r>
            <a:rPr kumimoji="1" lang="ja-JP" altLang="en-US" sz="1300">
              <a:latin typeface="ＭＳ Ｐゴシック" panose="020B0600070205080204" pitchFamily="50" charset="-128"/>
              <a:ea typeface="ＭＳ Ｐゴシック" panose="020B0600070205080204" pitchFamily="50" charset="-128"/>
            </a:rPr>
            <a:t>しかし、今後も人口減少等が見込まれるなか、職員数の適正化のさらなる推進が必要であり、定員管理計画に従い人件費の圧縮に努める。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79716</xdr:rowOff>
    </xdr:from>
    <xdr:to>
      <xdr:col>23</xdr:col>
      <xdr:colOff>133350</xdr:colOff>
      <xdr:row>83</xdr:row>
      <xdr:rowOff>5662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8616"/>
          <a:ext cx="838200" cy="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63613</xdr:rowOff>
    </xdr:from>
    <xdr:to>
      <xdr:col>19</xdr:col>
      <xdr:colOff>133350</xdr:colOff>
      <xdr:row>82</xdr:row>
      <xdr:rowOff>79716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22513"/>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71478</xdr:rowOff>
    </xdr:from>
    <xdr:to>
      <xdr:col>15</xdr:col>
      <xdr:colOff>82550</xdr:colOff>
      <xdr:row>82</xdr:row>
      <xdr:rowOff>63613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58928"/>
          <a:ext cx="889000" cy="16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61616</xdr:rowOff>
    </xdr:from>
    <xdr:to>
      <xdr:col>11</xdr:col>
      <xdr:colOff>31750</xdr:colOff>
      <xdr:row>81</xdr:row>
      <xdr:rowOff>71478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49066"/>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126312</xdr:rowOff>
    </xdr:from>
    <xdr:to>
      <xdr:col>23</xdr:col>
      <xdr:colOff>184150</xdr:colOff>
      <xdr:row>83</xdr:row>
      <xdr:rowOff>56462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142839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3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28916</xdr:rowOff>
    </xdr:from>
    <xdr:to>
      <xdr:col>19</xdr:col>
      <xdr:colOff>184150</xdr:colOff>
      <xdr:row>82</xdr:row>
      <xdr:rowOff>130516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140693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5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12813</xdr:rowOff>
    </xdr:from>
    <xdr:to>
      <xdr:col>15</xdr:col>
      <xdr:colOff>133350</xdr:colOff>
      <xdr:row>82</xdr:row>
      <xdr:rowOff>114413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124590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4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20678</xdr:rowOff>
    </xdr:from>
    <xdr:to>
      <xdr:col>11</xdr:col>
      <xdr:colOff>82550</xdr:colOff>
      <xdr:row>81</xdr:row>
      <xdr:rowOff>122278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132455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10816</xdr:rowOff>
    </xdr:from>
    <xdr:to>
      <xdr:col>7</xdr:col>
      <xdr:colOff>31750</xdr:colOff>
      <xdr:row>81</xdr:row>
      <xdr:rowOff>112416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122593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短大・高校卒者が退職した一方、新規採用者は大学卒のみであったため、昨年より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今後も適正な水準となるよう努める。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16669</xdr:rowOff>
    </xdr:from>
    <xdr:to>
      <xdr:col>81</xdr:col>
      <xdr:colOff>44450</xdr:colOff>
      <xdr:row>85</xdr:row>
      <xdr:rowOff>122238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89919"/>
          <a:ext cx="8382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16669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84350"/>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82550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430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85</xdr:row>
      <xdr:rowOff>1588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43050"/>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137319</xdr:rowOff>
    </xdr:from>
    <xdr:to>
      <xdr:col>77</xdr:col>
      <xdr:colOff>95250</xdr:colOff>
      <xdr:row>85</xdr:row>
      <xdr:rowOff>67469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52246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62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62565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類似団体平均を下回っているものの、今後も人口減少等が見込まれるなか、職員数の適正化のさらなる推進が必要であり、定員管理計画に従い令和６年度までの５年間で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人の職員を削減することで人件費の圧縮に努める。</a:t>
          </a:r>
        </a:p>
        <a:p>
          <a:r>
            <a:rPr kumimoji="1" lang="ja-JP" altLang="en-US" sz="1300">
              <a:latin typeface="ＭＳ Ｐゴシック" panose="020B0600070205080204" pitchFamily="50" charset="-128"/>
              <a:ea typeface="ＭＳ Ｐゴシック" panose="020B0600070205080204" pitchFamily="50" charset="-128"/>
            </a:rPr>
            <a:t>また、事務事業の見直しなどにより業務量の削減を図り、効率的・効果的な財政運営に努める。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60396</xdr:rowOff>
    </xdr:from>
    <xdr:to>
      <xdr:col>81</xdr:col>
      <xdr:colOff>44450</xdr:colOff>
      <xdr:row>61</xdr:row>
      <xdr:rowOff>67098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18846"/>
          <a:ext cx="8382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44309</xdr:rowOff>
    </xdr:from>
    <xdr:to>
      <xdr:col>77</xdr:col>
      <xdr:colOff>44450</xdr:colOff>
      <xdr:row>61</xdr:row>
      <xdr:rowOff>60396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027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37606</xdr:rowOff>
    </xdr:from>
    <xdr:to>
      <xdr:col>72</xdr:col>
      <xdr:colOff>203200</xdr:colOff>
      <xdr:row>61</xdr:row>
      <xdr:rowOff>44309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9605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37606</xdr:rowOff>
    </xdr:from>
    <xdr:to>
      <xdr:col>68</xdr:col>
      <xdr:colOff>152400</xdr:colOff>
      <xdr:row>61</xdr:row>
      <xdr:rowOff>72461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96056"/>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16298</xdr:rowOff>
    </xdr:from>
    <xdr:to>
      <xdr:col>81</xdr:col>
      <xdr:colOff>95250</xdr:colOff>
      <xdr:row>61</xdr:row>
      <xdr:rowOff>117898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32825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9596</xdr:rowOff>
    </xdr:from>
    <xdr:to>
      <xdr:col>77</xdr:col>
      <xdr:colOff>95250</xdr:colOff>
      <xdr:row>61</xdr:row>
      <xdr:rowOff>111196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121373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36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164959</xdr:rowOff>
    </xdr:from>
    <xdr:to>
      <xdr:col>73</xdr:col>
      <xdr:colOff>44450</xdr:colOff>
      <xdr:row>61</xdr:row>
      <xdr:rowOff>95109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105286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2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158256</xdr:rowOff>
    </xdr:from>
    <xdr:to>
      <xdr:col>68</xdr:col>
      <xdr:colOff>203200</xdr:colOff>
      <xdr:row>61</xdr:row>
      <xdr:rowOff>88406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98583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21661</xdr:rowOff>
    </xdr:from>
    <xdr:to>
      <xdr:col>64</xdr:col>
      <xdr:colOff>152400</xdr:colOff>
      <xdr:row>61</xdr:row>
      <xdr:rowOff>123261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133438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統合小学校建設にかかる地方債の元金償還が徐々に増加していることにより、実質公債比率は類似団体平均と比べて高い状態で推移している。</a:t>
          </a:r>
        </a:p>
        <a:p>
          <a:r>
            <a:rPr kumimoji="1" lang="ja-JP" altLang="en-US" sz="1300">
              <a:latin typeface="ＭＳ Ｐゴシック" panose="020B0600070205080204" pitchFamily="50" charset="-128"/>
              <a:ea typeface="ＭＳ Ｐゴシック" panose="020B0600070205080204" pitchFamily="50" charset="-128"/>
            </a:rPr>
            <a:t>今後、計画的な投資と有利な財源の活用に努め、将来の財政運営に支障を及ぼさないよう配慮していく。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42</xdr:row>
      <xdr:rowOff>163285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151795</xdr:rowOff>
    </xdr:from>
    <xdr:to>
      <xdr:col>77</xdr:col>
      <xdr:colOff>44450</xdr:colOff>
      <xdr:row>43</xdr:row>
      <xdr:rowOff>106741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3526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106741</xdr:rowOff>
    </xdr:from>
    <xdr:to>
      <xdr:col>72</xdr:col>
      <xdr:colOff>203200</xdr:colOff>
      <xdr:row>44</xdr:row>
      <xdr:rowOff>61685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4790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61685</xdr:rowOff>
    </xdr:from>
    <xdr:to>
      <xdr:col>68</xdr:col>
      <xdr:colOff>152400</xdr:colOff>
      <xdr:row>44</xdr:row>
      <xdr:rowOff>107648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6054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55941</xdr:rowOff>
    </xdr:from>
    <xdr:to>
      <xdr:col>73</xdr:col>
      <xdr:colOff>44450</xdr:colOff>
      <xdr:row>43</xdr:row>
      <xdr:rowOff>157541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142318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10885</xdr:rowOff>
    </xdr:from>
    <xdr:to>
      <xdr:col>68</xdr:col>
      <xdr:colOff>203200</xdr:colOff>
      <xdr:row>44</xdr:row>
      <xdr:rowOff>112485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97262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56848</xdr:rowOff>
    </xdr:from>
    <xdr:to>
      <xdr:col>64</xdr:col>
      <xdr:colOff>152400</xdr:colOff>
      <xdr:row>44</xdr:row>
      <xdr:rowOff>158448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143225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余剰金を財源とした財政調整基金や公共施設整備基金への積立により、充当可能基金が増加し、将来負担比率が前年度より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今後も基金残高の確保と将来に向けた計画的な投資に努める。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78054</xdr:rowOff>
    </xdr:from>
    <xdr:to>
      <xdr:col>81</xdr:col>
      <xdr:colOff>44450</xdr:colOff>
      <xdr:row>16</xdr:row>
      <xdr:rowOff>92532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8212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92532</xdr:rowOff>
    </xdr:from>
    <xdr:to>
      <xdr:col>77</xdr:col>
      <xdr:colOff>44450</xdr:colOff>
      <xdr:row>17</xdr:row>
      <xdr:rowOff>40767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835732"/>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40767</xdr:rowOff>
    </xdr:from>
    <xdr:to>
      <xdr:col>72</xdr:col>
      <xdr:colOff>203200</xdr:colOff>
      <xdr:row>17</xdr:row>
      <xdr:rowOff>77927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955417"/>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77927</xdr:rowOff>
    </xdr:from>
    <xdr:to>
      <xdr:col>68</xdr:col>
      <xdr:colOff>152400</xdr:colOff>
      <xdr:row>17</xdr:row>
      <xdr:rowOff>145009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992577"/>
          <a:ext cx="889000" cy="6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27254</xdr:rowOff>
    </xdr:from>
    <xdr:to>
      <xdr:col>81</xdr:col>
      <xdr:colOff>95250</xdr:colOff>
      <xdr:row>16</xdr:row>
      <xdr:rowOff>128854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170781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4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41732</xdr:rowOff>
    </xdr:from>
    <xdr:to>
      <xdr:col>77</xdr:col>
      <xdr:colOff>95250</xdr:colOff>
      <xdr:row>16</xdr:row>
      <xdr:rowOff>143332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128109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7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161417</xdr:rowOff>
    </xdr:from>
    <xdr:to>
      <xdr:col>73</xdr:col>
      <xdr:colOff>44450</xdr:colOff>
      <xdr:row>17</xdr:row>
      <xdr:rowOff>91567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76344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9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27127</xdr:rowOff>
    </xdr:from>
    <xdr:to>
      <xdr:col>68</xdr:col>
      <xdr:colOff>203200</xdr:colOff>
      <xdr:row>17</xdr:row>
      <xdr:rowOff>128727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113504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94209</xdr:rowOff>
    </xdr:from>
    <xdr:to>
      <xdr:col>64</xdr:col>
      <xdr:colOff>152400</xdr:colOff>
      <xdr:row>18</xdr:row>
      <xdr:rowOff>24359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0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9136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0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39,919
39,397
200.61
21,653,852
19,825,832
1,410,196
10,717,723
16,180,417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類似団体平均を下回っているが、今後も住民サービスを低下させることのないよう、執務効率の向上に努めるとともに、人件費の抑制を図る。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35</xdr:row>
      <xdr:rowOff>120650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01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35</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0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152400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69850</xdr:rowOff>
    </xdr:from>
    <xdr:to>
      <xdr:col>24</xdr:col>
      <xdr:colOff>76200</xdr:colOff>
      <xdr:row>36</xdr:row>
      <xdr:rowOff>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101600</xdr:rowOff>
    </xdr:from>
    <xdr:to>
      <xdr:col>6</xdr:col>
      <xdr:colOff>171450</xdr:colOff>
      <xdr:row>35</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物価高騰等の影響による経常経費充当一般財源の増加に加え、地方特例交付金や臨時財政対策債が減少したことにより、前年度と比べ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18</xdr:row>
      <xdr:rowOff>27940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99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18</xdr:row>
      <xdr:rowOff>5080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99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91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104140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67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経常経費充当一般財源は微減しているものの、地方特例交付金や臨時財政対策債が減少したことにより、前年度と比べ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15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57</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58</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79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58</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77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前年度同水準となっているものの、類似団体平均を上回っており、今後も後期高齢者医療事業や介護保険事業等への繰出金は高い水準で推移するものと思われる。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89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8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60</xdr:row>
      <xdr:rowOff>35560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1964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149860</xdr:rowOff>
    </xdr:from>
    <xdr:to>
      <xdr:col>82</xdr:col>
      <xdr:colOff>107950</xdr:colOff>
      <xdr:row>36</xdr:row>
      <xdr:rowOff>27940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506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149860</xdr:rowOff>
    </xdr:from>
    <xdr:to>
      <xdr:col>78</xdr:col>
      <xdr:colOff>69850</xdr:colOff>
      <xdr:row>36</xdr:row>
      <xdr:rowOff>66040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506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62230</xdr:rowOff>
    </xdr:from>
    <xdr:to>
      <xdr:col>73</xdr:col>
      <xdr:colOff>180975</xdr:colOff>
      <xdr:row>36</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34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50800</xdr:rowOff>
    </xdr:from>
    <xdr:to>
      <xdr:col>69</xdr:col>
      <xdr:colOff>92075</xdr:colOff>
      <xdr:row>36</xdr:row>
      <xdr:rowOff>62230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515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120667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99060</xdr:rowOff>
    </xdr:from>
    <xdr:to>
      <xdr:col>78</xdr:col>
      <xdr:colOff>120650</xdr:colOff>
      <xdr:row>36</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39387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xdr:rowOff>
    </xdr:from>
    <xdr:to>
      <xdr:col>74</xdr:col>
      <xdr:colOff>31750</xdr:colOff>
      <xdr:row>36</xdr:row>
      <xdr:rowOff>116840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101617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xdr:rowOff>
    </xdr:from>
    <xdr:to>
      <xdr:col>69</xdr:col>
      <xdr:colOff>142875</xdr:colOff>
      <xdr:row>36</xdr:row>
      <xdr:rowOff>113030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97807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統合小学校の償還金の増加により経常経費充当一般財源が増加したことに加え、地方特例交付金や臨時財政対策債が減少したことにより、前年度と比べ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526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145287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168148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754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76</xdr:row>
      <xdr:rowOff>168148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水族館特別会計の普通会計算入及び一部事務組合への負担金の増加に加え、地方特例交付金や臨時財政対策債が減少したことにより、前年度と比べ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ポイント増加し、類似団体平均より高い水準となった。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77</xdr:row>
      <xdr:rowOff>83565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61187"/>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77</xdr:row>
      <xdr:rowOff>147574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61187"/>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492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995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5061</xdr:rowOff>
    </xdr:from>
    <xdr:to>
      <xdr:col>29</xdr:col>
      <xdr:colOff>127000</xdr:colOff>
      <xdr:row>18</xdr:row>
      <xdr:rowOff>33150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38786"/>
          <a:ext cx="647700" cy="2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33150</xdr:rowOff>
    </xdr:from>
    <xdr:to>
      <xdr:col>26</xdr:col>
      <xdr:colOff>50800</xdr:colOff>
      <xdr:row>18</xdr:row>
      <xdr:rowOff>46295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66875"/>
          <a:ext cx="698500" cy="13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46295</xdr:rowOff>
    </xdr:from>
    <xdr:to>
      <xdr:col>22</xdr:col>
      <xdr:colOff>114300</xdr:colOff>
      <xdr:row>18</xdr:row>
      <xdr:rowOff>63183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80020"/>
          <a:ext cx="698500" cy="1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63183</xdr:rowOff>
    </xdr:from>
    <xdr:to>
      <xdr:col>18</xdr:col>
      <xdr:colOff>177800</xdr:colOff>
      <xdr:row>18</xdr:row>
      <xdr:rowOff>66740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96908"/>
          <a:ext cx="698500" cy="3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125711</xdr:rowOff>
    </xdr:from>
    <xdr:to>
      <xdr:col>29</xdr:col>
      <xdr:colOff>177800</xdr:colOff>
      <xdr:row>18</xdr:row>
      <xdr:rowOff>55861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8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97788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6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153800</xdr:rowOff>
    </xdr:from>
    <xdr:to>
      <xdr:col>26</xdr:col>
      <xdr:colOff>101600</xdr:colOff>
      <xdr:row>18</xdr:row>
      <xdr:rowOff>83950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1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68727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0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166945</xdr:rowOff>
    </xdr:from>
    <xdr:to>
      <xdr:col>22</xdr:col>
      <xdr:colOff>165100</xdr:colOff>
      <xdr:row>18</xdr:row>
      <xdr:rowOff>97095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2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81872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1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12383</xdr:rowOff>
    </xdr:from>
    <xdr:to>
      <xdr:col>19</xdr:col>
      <xdr:colOff>38100</xdr:colOff>
      <xdr:row>18</xdr:row>
      <xdr:rowOff>113983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98760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15940</xdr:rowOff>
    </xdr:from>
    <xdr:to>
      <xdr:col>15</xdr:col>
      <xdr:colOff>101600</xdr:colOff>
      <xdr:row>18</xdr:row>
      <xdr:rowOff>117540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4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102317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3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49309</xdr:rowOff>
    </xdr:from>
    <xdr:to>
      <xdr:col>29</xdr:col>
      <xdr:colOff>127000</xdr:colOff>
      <xdr:row>35</xdr:row>
      <xdr:rowOff>240320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59659"/>
          <a:ext cx="647700" cy="19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240320</xdr:rowOff>
    </xdr:from>
    <xdr:to>
      <xdr:col>26</xdr:col>
      <xdr:colOff>50800</xdr:colOff>
      <xdr:row>35</xdr:row>
      <xdr:rowOff>285975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50670"/>
          <a:ext cx="698500" cy="45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156914</xdr:rowOff>
    </xdr:from>
    <xdr:to>
      <xdr:col>22</xdr:col>
      <xdr:colOff>114300</xdr:colOff>
      <xdr:row>35</xdr:row>
      <xdr:rowOff>285975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67264"/>
          <a:ext cx="6985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106655</xdr:rowOff>
    </xdr:from>
    <xdr:to>
      <xdr:col>18</xdr:col>
      <xdr:colOff>177800</xdr:colOff>
      <xdr:row>35</xdr:row>
      <xdr:rowOff>156914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17005"/>
          <a:ext cx="698500" cy="5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341409</xdr:rowOff>
    </xdr:from>
    <xdr:to>
      <xdr:col>29</xdr:col>
      <xdr:colOff>177800</xdr:colOff>
      <xdr:row>35</xdr:row>
      <xdr:rowOff>100109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0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186486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5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189520</xdr:rowOff>
    </xdr:from>
    <xdr:to>
      <xdr:col>26</xdr:col>
      <xdr:colOff>101600</xdr:colOff>
      <xdr:row>35</xdr:row>
      <xdr:rowOff>291120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9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301297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6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235175</xdr:rowOff>
    </xdr:from>
    <xdr:to>
      <xdr:col>22</xdr:col>
      <xdr:colOff>165100</xdr:colOff>
      <xdr:row>35</xdr:row>
      <xdr:rowOff>336775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4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4052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1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106114</xdr:rowOff>
    </xdr:from>
    <xdr:to>
      <xdr:col>19</xdr:col>
      <xdr:colOff>38100</xdr:colOff>
      <xdr:row>35</xdr:row>
      <xdr:rowOff>207714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1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217891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8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55855</xdr:rowOff>
    </xdr:from>
    <xdr:to>
      <xdr:col>15</xdr:col>
      <xdr:colOff>101600</xdr:colOff>
      <xdr:row>35</xdr:row>
      <xdr:rowOff>157455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6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167632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3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39,919
39,397
200.61
21,653,852
19,825,832
1,410,196
10,717,723
16,180,417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1789</xdr:rowOff>
    </xdr:from>
    <xdr:to>
      <xdr:col>24</xdr:col>
      <xdr:colOff>63500</xdr:colOff>
      <xdr:row>37</xdr:row>
      <xdr:rowOff>39916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5439"/>
          <a:ext cx="838200" cy="3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32062</xdr:rowOff>
    </xdr:from>
    <xdr:to>
      <xdr:col>19</xdr:col>
      <xdr:colOff>177800</xdr:colOff>
      <xdr:row>37</xdr:row>
      <xdr:rowOff>39916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75712"/>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32062</xdr:rowOff>
    </xdr:from>
    <xdr:to>
      <xdr:col>15</xdr:col>
      <xdr:colOff>50800</xdr:colOff>
      <xdr:row>37</xdr:row>
      <xdr:rowOff>113819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5712"/>
          <a:ext cx="889000" cy="8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113819</xdr:rowOff>
    </xdr:from>
    <xdr:to>
      <xdr:col>10</xdr:col>
      <xdr:colOff>114300</xdr:colOff>
      <xdr:row>37</xdr:row>
      <xdr:rowOff>119779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57469"/>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122439</xdr:rowOff>
    </xdr:from>
    <xdr:to>
      <xdr:col>24</xdr:col>
      <xdr:colOff>114300</xdr:colOff>
      <xdr:row>37</xdr:row>
      <xdr:rowOff>52589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100866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160566</xdr:rowOff>
    </xdr:from>
    <xdr:to>
      <xdr:col>20</xdr:col>
      <xdr:colOff>38100</xdr:colOff>
      <xdr:row>37</xdr:row>
      <xdr:rowOff>90716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81843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152712</xdr:rowOff>
    </xdr:from>
    <xdr:to>
      <xdr:col>15</xdr:col>
      <xdr:colOff>101600</xdr:colOff>
      <xdr:row>37</xdr:row>
      <xdr:rowOff>82862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73989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63019</xdr:rowOff>
    </xdr:from>
    <xdr:to>
      <xdr:col>10</xdr:col>
      <xdr:colOff>165100</xdr:colOff>
      <xdr:row>37</xdr:row>
      <xdr:rowOff>164619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155746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68979</xdr:rowOff>
    </xdr:from>
    <xdr:to>
      <xdr:col>6</xdr:col>
      <xdr:colOff>38100</xdr:colOff>
      <xdr:row>37</xdr:row>
      <xdr:rowOff>170579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161707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160713</xdr:rowOff>
    </xdr:from>
    <xdr:to>
      <xdr:col>24</xdr:col>
      <xdr:colOff>63500</xdr:colOff>
      <xdr:row>57</xdr:row>
      <xdr:rowOff>104395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1913"/>
          <a:ext cx="838200" cy="1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104395</xdr:rowOff>
    </xdr:from>
    <xdr:to>
      <xdr:col>19</xdr:col>
      <xdr:colOff>177800</xdr:colOff>
      <xdr:row>57</xdr:row>
      <xdr:rowOff>127337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7045"/>
          <a:ext cx="889000" cy="2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127337</xdr:rowOff>
    </xdr:from>
    <xdr:to>
      <xdr:col>15</xdr:col>
      <xdr:colOff>50800</xdr:colOff>
      <xdr:row>58</xdr:row>
      <xdr:rowOff>24129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9987"/>
          <a:ext cx="889000" cy="6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24129</xdr:rowOff>
    </xdr:from>
    <xdr:to>
      <xdr:col>10</xdr:col>
      <xdr:colOff>114300</xdr:colOff>
      <xdr:row>58</xdr:row>
      <xdr:rowOff>44365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8229"/>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109913</xdr:rowOff>
    </xdr:from>
    <xdr:to>
      <xdr:col>24</xdr:col>
      <xdr:colOff>114300</xdr:colOff>
      <xdr:row>57</xdr:row>
      <xdr:rowOff>40063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88340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53595</xdr:rowOff>
    </xdr:from>
    <xdr:to>
      <xdr:col>20</xdr:col>
      <xdr:colOff>38100</xdr:colOff>
      <xdr:row>57</xdr:row>
      <xdr:rowOff>155195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146322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76537</xdr:rowOff>
    </xdr:from>
    <xdr:to>
      <xdr:col>15</xdr:col>
      <xdr:colOff>101600</xdr:colOff>
      <xdr:row>58</xdr:row>
      <xdr:rowOff>6687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169264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144779</xdr:rowOff>
    </xdr:from>
    <xdr:to>
      <xdr:col>10</xdr:col>
      <xdr:colOff>165100</xdr:colOff>
      <xdr:row>58</xdr:row>
      <xdr:rowOff>74929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66056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165015</xdr:rowOff>
    </xdr:from>
    <xdr:to>
      <xdr:col>6</xdr:col>
      <xdr:colOff>38100</xdr:colOff>
      <xdr:row>58</xdr:row>
      <xdr:rowOff>95165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86292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70571</xdr:rowOff>
    </xdr:from>
    <xdr:to>
      <xdr:col>24</xdr:col>
      <xdr:colOff>63500</xdr:colOff>
      <xdr:row>77</xdr:row>
      <xdr:rowOff>136430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2221"/>
          <a:ext cx="838200" cy="6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42774</xdr:rowOff>
    </xdr:from>
    <xdr:to>
      <xdr:col>19</xdr:col>
      <xdr:colOff>177800</xdr:colOff>
      <xdr:row>77</xdr:row>
      <xdr:rowOff>70571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44424"/>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42774</xdr:rowOff>
    </xdr:from>
    <xdr:to>
      <xdr:col>15</xdr:col>
      <xdr:colOff>50800</xdr:colOff>
      <xdr:row>78</xdr:row>
      <xdr:rowOff>55713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4424"/>
          <a:ext cx="889000" cy="1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34886</xdr:rowOff>
    </xdr:from>
    <xdr:to>
      <xdr:col>10</xdr:col>
      <xdr:colOff>114300</xdr:colOff>
      <xdr:row>78</xdr:row>
      <xdr:rowOff>55713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7986"/>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85630</xdr:rowOff>
    </xdr:from>
    <xdr:to>
      <xdr:col>24</xdr:col>
      <xdr:colOff>114300</xdr:colOff>
      <xdr:row>78</xdr:row>
      <xdr:rowOff>15780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64057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19771</xdr:rowOff>
    </xdr:from>
    <xdr:to>
      <xdr:col>20</xdr:col>
      <xdr:colOff>38100</xdr:colOff>
      <xdr:row>77</xdr:row>
      <xdr:rowOff>121371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137898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163424</xdr:rowOff>
    </xdr:from>
    <xdr:to>
      <xdr:col>15</xdr:col>
      <xdr:colOff>101600</xdr:colOff>
      <xdr:row>77</xdr:row>
      <xdr:rowOff>93574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110100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4913</xdr:rowOff>
    </xdr:from>
    <xdr:to>
      <xdr:col>10</xdr:col>
      <xdr:colOff>165100</xdr:colOff>
      <xdr:row>78</xdr:row>
      <xdr:rowOff>106513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97640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155536</xdr:rowOff>
    </xdr:from>
    <xdr:to>
      <xdr:col>6</xdr:col>
      <xdr:colOff>38100</xdr:colOff>
      <xdr:row>78</xdr:row>
      <xdr:rowOff>85686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76813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101803</xdr:rowOff>
    </xdr:from>
    <xdr:to>
      <xdr:col>24</xdr:col>
      <xdr:colOff>63500</xdr:colOff>
      <xdr:row>97</xdr:row>
      <xdr:rowOff>114808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61003"/>
          <a:ext cx="838200" cy="1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101803</xdr:rowOff>
    </xdr:from>
    <xdr:to>
      <xdr:col>19</xdr:col>
      <xdr:colOff>177800</xdr:colOff>
      <xdr:row>98</xdr:row>
      <xdr:rowOff>32398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61003"/>
          <a:ext cx="889000" cy="2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32398</xdr:rowOff>
    </xdr:from>
    <xdr:to>
      <xdr:col>15</xdr:col>
      <xdr:colOff>50800</xdr:colOff>
      <xdr:row>98</xdr:row>
      <xdr:rowOff>53150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34498"/>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53150</xdr:rowOff>
    </xdr:from>
    <xdr:to>
      <xdr:col>10</xdr:col>
      <xdr:colOff>114300</xdr:colOff>
      <xdr:row>98</xdr:row>
      <xdr:rowOff>84913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55250"/>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64008</xdr:rowOff>
    </xdr:from>
    <xdr:to>
      <xdr:col>24</xdr:col>
      <xdr:colOff>114300</xdr:colOff>
      <xdr:row>97</xdr:row>
      <xdr:rowOff>165608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42435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7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51003</xdr:rowOff>
    </xdr:from>
    <xdr:to>
      <xdr:col>20</xdr:col>
      <xdr:colOff>38100</xdr:colOff>
      <xdr:row>96</xdr:row>
      <xdr:rowOff>152603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143730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0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153048</xdr:rowOff>
    </xdr:from>
    <xdr:to>
      <xdr:col>15</xdr:col>
      <xdr:colOff>101600</xdr:colOff>
      <xdr:row>98</xdr:row>
      <xdr:rowOff>83198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74325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2350</xdr:rowOff>
    </xdr:from>
    <xdr:to>
      <xdr:col>10</xdr:col>
      <xdr:colOff>165100</xdr:colOff>
      <xdr:row>98</xdr:row>
      <xdr:rowOff>103950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95077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34113</xdr:rowOff>
    </xdr:from>
    <xdr:to>
      <xdr:col>6</xdr:col>
      <xdr:colOff>38100</xdr:colOff>
      <xdr:row>98</xdr:row>
      <xdr:rowOff>135713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126840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2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150956</xdr:rowOff>
    </xdr:from>
    <xdr:to>
      <xdr:col>55</xdr:col>
      <xdr:colOff>0</xdr:colOff>
      <xdr:row>37</xdr:row>
      <xdr:rowOff>70979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23156"/>
          <a:ext cx="838200" cy="9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156366</xdr:rowOff>
    </xdr:from>
    <xdr:to>
      <xdr:col>50</xdr:col>
      <xdr:colOff>114300</xdr:colOff>
      <xdr:row>37</xdr:row>
      <xdr:rowOff>70979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99866"/>
          <a:ext cx="889000" cy="11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156366</xdr:rowOff>
    </xdr:from>
    <xdr:to>
      <xdr:col>45</xdr:col>
      <xdr:colOff>177800</xdr:colOff>
      <xdr:row>37</xdr:row>
      <xdr:rowOff>132341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99866"/>
          <a:ext cx="889000" cy="117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132341</xdr:rowOff>
    </xdr:from>
    <xdr:to>
      <xdr:col>41</xdr:col>
      <xdr:colOff>50800</xdr:colOff>
      <xdr:row>38</xdr:row>
      <xdr:rowOff>148430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75991"/>
          <a:ext cx="889000" cy="1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100156</xdr:rowOff>
    </xdr:from>
    <xdr:to>
      <xdr:col>55</xdr:col>
      <xdr:colOff>50800</xdr:colOff>
      <xdr:row>37</xdr:row>
      <xdr:rowOff>30306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78583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5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20179</xdr:rowOff>
    </xdr:from>
    <xdr:to>
      <xdr:col>50</xdr:col>
      <xdr:colOff>165100</xdr:colOff>
      <xdr:row>37</xdr:row>
      <xdr:rowOff>121779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112906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105566</xdr:rowOff>
    </xdr:from>
    <xdr:to>
      <xdr:col>46</xdr:col>
      <xdr:colOff>38100</xdr:colOff>
      <xdr:row>31</xdr:row>
      <xdr:rowOff>35716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26843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4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81541</xdr:rowOff>
    </xdr:from>
    <xdr:to>
      <xdr:col>41</xdr:col>
      <xdr:colOff>101600</xdr:colOff>
      <xdr:row>38</xdr:row>
      <xdr:rowOff>11691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2819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97630</xdr:rowOff>
    </xdr:from>
    <xdr:to>
      <xdr:col>36</xdr:col>
      <xdr:colOff>165100</xdr:colOff>
      <xdr:row>39</xdr:row>
      <xdr:rowOff>27780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18907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37402</xdr:rowOff>
    </xdr:from>
    <xdr:to>
      <xdr:col>55</xdr:col>
      <xdr:colOff>0</xdr:colOff>
      <xdr:row>57</xdr:row>
      <xdr:rowOff>145019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10052"/>
          <a:ext cx="838200" cy="10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145019</xdr:rowOff>
    </xdr:from>
    <xdr:to>
      <xdr:col>50</xdr:col>
      <xdr:colOff>114300</xdr:colOff>
      <xdr:row>58</xdr:row>
      <xdr:rowOff>3911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17669"/>
          <a:ext cx="889000" cy="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23548</xdr:rowOff>
    </xdr:from>
    <xdr:to>
      <xdr:col>45</xdr:col>
      <xdr:colOff>177800</xdr:colOff>
      <xdr:row>58</xdr:row>
      <xdr:rowOff>3911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96198"/>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109982</xdr:rowOff>
    </xdr:from>
    <xdr:to>
      <xdr:col>41</xdr:col>
      <xdr:colOff>50800</xdr:colOff>
      <xdr:row>57</xdr:row>
      <xdr:rowOff>23548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39732"/>
          <a:ext cx="889000" cy="25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158052</xdr:rowOff>
    </xdr:from>
    <xdr:to>
      <xdr:col>55</xdr:col>
      <xdr:colOff>50800</xdr:colOff>
      <xdr:row>57</xdr:row>
      <xdr:rowOff>88202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136479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94219</xdr:rowOff>
    </xdr:from>
    <xdr:to>
      <xdr:col>50</xdr:col>
      <xdr:colOff>165100</xdr:colOff>
      <xdr:row>58</xdr:row>
      <xdr:rowOff>24369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15496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124561</xdr:rowOff>
    </xdr:from>
    <xdr:to>
      <xdr:col>46</xdr:col>
      <xdr:colOff>38100</xdr:colOff>
      <xdr:row>58</xdr:row>
      <xdr:rowOff>54711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45838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144198</xdr:rowOff>
    </xdr:from>
    <xdr:to>
      <xdr:col>41</xdr:col>
      <xdr:colOff>101600</xdr:colOff>
      <xdr:row>57</xdr:row>
      <xdr:rowOff>74348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65475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59182</xdr:rowOff>
    </xdr:from>
    <xdr:to>
      <xdr:col>36</xdr:col>
      <xdr:colOff>165100</xdr:colOff>
      <xdr:row>55</xdr:row>
      <xdr:rowOff>160782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6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29254</xdr:rowOff>
    </xdr:from>
    <xdr:to>
      <xdr:col>55</xdr:col>
      <xdr:colOff>0</xdr:colOff>
      <xdr:row>79</xdr:row>
      <xdr:rowOff>59048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3804"/>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59048</xdr:rowOff>
    </xdr:from>
    <xdr:to>
      <xdr:col>50</xdr:col>
      <xdr:colOff>114300</xdr:colOff>
      <xdr:row>79</xdr:row>
      <xdr:rowOff>74102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03598"/>
          <a:ext cx="889000" cy="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53017</xdr:rowOff>
    </xdr:from>
    <xdr:to>
      <xdr:col>45</xdr:col>
      <xdr:colOff>177800</xdr:colOff>
      <xdr:row>79</xdr:row>
      <xdr:rowOff>74102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97567"/>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4521</xdr:rowOff>
    </xdr:from>
    <xdr:to>
      <xdr:col>41</xdr:col>
      <xdr:colOff>50800</xdr:colOff>
      <xdr:row>79</xdr:row>
      <xdr:rowOff>53017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9071"/>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149904</xdr:rowOff>
    </xdr:from>
    <xdr:to>
      <xdr:col>55</xdr:col>
      <xdr:colOff>50800</xdr:colOff>
      <xdr:row>79</xdr:row>
      <xdr:rowOff>80054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64831</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8248</xdr:rowOff>
    </xdr:from>
    <xdr:to>
      <xdr:col>50</xdr:col>
      <xdr:colOff>165100</xdr:colOff>
      <xdr:row>79</xdr:row>
      <xdr:rowOff>109848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100975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23302</xdr:rowOff>
    </xdr:from>
    <xdr:to>
      <xdr:col>46</xdr:col>
      <xdr:colOff>38100</xdr:colOff>
      <xdr:row>79</xdr:row>
      <xdr:rowOff>124902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116029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6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2217</xdr:rowOff>
    </xdr:from>
    <xdr:to>
      <xdr:col>41</xdr:col>
      <xdr:colOff>101600</xdr:colOff>
      <xdr:row>79</xdr:row>
      <xdr:rowOff>103817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94944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3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125171</xdr:rowOff>
    </xdr:from>
    <xdr:to>
      <xdr:col>36</xdr:col>
      <xdr:colOff>165100</xdr:colOff>
      <xdr:row>79</xdr:row>
      <xdr:rowOff>55321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46448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50017</xdr:rowOff>
    </xdr:from>
    <xdr:to>
      <xdr:col>55</xdr:col>
      <xdr:colOff>0</xdr:colOff>
      <xdr:row>98</xdr:row>
      <xdr:rowOff>10699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80667"/>
          <a:ext cx="838200" cy="1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10699</xdr:rowOff>
    </xdr:from>
    <xdr:to>
      <xdr:col>50</xdr:col>
      <xdr:colOff>114300</xdr:colOff>
      <xdr:row>98</xdr:row>
      <xdr:rowOff>22414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12799"/>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7998</xdr:rowOff>
    </xdr:from>
    <xdr:to>
      <xdr:col>45</xdr:col>
      <xdr:colOff>177800</xdr:colOff>
      <xdr:row>98</xdr:row>
      <xdr:rowOff>22414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638648"/>
          <a:ext cx="889000" cy="18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73192</xdr:rowOff>
    </xdr:from>
    <xdr:to>
      <xdr:col>41</xdr:col>
      <xdr:colOff>50800</xdr:colOff>
      <xdr:row>97</xdr:row>
      <xdr:rowOff>7998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189492"/>
          <a:ext cx="889000" cy="44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170667</xdr:rowOff>
    </xdr:from>
    <xdr:to>
      <xdr:col>55</xdr:col>
      <xdr:colOff>50800</xdr:colOff>
      <xdr:row>97</xdr:row>
      <xdr:rowOff>100817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149094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131349</xdr:rowOff>
    </xdr:from>
    <xdr:to>
      <xdr:col>50</xdr:col>
      <xdr:colOff>165100</xdr:colOff>
      <xdr:row>98</xdr:row>
      <xdr:rowOff>61499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6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52626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143064</xdr:rowOff>
    </xdr:from>
    <xdr:to>
      <xdr:col>46</xdr:col>
      <xdr:colOff>38100</xdr:colOff>
      <xdr:row>98</xdr:row>
      <xdr:rowOff>73214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64341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128648</xdr:rowOff>
    </xdr:from>
    <xdr:to>
      <xdr:col>41</xdr:col>
      <xdr:colOff>101600</xdr:colOff>
      <xdr:row>97</xdr:row>
      <xdr:rowOff>58798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49925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8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22392</xdr:rowOff>
    </xdr:from>
    <xdr:to>
      <xdr:col>36</xdr:col>
      <xdr:colOff>165100</xdr:colOff>
      <xdr:row>94</xdr:row>
      <xdr:rowOff>123992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1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140519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9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90505</xdr:rowOff>
    </xdr:from>
    <xdr:to>
      <xdr:col>85</xdr:col>
      <xdr:colOff>127000</xdr:colOff>
      <xdr:row>38</xdr:row>
      <xdr:rowOff>105456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05605"/>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105090</xdr:rowOff>
    </xdr:from>
    <xdr:to>
      <xdr:col>81</xdr:col>
      <xdr:colOff>50800</xdr:colOff>
      <xdr:row>38</xdr:row>
      <xdr:rowOff>105456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2019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79441</xdr:rowOff>
    </xdr:from>
    <xdr:to>
      <xdr:col>76</xdr:col>
      <xdr:colOff>114300</xdr:colOff>
      <xdr:row>38</xdr:row>
      <xdr:rowOff>105090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94541"/>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74869</xdr:rowOff>
    </xdr:from>
    <xdr:to>
      <xdr:col>71</xdr:col>
      <xdr:colOff>177800</xdr:colOff>
      <xdr:row>38</xdr:row>
      <xdr:rowOff>79441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8996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39705</xdr:rowOff>
    </xdr:from>
    <xdr:to>
      <xdr:col>85</xdr:col>
      <xdr:colOff>177800</xdr:colOff>
      <xdr:row>38</xdr:row>
      <xdr:rowOff>141305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126082</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6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54656</xdr:rowOff>
    </xdr:from>
    <xdr:to>
      <xdr:col>81</xdr:col>
      <xdr:colOff>101600</xdr:colOff>
      <xdr:row>38</xdr:row>
      <xdr:rowOff>156256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147383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6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54290</xdr:rowOff>
    </xdr:from>
    <xdr:to>
      <xdr:col>76</xdr:col>
      <xdr:colOff>165100</xdr:colOff>
      <xdr:row>38</xdr:row>
      <xdr:rowOff>155890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147017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6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28641</xdr:rowOff>
    </xdr:from>
    <xdr:to>
      <xdr:col>72</xdr:col>
      <xdr:colOff>38100</xdr:colOff>
      <xdr:row>38</xdr:row>
      <xdr:rowOff>130241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121368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3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24069</xdr:rowOff>
    </xdr:from>
    <xdr:to>
      <xdr:col>67</xdr:col>
      <xdr:colOff>101600</xdr:colOff>
      <xdr:row>38</xdr:row>
      <xdr:rowOff>125669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116796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3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35750</xdr:rowOff>
    </xdr:from>
    <xdr:to>
      <xdr:col>85</xdr:col>
      <xdr:colOff>127000</xdr:colOff>
      <xdr:row>76</xdr:row>
      <xdr:rowOff>76454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65950"/>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76454</xdr:rowOff>
    </xdr:from>
    <xdr:to>
      <xdr:col>81</xdr:col>
      <xdr:colOff>50800</xdr:colOff>
      <xdr:row>76</xdr:row>
      <xdr:rowOff>103327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06654"/>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97295</xdr:rowOff>
    </xdr:from>
    <xdr:to>
      <xdr:col>76</xdr:col>
      <xdr:colOff>114300</xdr:colOff>
      <xdr:row>76</xdr:row>
      <xdr:rowOff>103327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2749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97295</xdr:rowOff>
    </xdr:from>
    <xdr:to>
      <xdr:col>71</xdr:col>
      <xdr:colOff>177800</xdr:colOff>
      <xdr:row>76</xdr:row>
      <xdr:rowOff>97879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27495"/>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156400</xdr:rowOff>
    </xdr:from>
    <xdr:to>
      <xdr:col>85</xdr:col>
      <xdr:colOff>177800</xdr:colOff>
      <xdr:row>76</xdr:row>
      <xdr:rowOff>86550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134827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25654</xdr:rowOff>
    </xdr:from>
    <xdr:to>
      <xdr:col>81</xdr:col>
      <xdr:colOff>101600</xdr:colOff>
      <xdr:row>76</xdr:row>
      <xdr:rowOff>127254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118381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52527</xdr:rowOff>
    </xdr:from>
    <xdr:to>
      <xdr:col>76</xdr:col>
      <xdr:colOff>165100</xdr:colOff>
      <xdr:row>76</xdr:row>
      <xdr:rowOff>154127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145254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46495</xdr:rowOff>
    </xdr:from>
    <xdr:to>
      <xdr:col>72</xdr:col>
      <xdr:colOff>38100</xdr:colOff>
      <xdr:row>76</xdr:row>
      <xdr:rowOff>148095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139222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47079</xdr:rowOff>
    </xdr:from>
    <xdr:to>
      <xdr:col>67</xdr:col>
      <xdr:colOff>101600</xdr:colOff>
      <xdr:row>76</xdr:row>
      <xdr:rowOff>148679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139806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147371</xdr:rowOff>
    </xdr:from>
    <xdr:to>
      <xdr:col>85</xdr:col>
      <xdr:colOff>127000</xdr:colOff>
      <xdr:row>97</xdr:row>
      <xdr:rowOff>31242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06571"/>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31242</xdr:rowOff>
    </xdr:from>
    <xdr:to>
      <xdr:col>81</xdr:col>
      <xdr:colOff>50800</xdr:colOff>
      <xdr:row>98</xdr:row>
      <xdr:rowOff>63995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61892"/>
          <a:ext cx="889000" cy="20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63995</xdr:rowOff>
    </xdr:from>
    <xdr:to>
      <xdr:col>76</xdr:col>
      <xdr:colOff>114300</xdr:colOff>
      <xdr:row>98</xdr:row>
      <xdr:rowOff>112064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6095"/>
          <a:ext cx="889000" cy="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112064</xdr:rowOff>
    </xdr:from>
    <xdr:to>
      <xdr:col>71</xdr:col>
      <xdr:colOff>177800</xdr:colOff>
      <xdr:row>99</xdr:row>
      <xdr:rowOff>34252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4164"/>
          <a:ext cx="889000" cy="9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96571</xdr:rowOff>
    </xdr:from>
    <xdr:to>
      <xdr:col>85</xdr:col>
      <xdr:colOff>177800</xdr:colOff>
      <xdr:row>97</xdr:row>
      <xdr:rowOff>26721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119448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151892</xdr:rowOff>
    </xdr:from>
    <xdr:to>
      <xdr:col>81</xdr:col>
      <xdr:colOff>101600</xdr:colOff>
      <xdr:row>97</xdr:row>
      <xdr:rowOff>82042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73169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13195</xdr:rowOff>
    </xdr:from>
    <xdr:to>
      <xdr:col>76</xdr:col>
      <xdr:colOff>165100</xdr:colOff>
      <xdr:row>98</xdr:row>
      <xdr:rowOff>114795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105922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61264</xdr:rowOff>
    </xdr:from>
    <xdr:to>
      <xdr:col>72</xdr:col>
      <xdr:colOff>38100</xdr:colOff>
      <xdr:row>98</xdr:row>
      <xdr:rowOff>162864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153991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154902</xdr:rowOff>
    </xdr:from>
    <xdr:to>
      <xdr:col>67</xdr:col>
      <xdr:colOff>101600</xdr:colOff>
      <xdr:row>99</xdr:row>
      <xdr:rowOff>85052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76179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04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105475</xdr:rowOff>
    </xdr:from>
    <xdr:to>
      <xdr:col>116</xdr:col>
      <xdr:colOff>63500</xdr:colOff>
      <xdr:row>38</xdr:row>
      <xdr:rowOff>118342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20575"/>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118342</xdr:rowOff>
    </xdr:from>
    <xdr:to>
      <xdr:col>111</xdr:col>
      <xdr:colOff>177800</xdr:colOff>
      <xdr:row>38</xdr:row>
      <xdr:rowOff>162985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33442"/>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21057</xdr:rowOff>
    </xdr:from>
    <xdr:to>
      <xdr:col>107</xdr:col>
      <xdr:colOff>50800</xdr:colOff>
      <xdr:row>38</xdr:row>
      <xdr:rowOff>162985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36157"/>
          <a:ext cx="889000" cy="1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21057</xdr:rowOff>
    </xdr:from>
    <xdr:to>
      <xdr:col>102</xdr:col>
      <xdr:colOff>114300</xdr:colOff>
      <xdr:row>39</xdr:row>
      <xdr:rowOff>91760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36157"/>
          <a:ext cx="889000" cy="2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54675</xdr:rowOff>
    </xdr:from>
    <xdr:to>
      <xdr:col>116</xdr:col>
      <xdr:colOff>114300</xdr:colOff>
      <xdr:row>38</xdr:row>
      <xdr:rowOff>156275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33102</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67542</xdr:rowOff>
    </xdr:from>
    <xdr:to>
      <xdr:col>112</xdr:col>
      <xdr:colOff>38100</xdr:colOff>
      <xdr:row>38</xdr:row>
      <xdr:rowOff>169142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160269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7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112185</xdr:rowOff>
    </xdr:from>
    <xdr:to>
      <xdr:col>107</xdr:col>
      <xdr:colOff>101600</xdr:colOff>
      <xdr:row>39</xdr:row>
      <xdr:rowOff>42335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33462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7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141706</xdr:rowOff>
    </xdr:from>
    <xdr:to>
      <xdr:col>102</xdr:col>
      <xdr:colOff>165100</xdr:colOff>
      <xdr:row>38</xdr:row>
      <xdr:rowOff>71856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88383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40960</xdr:rowOff>
    </xdr:from>
    <xdr:to>
      <xdr:col>98</xdr:col>
      <xdr:colOff>38100</xdr:colOff>
      <xdr:row>39</xdr:row>
      <xdr:rowOff>142560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133687</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155169</xdr:rowOff>
    </xdr:from>
    <xdr:to>
      <xdr:col>116</xdr:col>
      <xdr:colOff>63500</xdr:colOff>
      <xdr:row>56</xdr:row>
      <xdr:rowOff>33401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584919"/>
          <a:ext cx="8382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155169</xdr:rowOff>
    </xdr:from>
    <xdr:to>
      <xdr:col>111</xdr:col>
      <xdr:colOff>177800</xdr:colOff>
      <xdr:row>55</xdr:row>
      <xdr:rowOff>164388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584919"/>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164388</xdr:rowOff>
    </xdr:from>
    <xdr:to>
      <xdr:col>107</xdr:col>
      <xdr:colOff>50800</xdr:colOff>
      <xdr:row>55</xdr:row>
      <xdr:rowOff>171438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594138"/>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171438</xdr:rowOff>
    </xdr:from>
    <xdr:to>
      <xdr:col>102</xdr:col>
      <xdr:colOff>114300</xdr:colOff>
      <xdr:row>56</xdr:row>
      <xdr:rowOff>5321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601188"/>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154051</xdr:rowOff>
    </xdr:from>
    <xdr:to>
      <xdr:col>116</xdr:col>
      <xdr:colOff>114300</xdr:colOff>
      <xdr:row>56</xdr:row>
      <xdr:rowOff>84201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5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5478</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4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104369</xdr:rowOff>
    </xdr:from>
    <xdr:to>
      <xdr:col>112</xdr:col>
      <xdr:colOff>38100</xdr:colOff>
      <xdr:row>56</xdr:row>
      <xdr:rowOff>34519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5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51046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30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113588</xdr:rowOff>
    </xdr:from>
    <xdr:to>
      <xdr:col>107</xdr:col>
      <xdr:colOff>101600</xdr:colOff>
      <xdr:row>56</xdr:row>
      <xdr:rowOff>43738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5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60265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3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120638</xdr:rowOff>
    </xdr:from>
    <xdr:to>
      <xdr:col>102</xdr:col>
      <xdr:colOff>165100</xdr:colOff>
      <xdr:row>56</xdr:row>
      <xdr:rowOff>50788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5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67315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3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125971</xdr:rowOff>
    </xdr:from>
    <xdr:to>
      <xdr:col>98</xdr:col>
      <xdr:colOff>38100</xdr:colOff>
      <xdr:row>56</xdr:row>
      <xdr:rowOff>56121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5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72648</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3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29668</xdr:rowOff>
    </xdr:from>
    <xdr:to>
      <xdr:col>116</xdr:col>
      <xdr:colOff>63500</xdr:colOff>
      <xdr:row>76</xdr:row>
      <xdr:rowOff>110840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059868"/>
          <a:ext cx="838200" cy="8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29668</xdr:rowOff>
    </xdr:from>
    <xdr:to>
      <xdr:col>111</xdr:col>
      <xdr:colOff>177800</xdr:colOff>
      <xdr:row>76</xdr:row>
      <xdr:rowOff>74549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59868"/>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74549</xdr:rowOff>
    </xdr:from>
    <xdr:to>
      <xdr:col>107</xdr:col>
      <xdr:colOff>50800</xdr:colOff>
      <xdr:row>76</xdr:row>
      <xdr:rowOff>120250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04749"/>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61938</xdr:rowOff>
    </xdr:from>
    <xdr:to>
      <xdr:col>102</xdr:col>
      <xdr:colOff>114300</xdr:colOff>
      <xdr:row>76</xdr:row>
      <xdr:rowOff>120250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749238"/>
          <a:ext cx="889000" cy="4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60040</xdr:rowOff>
    </xdr:from>
    <xdr:to>
      <xdr:col>116</xdr:col>
      <xdr:colOff>114300</xdr:colOff>
      <xdr:row>76</xdr:row>
      <xdr:rowOff>161640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38467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150318</xdr:rowOff>
    </xdr:from>
    <xdr:to>
      <xdr:col>112</xdr:col>
      <xdr:colOff>38100</xdr:colOff>
      <xdr:row>76</xdr:row>
      <xdr:rowOff>80468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96994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23749</xdr:rowOff>
    </xdr:from>
    <xdr:to>
      <xdr:col>107</xdr:col>
      <xdr:colOff>101600</xdr:colOff>
      <xdr:row>76</xdr:row>
      <xdr:rowOff>125349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141876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69450</xdr:rowOff>
    </xdr:from>
    <xdr:to>
      <xdr:col>102</xdr:col>
      <xdr:colOff>165100</xdr:colOff>
      <xdr:row>76</xdr:row>
      <xdr:rowOff>171050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162177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11138</xdr:rowOff>
    </xdr:from>
    <xdr:to>
      <xdr:col>98</xdr:col>
      <xdr:colOff>38100</xdr:colOff>
      <xdr:row>74</xdr:row>
      <xdr:rowOff>112738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129265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497</a:t>
          </a:r>
          <a:r>
            <a:rPr kumimoji="1" lang="ja-JP" altLang="en-US" sz="1300">
              <a:latin typeface="ＭＳ Ｐゴシック" panose="020B0600070205080204" pitchFamily="50" charset="-128"/>
              <a:ea typeface="ＭＳ Ｐゴシック" panose="020B0600070205080204" pitchFamily="50" charset="-128"/>
            </a:rPr>
            <a:t>千円で、前年度から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千円増加している。</a:t>
          </a:r>
        </a:p>
        <a:p>
          <a:r>
            <a:rPr kumimoji="1" lang="ja-JP" altLang="en-US" sz="1300">
              <a:latin typeface="ＭＳ Ｐゴシック" panose="020B0600070205080204" pitchFamily="50" charset="-128"/>
              <a:ea typeface="ＭＳ Ｐゴシック" panose="020B0600070205080204" pitchFamily="50" charset="-128"/>
            </a:rPr>
            <a:t>物件費はスマート窓口システム導入及び固定資産評価替えによる委託料の増により大幅に増加している。</a:t>
          </a:r>
        </a:p>
        <a:p>
          <a:r>
            <a:rPr kumimoji="1" lang="ja-JP" altLang="en-US" sz="1300">
              <a:latin typeface="ＭＳ Ｐゴシック" panose="020B0600070205080204" pitchFamily="50" charset="-128"/>
              <a:ea typeface="ＭＳ Ｐゴシック" panose="020B0600070205080204" pitchFamily="50" charset="-128"/>
            </a:rPr>
            <a:t>普通建設事業費は類似団体平均を下回っているものの、コミュニティセンター建設事業、旧小学校除却事業により、大幅に増加している。</a:t>
          </a:r>
        </a:p>
        <a:p>
          <a:r>
            <a:rPr kumimoji="1" lang="ja-JP" altLang="en-US" sz="1300">
              <a:latin typeface="ＭＳ Ｐゴシック" panose="020B0600070205080204" pitchFamily="50" charset="-128"/>
              <a:ea typeface="ＭＳ Ｐゴシック" panose="020B0600070205080204" pitchFamily="50" charset="-128"/>
            </a:rPr>
            <a:t>扶助費は子育て世帯臨時特別給付金事業の終了、臨時特別給付金事業の事業費減により類似団体同様、減少している。</a:t>
          </a:r>
        </a:p>
        <a:p>
          <a:r>
            <a:rPr kumimoji="1" lang="ja-JP" altLang="en-US" sz="1300">
              <a:latin typeface="ＭＳ Ｐゴシック" panose="020B0600070205080204" pitchFamily="50" charset="-128"/>
              <a:ea typeface="ＭＳ Ｐゴシック" panose="020B0600070205080204" pitchFamily="50" charset="-128"/>
            </a:rPr>
            <a:t>補助費は類似団体平均を下回っているものの、新型コロナ対策及び物価高騰対策により、類似団体同様、増加している。</a:t>
          </a:r>
        </a:p>
        <a:p>
          <a:r>
            <a:rPr kumimoji="1" lang="ja-JP" altLang="en-US" sz="1300">
              <a:latin typeface="ＭＳ Ｐゴシック" panose="020B0600070205080204" pitchFamily="50" charset="-128"/>
              <a:ea typeface="ＭＳ Ｐゴシック" panose="020B0600070205080204" pitchFamily="50" charset="-128"/>
            </a:rPr>
            <a:t>積立金は財政調整基金や公共施設整備基金等への積立により大幅に増加したことで、類似団体平均を上回っている。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39,919
39,397
200.61
21,653,852
19,825,832
1,410,196
10,717,723
16,180,417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94742</xdr:rowOff>
    </xdr:from>
    <xdr:to>
      <xdr:col>24</xdr:col>
      <xdr:colOff>63500</xdr:colOff>
      <xdr:row>35</xdr:row>
      <xdr:rowOff>116840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549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73025</xdr:rowOff>
    </xdr:from>
    <xdr:to>
      <xdr:col>19</xdr:col>
      <xdr:colOff>177800</xdr:colOff>
      <xdr:row>35</xdr:row>
      <xdr:rowOff>116840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37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73025</xdr:rowOff>
    </xdr:from>
    <xdr:to>
      <xdr:col>15</xdr:col>
      <xdr:colOff>50800</xdr:colOff>
      <xdr:row>35</xdr:row>
      <xdr:rowOff>82550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3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149987</xdr:rowOff>
    </xdr:from>
    <xdr:to>
      <xdr:col>10</xdr:col>
      <xdr:colOff>114300</xdr:colOff>
      <xdr:row>35</xdr:row>
      <xdr:rowOff>82550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79287"/>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43942</xdr:rowOff>
    </xdr:from>
    <xdr:to>
      <xdr:col>24</xdr:col>
      <xdr:colOff>114300</xdr:colOff>
      <xdr:row>35</xdr:row>
      <xdr:rowOff>145542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66819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66040</xdr:rowOff>
    </xdr:from>
    <xdr:to>
      <xdr:col>20</xdr:col>
      <xdr:colOff>38100</xdr:colOff>
      <xdr:row>35</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158767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22225</xdr:rowOff>
    </xdr:from>
    <xdr:to>
      <xdr:col>15</xdr:col>
      <xdr:colOff>101600</xdr:colOff>
      <xdr:row>35</xdr:row>
      <xdr:rowOff>123825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140352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99187</xdr:rowOff>
    </xdr:from>
    <xdr:to>
      <xdr:col>6</xdr:col>
      <xdr:colOff>38100</xdr:colOff>
      <xdr:row>35</xdr:row>
      <xdr:rowOff>29337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45864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66283</xdr:rowOff>
    </xdr:from>
    <xdr:to>
      <xdr:col>24</xdr:col>
      <xdr:colOff>63500</xdr:colOff>
      <xdr:row>56</xdr:row>
      <xdr:rowOff>128471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67483"/>
          <a:ext cx="838200" cy="6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92526</xdr:rowOff>
    </xdr:from>
    <xdr:to>
      <xdr:col>19</xdr:col>
      <xdr:colOff>177800</xdr:colOff>
      <xdr:row>56</xdr:row>
      <xdr:rowOff>128471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50826"/>
          <a:ext cx="889000" cy="37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92526</xdr:rowOff>
    </xdr:from>
    <xdr:to>
      <xdr:col>15</xdr:col>
      <xdr:colOff>50800</xdr:colOff>
      <xdr:row>57</xdr:row>
      <xdr:rowOff>20686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50826"/>
          <a:ext cx="889000" cy="44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20686</xdr:rowOff>
    </xdr:from>
    <xdr:to>
      <xdr:col>10</xdr:col>
      <xdr:colOff>114300</xdr:colOff>
      <xdr:row>57</xdr:row>
      <xdr:rowOff>100275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3336"/>
          <a:ext cx="889000" cy="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15483</xdr:rowOff>
    </xdr:from>
    <xdr:to>
      <xdr:col>24</xdr:col>
      <xdr:colOff>114300</xdr:colOff>
      <xdr:row>56</xdr:row>
      <xdr:rowOff>117083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165360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77671</xdr:rowOff>
    </xdr:from>
    <xdr:to>
      <xdr:col>20</xdr:col>
      <xdr:colOff>38100</xdr:colOff>
      <xdr:row>57</xdr:row>
      <xdr:rowOff>7821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170398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41726</xdr:rowOff>
    </xdr:from>
    <xdr:to>
      <xdr:col>15</xdr:col>
      <xdr:colOff>101600</xdr:colOff>
      <xdr:row>54</xdr:row>
      <xdr:rowOff>143326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134453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9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141336</xdr:rowOff>
    </xdr:from>
    <xdr:to>
      <xdr:col>10</xdr:col>
      <xdr:colOff>165100</xdr:colOff>
      <xdr:row>57</xdr:row>
      <xdr:rowOff>71486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62613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49475</xdr:rowOff>
    </xdr:from>
    <xdr:to>
      <xdr:col>6</xdr:col>
      <xdr:colOff>38100</xdr:colOff>
      <xdr:row>57</xdr:row>
      <xdr:rowOff>151075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142202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3029</xdr:rowOff>
    </xdr:from>
    <xdr:to>
      <xdr:col>24</xdr:col>
      <xdr:colOff>63500</xdr:colOff>
      <xdr:row>77</xdr:row>
      <xdr:rowOff>117983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04679"/>
          <a:ext cx="838200" cy="1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3029</xdr:rowOff>
    </xdr:from>
    <xdr:to>
      <xdr:col>19</xdr:col>
      <xdr:colOff>177800</xdr:colOff>
      <xdr:row>78</xdr:row>
      <xdr:rowOff>54911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4679"/>
          <a:ext cx="889000" cy="22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54911</xdr:rowOff>
    </xdr:from>
    <xdr:to>
      <xdr:col>15</xdr:col>
      <xdr:colOff>50800</xdr:colOff>
      <xdr:row>78</xdr:row>
      <xdr:rowOff>60136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8011"/>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60136</xdr:rowOff>
    </xdr:from>
    <xdr:to>
      <xdr:col>10</xdr:col>
      <xdr:colOff>114300</xdr:colOff>
      <xdr:row>78</xdr:row>
      <xdr:rowOff>157586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3236"/>
          <a:ext cx="889000" cy="9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67183</xdr:rowOff>
    </xdr:from>
    <xdr:to>
      <xdr:col>24</xdr:col>
      <xdr:colOff>114300</xdr:colOff>
      <xdr:row>77</xdr:row>
      <xdr:rowOff>168783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45610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123679</xdr:rowOff>
    </xdr:from>
    <xdr:to>
      <xdr:col>20</xdr:col>
      <xdr:colOff>38100</xdr:colOff>
      <xdr:row>77</xdr:row>
      <xdr:rowOff>53829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44956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4111</xdr:rowOff>
    </xdr:from>
    <xdr:to>
      <xdr:col>15</xdr:col>
      <xdr:colOff>101600</xdr:colOff>
      <xdr:row>78</xdr:row>
      <xdr:rowOff>105711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96838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9336</xdr:rowOff>
    </xdr:from>
    <xdr:to>
      <xdr:col>10</xdr:col>
      <xdr:colOff>165100</xdr:colOff>
      <xdr:row>78</xdr:row>
      <xdr:rowOff>110936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102063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106786</xdr:rowOff>
    </xdr:from>
    <xdr:to>
      <xdr:col>6</xdr:col>
      <xdr:colOff>38100</xdr:colOff>
      <xdr:row>79</xdr:row>
      <xdr:rowOff>36936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28063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26304</xdr:rowOff>
    </xdr:from>
    <xdr:to>
      <xdr:col>24</xdr:col>
      <xdr:colOff>63500</xdr:colOff>
      <xdr:row>99</xdr:row>
      <xdr:rowOff>50992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99854"/>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50992</xdr:rowOff>
    </xdr:from>
    <xdr:to>
      <xdr:col>19</xdr:col>
      <xdr:colOff>177800</xdr:colOff>
      <xdr:row>99</xdr:row>
      <xdr:rowOff>109373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24542"/>
          <a:ext cx="889000" cy="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109373</xdr:rowOff>
    </xdr:from>
    <xdr:to>
      <xdr:col>15</xdr:col>
      <xdr:colOff>50800</xdr:colOff>
      <xdr:row>99</xdr:row>
      <xdr:rowOff>140320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82923"/>
          <a:ext cx="889000" cy="3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135378</xdr:rowOff>
    </xdr:from>
    <xdr:to>
      <xdr:col>10</xdr:col>
      <xdr:colOff>114300</xdr:colOff>
      <xdr:row>99</xdr:row>
      <xdr:rowOff>140320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108928"/>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146954</xdr:rowOff>
    </xdr:from>
    <xdr:to>
      <xdr:col>24</xdr:col>
      <xdr:colOff>114300</xdr:colOff>
      <xdr:row>99</xdr:row>
      <xdr:rowOff>77104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61881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6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192</xdr:rowOff>
    </xdr:from>
    <xdr:to>
      <xdr:col>20</xdr:col>
      <xdr:colOff>38100</xdr:colOff>
      <xdr:row>99</xdr:row>
      <xdr:rowOff>101792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92919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58573</xdr:rowOff>
    </xdr:from>
    <xdr:to>
      <xdr:col>15</xdr:col>
      <xdr:colOff>101600</xdr:colOff>
      <xdr:row>99</xdr:row>
      <xdr:rowOff>160173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151300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1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89520</xdr:rowOff>
    </xdr:from>
    <xdr:to>
      <xdr:col>10</xdr:col>
      <xdr:colOff>165100</xdr:colOff>
      <xdr:row>100</xdr:row>
      <xdr:rowOff>19670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10797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84578</xdr:rowOff>
    </xdr:from>
    <xdr:to>
      <xdr:col>6</xdr:col>
      <xdr:colOff>38100</xdr:colOff>
      <xdr:row>100</xdr:row>
      <xdr:rowOff>14728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5855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42382</xdr:rowOff>
    </xdr:from>
    <xdr:to>
      <xdr:col>55</xdr:col>
      <xdr:colOff>0</xdr:colOff>
      <xdr:row>37</xdr:row>
      <xdr:rowOff>35524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21458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167132</xdr:rowOff>
    </xdr:from>
    <xdr:to>
      <xdr:col>50</xdr:col>
      <xdr:colOff>114300</xdr:colOff>
      <xdr:row>36</xdr:row>
      <xdr:rowOff>42382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167882"/>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79611</xdr:rowOff>
    </xdr:from>
    <xdr:to>
      <xdr:col>45</xdr:col>
      <xdr:colOff>177800</xdr:colOff>
      <xdr:row>35</xdr:row>
      <xdr:rowOff>167132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080361"/>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9398</xdr:rowOff>
    </xdr:from>
    <xdr:to>
      <xdr:col>41</xdr:col>
      <xdr:colOff>50800</xdr:colOff>
      <xdr:row>35</xdr:row>
      <xdr:rowOff>79611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01014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156174</xdr:rowOff>
    </xdr:from>
    <xdr:to>
      <xdr:col>55</xdr:col>
      <xdr:colOff>50800</xdr:colOff>
      <xdr:row>37</xdr:row>
      <xdr:rowOff>86324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7601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7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163032</xdr:rowOff>
    </xdr:from>
    <xdr:to>
      <xdr:col>50</xdr:col>
      <xdr:colOff>165100</xdr:colOff>
      <xdr:row>36</xdr:row>
      <xdr:rowOff>93182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109709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3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116332</xdr:rowOff>
    </xdr:from>
    <xdr:to>
      <xdr:col>46</xdr:col>
      <xdr:colOff>38100</xdr:colOff>
      <xdr:row>36</xdr:row>
      <xdr:rowOff>46482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63009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28811</xdr:rowOff>
    </xdr:from>
    <xdr:to>
      <xdr:col>41</xdr:col>
      <xdr:colOff>101600</xdr:colOff>
      <xdr:row>35</xdr:row>
      <xdr:rowOff>130411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146938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80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130048</xdr:rowOff>
    </xdr:from>
    <xdr:to>
      <xdr:col>36</xdr:col>
      <xdr:colOff>165100</xdr:colOff>
      <xdr:row>35</xdr:row>
      <xdr:rowOff>60198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76725</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131718</xdr:rowOff>
    </xdr:from>
    <xdr:to>
      <xdr:col>55</xdr:col>
      <xdr:colOff>0</xdr:colOff>
      <xdr:row>57</xdr:row>
      <xdr:rowOff>54128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732918"/>
          <a:ext cx="838200" cy="9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54128</xdr:rowOff>
    </xdr:from>
    <xdr:to>
      <xdr:col>50</xdr:col>
      <xdr:colOff>114300</xdr:colOff>
      <xdr:row>57</xdr:row>
      <xdr:rowOff>57727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826778"/>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139243</xdr:rowOff>
    </xdr:from>
    <xdr:to>
      <xdr:col>45</xdr:col>
      <xdr:colOff>177800</xdr:colOff>
      <xdr:row>57</xdr:row>
      <xdr:rowOff>57727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40443"/>
          <a:ext cx="889000" cy="8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138519</xdr:rowOff>
    </xdr:from>
    <xdr:to>
      <xdr:col>41</xdr:col>
      <xdr:colOff>50800</xdr:colOff>
      <xdr:row>56</xdr:row>
      <xdr:rowOff>139243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73971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80918</xdr:rowOff>
    </xdr:from>
    <xdr:to>
      <xdr:col>55</xdr:col>
      <xdr:colOff>50800</xdr:colOff>
      <xdr:row>57</xdr:row>
      <xdr:rowOff>11068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103795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5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3328</xdr:rowOff>
    </xdr:from>
    <xdr:to>
      <xdr:col>50</xdr:col>
      <xdr:colOff>165100</xdr:colOff>
      <xdr:row>57</xdr:row>
      <xdr:rowOff>104928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96055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6927</xdr:rowOff>
    </xdr:from>
    <xdr:to>
      <xdr:col>46</xdr:col>
      <xdr:colOff>38100</xdr:colOff>
      <xdr:row>57</xdr:row>
      <xdr:rowOff>108527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99654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88443</xdr:rowOff>
    </xdr:from>
    <xdr:to>
      <xdr:col>41</xdr:col>
      <xdr:colOff>101600</xdr:colOff>
      <xdr:row>57</xdr:row>
      <xdr:rowOff>18593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35120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87719</xdr:rowOff>
    </xdr:from>
    <xdr:to>
      <xdr:col>36</xdr:col>
      <xdr:colOff>165100</xdr:colOff>
      <xdr:row>57</xdr:row>
      <xdr:rowOff>17869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34396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6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131448</xdr:rowOff>
    </xdr:from>
    <xdr:to>
      <xdr:col>55</xdr:col>
      <xdr:colOff>0</xdr:colOff>
      <xdr:row>75</xdr:row>
      <xdr:rowOff>37698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818748"/>
          <a:ext cx="838200" cy="7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131311</xdr:rowOff>
    </xdr:from>
    <xdr:to>
      <xdr:col>50</xdr:col>
      <xdr:colOff>114300</xdr:colOff>
      <xdr:row>74</xdr:row>
      <xdr:rowOff>131448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81861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131311</xdr:rowOff>
    </xdr:from>
    <xdr:to>
      <xdr:col>45</xdr:col>
      <xdr:colOff>177800</xdr:colOff>
      <xdr:row>75</xdr:row>
      <xdr:rowOff>147541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818611"/>
          <a:ext cx="889000" cy="1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88333</xdr:rowOff>
    </xdr:from>
    <xdr:to>
      <xdr:col>41</xdr:col>
      <xdr:colOff>50800</xdr:colOff>
      <xdr:row>75</xdr:row>
      <xdr:rowOff>147541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47083"/>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158348</xdr:rowOff>
    </xdr:from>
    <xdr:to>
      <xdr:col>55</xdr:col>
      <xdr:colOff>50800</xdr:colOff>
      <xdr:row>75</xdr:row>
      <xdr:rowOff>88498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9775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6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80648</xdr:rowOff>
    </xdr:from>
    <xdr:to>
      <xdr:col>50</xdr:col>
      <xdr:colOff>165100</xdr:colOff>
      <xdr:row>75</xdr:row>
      <xdr:rowOff>10798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27325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80511</xdr:rowOff>
    </xdr:from>
    <xdr:to>
      <xdr:col>46</xdr:col>
      <xdr:colOff>38100</xdr:colOff>
      <xdr:row>75</xdr:row>
      <xdr:rowOff>10661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27188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96741</xdr:rowOff>
    </xdr:from>
    <xdr:to>
      <xdr:col>41</xdr:col>
      <xdr:colOff>101600</xdr:colOff>
      <xdr:row>76</xdr:row>
      <xdr:rowOff>26891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43418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37533</xdr:rowOff>
    </xdr:from>
    <xdr:to>
      <xdr:col>36</xdr:col>
      <xdr:colOff>165100</xdr:colOff>
      <xdr:row>75</xdr:row>
      <xdr:rowOff>139133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155660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84302</xdr:rowOff>
    </xdr:from>
    <xdr:to>
      <xdr:col>55</xdr:col>
      <xdr:colOff>0</xdr:colOff>
      <xdr:row>97</xdr:row>
      <xdr:rowOff>164554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14952"/>
          <a:ext cx="838200" cy="8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164554</xdr:rowOff>
    </xdr:from>
    <xdr:to>
      <xdr:col>50</xdr:col>
      <xdr:colOff>114300</xdr:colOff>
      <xdr:row>98</xdr:row>
      <xdr:rowOff>21997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95204"/>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21997</xdr:rowOff>
    </xdr:from>
    <xdr:to>
      <xdr:col>45</xdr:col>
      <xdr:colOff>177800</xdr:colOff>
      <xdr:row>98</xdr:row>
      <xdr:rowOff>113195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24097"/>
          <a:ext cx="889000" cy="9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47473</xdr:rowOff>
    </xdr:from>
    <xdr:to>
      <xdr:col>41</xdr:col>
      <xdr:colOff>50800</xdr:colOff>
      <xdr:row>98</xdr:row>
      <xdr:rowOff>113195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49573"/>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33502</xdr:rowOff>
    </xdr:from>
    <xdr:to>
      <xdr:col>55</xdr:col>
      <xdr:colOff>50800</xdr:colOff>
      <xdr:row>97</xdr:row>
      <xdr:rowOff>135102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11929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113754</xdr:rowOff>
    </xdr:from>
    <xdr:to>
      <xdr:col>50</xdr:col>
      <xdr:colOff>165100</xdr:colOff>
      <xdr:row>98</xdr:row>
      <xdr:rowOff>43904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35031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142647</xdr:rowOff>
    </xdr:from>
    <xdr:to>
      <xdr:col>46</xdr:col>
      <xdr:colOff>38100</xdr:colOff>
      <xdr:row>98</xdr:row>
      <xdr:rowOff>72797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63924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62395</xdr:rowOff>
    </xdr:from>
    <xdr:to>
      <xdr:col>41</xdr:col>
      <xdr:colOff>101600</xdr:colOff>
      <xdr:row>98</xdr:row>
      <xdr:rowOff>163995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155122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168123</xdr:rowOff>
    </xdr:from>
    <xdr:to>
      <xdr:col>36</xdr:col>
      <xdr:colOff>165100</xdr:colOff>
      <xdr:row>98</xdr:row>
      <xdr:rowOff>98273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89400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25895</xdr:rowOff>
    </xdr:from>
    <xdr:to>
      <xdr:col>85</xdr:col>
      <xdr:colOff>127000</xdr:colOff>
      <xdr:row>38</xdr:row>
      <xdr:rowOff>49060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40995"/>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49060</xdr:rowOff>
    </xdr:from>
    <xdr:to>
      <xdr:col>81</xdr:col>
      <xdr:colOff>50800</xdr:colOff>
      <xdr:row>38</xdr:row>
      <xdr:rowOff>69406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64160"/>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37097</xdr:rowOff>
    </xdr:from>
    <xdr:to>
      <xdr:col>76</xdr:col>
      <xdr:colOff>114300</xdr:colOff>
      <xdr:row>38</xdr:row>
      <xdr:rowOff>69406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552197"/>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37097</xdr:rowOff>
    </xdr:from>
    <xdr:to>
      <xdr:col>71</xdr:col>
      <xdr:colOff>177800</xdr:colOff>
      <xdr:row>38</xdr:row>
      <xdr:rowOff>60604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52197"/>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146545</xdr:rowOff>
    </xdr:from>
    <xdr:to>
      <xdr:col>85</xdr:col>
      <xdr:colOff>177800</xdr:colOff>
      <xdr:row>38</xdr:row>
      <xdr:rowOff>76695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124972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169710</xdr:rowOff>
    </xdr:from>
    <xdr:to>
      <xdr:col>81</xdr:col>
      <xdr:colOff>101600</xdr:colOff>
      <xdr:row>38</xdr:row>
      <xdr:rowOff>99860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90987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0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18606</xdr:rowOff>
    </xdr:from>
    <xdr:to>
      <xdr:col>76</xdr:col>
      <xdr:colOff>165100</xdr:colOff>
      <xdr:row>38</xdr:row>
      <xdr:rowOff>120206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111333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157747</xdr:rowOff>
    </xdr:from>
    <xdr:to>
      <xdr:col>72</xdr:col>
      <xdr:colOff>38100</xdr:colOff>
      <xdr:row>38</xdr:row>
      <xdr:rowOff>87897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79024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9804</xdr:rowOff>
    </xdr:from>
    <xdr:to>
      <xdr:col>67</xdr:col>
      <xdr:colOff>101600</xdr:colOff>
      <xdr:row>38</xdr:row>
      <xdr:rowOff>111404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102531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98057</xdr:rowOff>
    </xdr:from>
    <xdr:to>
      <xdr:col>85</xdr:col>
      <xdr:colOff>127000</xdr:colOff>
      <xdr:row>58</xdr:row>
      <xdr:rowOff>1715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70707"/>
          <a:ext cx="838200" cy="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150495</xdr:rowOff>
    </xdr:from>
    <xdr:to>
      <xdr:col>81</xdr:col>
      <xdr:colOff>50800</xdr:colOff>
      <xdr:row>58</xdr:row>
      <xdr:rowOff>1715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23145"/>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150495</xdr:rowOff>
    </xdr:from>
    <xdr:to>
      <xdr:col>76</xdr:col>
      <xdr:colOff>114300</xdr:colOff>
      <xdr:row>58</xdr:row>
      <xdr:rowOff>12370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23145"/>
          <a:ext cx="8890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61544</xdr:rowOff>
    </xdr:from>
    <xdr:to>
      <xdr:col>71</xdr:col>
      <xdr:colOff>177800</xdr:colOff>
      <xdr:row>58</xdr:row>
      <xdr:rowOff>12370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491294"/>
          <a:ext cx="889000" cy="4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47257</xdr:rowOff>
    </xdr:from>
    <xdr:to>
      <xdr:col>85</xdr:col>
      <xdr:colOff>177800</xdr:colOff>
      <xdr:row>57</xdr:row>
      <xdr:rowOff>148857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25684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122365</xdr:rowOff>
    </xdr:from>
    <xdr:to>
      <xdr:col>81</xdr:col>
      <xdr:colOff>101600</xdr:colOff>
      <xdr:row>58</xdr:row>
      <xdr:rowOff>52515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43642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99695</xdr:rowOff>
    </xdr:from>
    <xdr:to>
      <xdr:col>76</xdr:col>
      <xdr:colOff>165100</xdr:colOff>
      <xdr:row>58</xdr:row>
      <xdr:rowOff>29845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20972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133020</xdr:rowOff>
    </xdr:from>
    <xdr:to>
      <xdr:col>72</xdr:col>
      <xdr:colOff>38100</xdr:colOff>
      <xdr:row>58</xdr:row>
      <xdr:rowOff>63170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10744</xdr:rowOff>
    </xdr:from>
    <xdr:to>
      <xdr:col>67</xdr:col>
      <xdr:colOff>101600</xdr:colOff>
      <xdr:row>55</xdr:row>
      <xdr:rowOff>112344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128871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90505</xdr:rowOff>
    </xdr:from>
    <xdr:to>
      <xdr:col>85</xdr:col>
      <xdr:colOff>127000</xdr:colOff>
      <xdr:row>78</xdr:row>
      <xdr:rowOff>105456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63605"/>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105090</xdr:rowOff>
    </xdr:from>
    <xdr:to>
      <xdr:col>81</xdr:col>
      <xdr:colOff>50800</xdr:colOff>
      <xdr:row>78</xdr:row>
      <xdr:rowOff>105456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7819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79442</xdr:rowOff>
    </xdr:from>
    <xdr:to>
      <xdr:col>76</xdr:col>
      <xdr:colOff>114300</xdr:colOff>
      <xdr:row>78</xdr:row>
      <xdr:rowOff>105090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52542"/>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74868</xdr:rowOff>
    </xdr:from>
    <xdr:to>
      <xdr:col>71</xdr:col>
      <xdr:colOff>177800</xdr:colOff>
      <xdr:row>78</xdr:row>
      <xdr:rowOff>79442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47968"/>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39705</xdr:rowOff>
    </xdr:from>
    <xdr:to>
      <xdr:col>85</xdr:col>
      <xdr:colOff>177800</xdr:colOff>
      <xdr:row>78</xdr:row>
      <xdr:rowOff>141305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126082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2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54656</xdr:rowOff>
    </xdr:from>
    <xdr:to>
      <xdr:col>81</xdr:col>
      <xdr:colOff>101600</xdr:colOff>
      <xdr:row>78</xdr:row>
      <xdr:rowOff>156256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147383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2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54290</xdr:rowOff>
    </xdr:from>
    <xdr:to>
      <xdr:col>76</xdr:col>
      <xdr:colOff>165100</xdr:colOff>
      <xdr:row>78</xdr:row>
      <xdr:rowOff>155890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147017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2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28642</xdr:rowOff>
    </xdr:from>
    <xdr:to>
      <xdr:col>72</xdr:col>
      <xdr:colOff>38100</xdr:colOff>
      <xdr:row>78</xdr:row>
      <xdr:rowOff>130242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121369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9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24068</xdr:rowOff>
    </xdr:from>
    <xdr:to>
      <xdr:col>67</xdr:col>
      <xdr:colOff>101600</xdr:colOff>
      <xdr:row>78</xdr:row>
      <xdr:rowOff>125668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116795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8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35750</xdr:rowOff>
    </xdr:from>
    <xdr:to>
      <xdr:col>85</xdr:col>
      <xdr:colOff>127000</xdr:colOff>
      <xdr:row>96</xdr:row>
      <xdr:rowOff>76454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94950"/>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76454</xdr:rowOff>
    </xdr:from>
    <xdr:to>
      <xdr:col>81</xdr:col>
      <xdr:colOff>50800</xdr:colOff>
      <xdr:row>96</xdr:row>
      <xdr:rowOff>103327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35654"/>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97295</xdr:rowOff>
    </xdr:from>
    <xdr:to>
      <xdr:col>76</xdr:col>
      <xdr:colOff>114300</xdr:colOff>
      <xdr:row>96</xdr:row>
      <xdr:rowOff>103327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5649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97295</xdr:rowOff>
    </xdr:from>
    <xdr:to>
      <xdr:col>71</xdr:col>
      <xdr:colOff>177800</xdr:colOff>
      <xdr:row>96</xdr:row>
      <xdr:rowOff>97879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56495"/>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156400</xdr:rowOff>
    </xdr:from>
    <xdr:to>
      <xdr:col>85</xdr:col>
      <xdr:colOff>177800</xdr:colOff>
      <xdr:row>96</xdr:row>
      <xdr:rowOff>86550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134827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25654</xdr:rowOff>
    </xdr:from>
    <xdr:to>
      <xdr:col>81</xdr:col>
      <xdr:colOff>101600</xdr:colOff>
      <xdr:row>96</xdr:row>
      <xdr:rowOff>127254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118381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52527</xdr:rowOff>
    </xdr:from>
    <xdr:to>
      <xdr:col>76</xdr:col>
      <xdr:colOff>165100</xdr:colOff>
      <xdr:row>96</xdr:row>
      <xdr:rowOff>154127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145254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46495</xdr:rowOff>
    </xdr:from>
    <xdr:to>
      <xdr:col>72</xdr:col>
      <xdr:colOff>38100</xdr:colOff>
      <xdr:row>96</xdr:row>
      <xdr:rowOff>148095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139222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47079</xdr:rowOff>
    </xdr:from>
    <xdr:to>
      <xdr:col>67</xdr:col>
      <xdr:colOff>101600</xdr:colOff>
      <xdr:row>96</xdr:row>
      <xdr:rowOff>148679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139806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総務費はコミュニティセンター建設事業やスマート窓口システム導入事業、公共施設整備基金等の積立金により大幅に増加している。</a:t>
          </a:r>
        </a:p>
        <a:p>
          <a:r>
            <a:rPr kumimoji="1" lang="ja-JP" altLang="en-US" sz="1300">
              <a:latin typeface="ＭＳ Ｐゴシック" panose="020B0600070205080204" pitchFamily="50" charset="-128"/>
              <a:ea typeface="ＭＳ Ｐゴシック" panose="020B0600070205080204" pitchFamily="50" charset="-128"/>
            </a:rPr>
            <a:t>農林水産業費は農業集落排水に係る下水道事業会計繰出金や土地改良事業等の増により大幅に増加している。</a:t>
          </a:r>
        </a:p>
        <a:p>
          <a:r>
            <a:rPr kumimoji="1" lang="ja-JP" altLang="en-US" sz="1300">
              <a:latin typeface="ＭＳ Ｐゴシック" panose="020B0600070205080204" pitchFamily="50" charset="-128"/>
              <a:ea typeface="ＭＳ Ｐゴシック" panose="020B0600070205080204" pitchFamily="50" charset="-128"/>
            </a:rPr>
            <a:t>民生費は子育て世帯臨時特別給付金の終了や臨時特別給付金の事業費減などにより大幅に減少している。</a:t>
          </a:r>
        </a:p>
        <a:p>
          <a:r>
            <a:rPr kumimoji="1" lang="ja-JP" altLang="en-US" sz="1300">
              <a:latin typeface="ＭＳ Ｐゴシック" panose="020B0600070205080204" pitchFamily="50" charset="-128"/>
              <a:ea typeface="ＭＳ Ｐゴシック" panose="020B0600070205080204" pitchFamily="50" charset="-128"/>
            </a:rPr>
            <a:t>教育費は旧小学校除却事業により増加している。。</a:t>
          </a:r>
        </a:p>
        <a:p>
          <a:r>
            <a:rPr kumimoji="1" lang="ja-JP" altLang="en-US" sz="1300">
              <a:latin typeface="ＭＳ Ｐゴシック" panose="020B0600070205080204" pitchFamily="50" charset="-128"/>
              <a:ea typeface="ＭＳ Ｐゴシック" panose="020B0600070205080204" pitchFamily="50" charset="-128"/>
            </a:rPr>
            <a:t>商工費は、プレミアム付商品券発行事業の終了により減少している。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新型コロナの影響による歳出の抑制や国からの交付金の活用に加え、特別交付税の増額などにより、実質収支額はコロナ発生前の令和元年度と比べると以前高い水準で推移している。昨年度比では、</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億円減少しており、実質単年度収支は赤字となっている。</a:t>
          </a:r>
        </a:p>
        <a:p>
          <a:r>
            <a:rPr kumimoji="1" lang="ja-JP" altLang="en-US" sz="1400">
              <a:latin typeface="ＭＳ ゴシック" pitchFamily="49" charset="-128"/>
              <a:ea typeface="ＭＳ ゴシック" pitchFamily="49" charset="-128"/>
            </a:rPr>
            <a:t>今後も引き続き執務効率の向上等の取り組みを通じて歳出の抑制を図り、健全な財政運営に努めていく。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令和４年度は新型コロナの影響による歳出の抑制や国からの交付金の活用に加え、特別交付税の増額などにより、実質収支額はコロナ発生前の令和元年度と比べると以前高い水準で推移している。</a:t>
          </a:r>
        </a:p>
        <a:p>
          <a:r>
            <a:rPr kumimoji="1" lang="ja-JP" altLang="en-US" sz="1400">
              <a:latin typeface="ＭＳ ゴシック" pitchFamily="49" charset="-128"/>
              <a:ea typeface="ＭＳ ゴシック" pitchFamily="49" charset="-128"/>
            </a:rPr>
            <a:t>今後も引き続き行財政改革に取り組み、基金に頼らない持続可能な財政運営に努めていく。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21653852</v>
      </c>
      <c r="BO4" s="415"/>
      <c r="BP4" s="415"/>
      <c r="BQ4" s="415"/>
      <c r="BR4" s="415"/>
      <c r="BS4" s="415"/>
      <c r="BT4" s="415"/>
      <c r="BU4" s="416"/>
      <c r="BV4" s="414">
        <v>21394778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13.2</v>
      </c>
      <c r="CU4" s="589"/>
      <c r="CV4" s="589"/>
      <c r="CW4" s="589"/>
      <c r="CX4" s="589"/>
      <c r="CY4" s="589"/>
      <c r="CZ4" s="589"/>
      <c r="DA4" s="590"/>
      <c r="DB4" s="588">
        <v>17.100000000000001</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19825832</v>
      </c>
      <c r="BO5" s="420"/>
      <c r="BP5" s="420"/>
      <c r="BQ5" s="420"/>
      <c r="BR5" s="420"/>
      <c r="BS5" s="420"/>
      <c r="BT5" s="420"/>
      <c r="BU5" s="421"/>
      <c r="BV5" s="419">
        <v>19181550</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89.3</v>
      </c>
      <c r="CU5" s="390"/>
      <c r="CV5" s="390"/>
      <c r="CW5" s="390"/>
      <c r="CX5" s="390"/>
      <c r="CY5" s="390"/>
      <c r="CZ5" s="390"/>
      <c r="DA5" s="391"/>
      <c r="DB5" s="389">
        <v>82.8</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1828020</v>
      </c>
      <c r="BO6" s="420"/>
      <c r="BP6" s="420"/>
      <c r="BQ6" s="420"/>
      <c r="BR6" s="420"/>
      <c r="BS6" s="420"/>
      <c r="BT6" s="420"/>
      <c r="BU6" s="421"/>
      <c r="BV6" s="419">
        <v>2213228</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91</v>
      </c>
      <c r="CU6" s="563"/>
      <c r="CV6" s="563"/>
      <c r="CW6" s="563"/>
      <c r="CX6" s="563"/>
      <c r="CY6" s="563"/>
      <c r="CZ6" s="563"/>
      <c r="DA6" s="564"/>
      <c r="DB6" s="562">
        <v>88.6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104</v>
      </c>
      <c r="AV7" s="467"/>
      <c r="AW7" s="467"/>
      <c r="AX7" s="467"/>
      <c r="AY7" s="399" t="s">
        <v>108</v>
      </c>
      <c r="AZ7" s="400"/>
      <c r="BA7" s="400"/>
      <c r="BB7" s="400"/>
      <c r="BC7" s="400"/>
      <c r="BD7" s="400"/>
      <c r="BE7" s="400"/>
      <c r="BF7" s="400"/>
      <c r="BG7" s="400"/>
      <c r="BH7" s="400"/>
      <c r="BI7" s="400"/>
      <c r="BJ7" s="400"/>
      <c r="BK7" s="400"/>
      <c r="BL7" s="400"/>
      <c r="BM7" s="401"/>
      <c r="BN7" s="419">
        <v>417824</v>
      </c>
      <c r="BO7" s="420"/>
      <c r="BP7" s="420"/>
      <c r="BQ7" s="420"/>
      <c r="BR7" s="420"/>
      <c r="BS7" s="420"/>
      <c r="BT7" s="420"/>
      <c r="BU7" s="421"/>
      <c r="BV7" s="419">
        <v>308507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10717723</v>
      </c>
      <c r="CU7" s="420"/>
      <c r="CV7" s="420"/>
      <c r="CW7" s="420"/>
      <c r="CX7" s="420"/>
      <c r="CY7" s="420"/>
      <c r="CZ7" s="420"/>
      <c r="DA7" s="421"/>
      <c r="DB7" s="419">
        <v>11112237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1410196</v>
      </c>
      <c r="BO8" s="420"/>
      <c r="BP8" s="420"/>
      <c r="BQ8" s="420"/>
      <c r="BR8" s="420"/>
      <c r="BS8" s="420"/>
      <c r="BT8" s="420"/>
      <c r="BU8" s="421"/>
      <c r="BV8" s="419">
        <v>1904721</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0.67</v>
      </c>
      <c r="CU8" s="523"/>
      <c r="CV8" s="523"/>
      <c r="CW8" s="523"/>
      <c r="CX8" s="523"/>
      <c r="CY8" s="523"/>
      <c r="CZ8" s="523"/>
      <c r="DA8" s="524"/>
      <c r="DB8" s="522">
        <v>0.68</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40535</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-494525</v>
      </c>
      <c r="BO9" s="420"/>
      <c r="BP9" s="420"/>
      <c r="BQ9" s="420"/>
      <c r="BR9" s="420"/>
      <c r="BS9" s="420"/>
      <c r="BT9" s="420"/>
      <c r="BU9" s="421"/>
      <c r="BV9" s="419">
        <v>420024</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10.8</v>
      </c>
      <c r="CU9" s="390"/>
      <c r="CV9" s="390"/>
      <c r="CW9" s="390"/>
      <c r="CX9" s="390"/>
      <c r="CY9" s="390"/>
      <c r="CZ9" s="390"/>
      <c r="DA9" s="391"/>
      <c r="DB9" s="389">
        <v>10.1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42935</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200018</v>
      </c>
      <c r="BO10" s="420"/>
      <c r="BP10" s="420"/>
      <c r="BQ10" s="420"/>
      <c r="BR10" s="420"/>
      <c r="BS10" s="420"/>
      <c r="BT10" s="420"/>
      <c r="BU10" s="421"/>
      <c r="BV10" s="419">
        <v>200013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118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39919</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111</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39397</v>
      </c>
      <c r="S13" s="513"/>
      <c r="T13" s="513"/>
      <c r="U13" s="513"/>
      <c r="V13" s="514"/>
      <c r="W13" s="500" t="s">
        <v>142</v>
      </c>
      <c r="X13" s="442"/>
      <c r="Y13" s="442"/>
      <c r="Z13" s="442"/>
      <c r="AA13" s="442"/>
      <c r="AB13" s="443"/>
      <c r="AC13" s="395">
        <v>737</v>
      </c>
      <c r="AD13" s="396"/>
      <c r="AE13" s="396"/>
      <c r="AF13" s="396"/>
      <c r="AG13" s="397"/>
      <c r="AH13" s="395">
        <v>900</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-294507</v>
      </c>
      <c r="BO13" s="420"/>
      <c r="BP13" s="420"/>
      <c r="BQ13" s="420"/>
      <c r="BR13" s="420"/>
      <c r="BS13" s="420"/>
      <c r="BT13" s="420"/>
      <c r="BU13" s="421"/>
      <c r="BV13" s="419">
        <v>620037</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10.8</v>
      </c>
      <c r="CU13" s="390"/>
      <c r="CV13" s="390"/>
      <c r="CW13" s="390"/>
      <c r="CX13" s="390"/>
      <c r="CY13" s="390"/>
      <c r="CZ13" s="390"/>
      <c r="DA13" s="391"/>
      <c r="DB13" s="389">
        <v>10.7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40477</v>
      </c>
      <c r="S14" s="513"/>
      <c r="T14" s="513"/>
      <c r="U14" s="513"/>
      <c r="V14" s="514"/>
      <c r="W14" s="515"/>
      <c r="X14" s="445"/>
      <c r="Y14" s="445"/>
      <c r="Z14" s="445"/>
      <c r="AA14" s="445"/>
      <c r="AB14" s="446"/>
      <c r="AC14" s="505">
        <v>3.9</v>
      </c>
      <c r="AD14" s="506"/>
      <c r="AE14" s="506"/>
      <c r="AF14" s="506"/>
      <c r="AG14" s="507"/>
      <c r="AH14" s="505">
        <v>4.0999999999999996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76.7</v>
      </c>
      <c r="CU14" s="517"/>
      <c r="CV14" s="517"/>
      <c r="CW14" s="517"/>
      <c r="CX14" s="517"/>
      <c r="CY14" s="517"/>
      <c r="CZ14" s="517"/>
      <c r="DA14" s="518"/>
      <c r="DB14" s="516">
        <v>79.7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40006</v>
      </c>
      <c r="S15" s="513"/>
      <c r="T15" s="513"/>
      <c r="U15" s="513"/>
      <c r="V15" s="514"/>
      <c r="W15" s="500" t="s">
        <v>150</v>
      </c>
      <c r="X15" s="442"/>
      <c r="Y15" s="442"/>
      <c r="Z15" s="442"/>
      <c r="AA15" s="442"/>
      <c r="AB15" s="443"/>
      <c r="AC15" s="395">
        <v>7512</v>
      </c>
      <c r="AD15" s="396"/>
      <c r="AE15" s="396"/>
      <c r="AF15" s="396"/>
      <c r="AG15" s="397"/>
      <c r="AH15" s="395">
        <v>8521</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5946609</v>
      </c>
      <c r="BO15" s="415"/>
      <c r="BP15" s="415"/>
      <c r="BQ15" s="415"/>
      <c r="BR15" s="415"/>
      <c r="BS15" s="415"/>
      <c r="BT15" s="415"/>
      <c r="BU15" s="416"/>
      <c r="BV15" s="414">
        <v>5801487</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39.4</v>
      </c>
      <c r="AD16" s="506"/>
      <c r="AE16" s="506"/>
      <c r="AF16" s="506"/>
      <c r="AG16" s="507"/>
      <c r="AH16" s="505">
        <v>39.299999999999997</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8824589</v>
      </c>
      <c r="BO16" s="420"/>
      <c r="BP16" s="420"/>
      <c r="BQ16" s="420"/>
      <c r="BR16" s="420"/>
      <c r="BS16" s="420"/>
      <c r="BT16" s="420"/>
      <c r="BU16" s="421"/>
      <c r="BV16" s="419">
        <v>8795860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10836</v>
      </c>
      <c r="AD17" s="396"/>
      <c r="AE17" s="396"/>
      <c r="AF17" s="396"/>
      <c r="AG17" s="397"/>
      <c r="AH17" s="395">
        <v>12286</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7516089</v>
      </c>
      <c r="BO17" s="420"/>
      <c r="BP17" s="420"/>
      <c r="BQ17" s="420"/>
      <c r="BR17" s="420"/>
      <c r="BS17" s="420"/>
      <c r="BT17" s="420"/>
      <c r="BU17" s="421"/>
      <c r="BV17" s="419">
        <v>7325768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200.61</v>
      </c>
      <c r="M18" s="474"/>
      <c r="N18" s="474"/>
      <c r="O18" s="474"/>
      <c r="P18" s="474"/>
      <c r="Q18" s="474"/>
      <c r="R18" s="475"/>
      <c r="S18" s="475"/>
      <c r="T18" s="475"/>
      <c r="U18" s="475"/>
      <c r="V18" s="476"/>
      <c r="W18" s="490"/>
      <c r="X18" s="491"/>
      <c r="Y18" s="491"/>
      <c r="Z18" s="491"/>
      <c r="AA18" s="491"/>
      <c r="AB18" s="501"/>
      <c r="AC18" s="383">
        <v>56.8</v>
      </c>
      <c r="AD18" s="384"/>
      <c r="AE18" s="384"/>
      <c r="AF18" s="384"/>
      <c r="AG18" s="477"/>
      <c r="AH18" s="383">
        <v>56.6</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10216928</v>
      </c>
      <c r="BO18" s="420"/>
      <c r="BP18" s="420"/>
      <c r="BQ18" s="420"/>
      <c r="BR18" s="420"/>
      <c r="BS18" s="420"/>
      <c r="BT18" s="420"/>
      <c r="BU18" s="421"/>
      <c r="BV18" s="419">
        <v>10026839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202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14907996</v>
      </c>
      <c r="BO19" s="420"/>
      <c r="BP19" s="420"/>
      <c r="BQ19" s="420"/>
      <c r="BR19" s="420"/>
      <c r="BS19" s="420"/>
      <c r="BT19" s="420"/>
      <c r="BU19" s="421"/>
      <c r="BV19" s="419">
        <v>14910551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15800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16180417</v>
      </c>
      <c r="BO22" s="415"/>
      <c r="BP22" s="415"/>
      <c r="BQ22" s="415"/>
      <c r="BR22" s="415"/>
      <c r="BS22" s="415"/>
      <c r="BT22" s="415"/>
      <c r="BU22" s="416"/>
      <c r="BV22" s="414">
        <v>16778337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13991250</v>
      </c>
      <c r="BO23" s="420"/>
      <c r="BP23" s="420"/>
      <c r="BQ23" s="420"/>
      <c r="BR23" s="420"/>
      <c r="BS23" s="420"/>
      <c r="BT23" s="420"/>
      <c r="BU23" s="421"/>
      <c r="BV23" s="419">
        <v>14637998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7360</v>
      </c>
      <c r="R24" s="396"/>
      <c r="S24" s="396"/>
      <c r="T24" s="396"/>
      <c r="U24" s="396"/>
      <c r="V24" s="397"/>
      <c r="W24" s="454"/>
      <c r="X24" s="436"/>
      <c r="Y24" s="437"/>
      <c r="Z24" s="392" t="s">
        <v>175</v>
      </c>
      <c r="AA24" s="393"/>
      <c r="AB24" s="393"/>
      <c r="AC24" s="393"/>
      <c r="AD24" s="393"/>
      <c r="AE24" s="393"/>
      <c r="AF24" s="393"/>
      <c r="AG24" s="394"/>
      <c r="AH24" s="395">
        <v>276</v>
      </c>
      <c r="AI24" s="396"/>
      <c r="AJ24" s="396"/>
      <c r="AK24" s="396"/>
      <c r="AL24" s="397"/>
      <c r="AM24" s="395">
        <v>871608</v>
      </c>
      <c r="AN24" s="396"/>
      <c r="AO24" s="396"/>
      <c r="AP24" s="396"/>
      <c r="AQ24" s="396"/>
      <c r="AR24" s="397"/>
      <c r="AS24" s="395">
        <v>3158</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7990646</v>
      </c>
      <c r="BO24" s="420"/>
      <c r="BP24" s="420"/>
      <c r="BQ24" s="420"/>
      <c r="BR24" s="420"/>
      <c r="BS24" s="420"/>
      <c r="BT24" s="420"/>
      <c r="BU24" s="421"/>
      <c r="BV24" s="419">
        <v>8059539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6273</v>
      </c>
      <c r="R25" s="396"/>
      <c r="S25" s="396"/>
      <c r="T25" s="396"/>
      <c r="U25" s="396"/>
      <c r="V25" s="397"/>
      <c r="W25" s="454"/>
      <c r="X25" s="436"/>
      <c r="Y25" s="437"/>
      <c r="Z25" s="392" t="s">
        <v>178</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1883128</v>
      </c>
      <c r="BO25" s="415"/>
      <c r="BP25" s="415"/>
      <c r="BQ25" s="415"/>
      <c r="BR25" s="415"/>
      <c r="BS25" s="415"/>
      <c r="BT25" s="415"/>
      <c r="BU25" s="416"/>
      <c r="BV25" s="414">
        <v>2321013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5670</v>
      </c>
      <c r="R26" s="396"/>
      <c r="S26" s="396"/>
      <c r="T26" s="396"/>
      <c r="U26" s="396"/>
      <c r="V26" s="397"/>
      <c r="W26" s="454"/>
      <c r="X26" s="436"/>
      <c r="Y26" s="437"/>
      <c r="Z26" s="392" t="s">
        <v>181</v>
      </c>
      <c r="AA26" s="430"/>
      <c r="AB26" s="430"/>
      <c r="AC26" s="430"/>
      <c r="AD26" s="430"/>
      <c r="AE26" s="430"/>
      <c r="AF26" s="430"/>
      <c r="AG26" s="431"/>
      <c r="AH26" s="395">
        <v>19</v>
      </c>
      <c r="AI26" s="396"/>
      <c r="AJ26" s="396"/>
      <c r="AK26" s="396"/>
      <c r="AL26" s="397"/>
      <c r="AM26" s="395">
        <v>64258</v>
      </c>
      <c r="AN26" s="396"/>
      <c r="AO26" s="396"/>
      <c r="AP26" s="396"/>
      <c r="AQ26" s="396"/>
      <c r="AR26" s="397"/>
      <c r="AS26" s="395">
        <v>3382</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183</v>
      </c>
      <c r="F27" s="393"/>
      <c r="G27" s="393"/>
      <c r="H27" s="393"/>
      <c r="I27" s="393"/>
      <c r="J27" s="393"/>
      <c r="K27" s="394"/>
      <c r="L27" s="395">
        <v>1</v>
      </c>
      <c r="M27" s="396"/>
      <c r="N27" s="396"/>
      <c r="O27" s="396"/>
      <c r="P27" s="397"/>
      <c r="Q27" s="395">
        <v>4800</v>
      </c>
      <c r="R27" s="396"/>
      <c r="S27" s="396"/>
      <c r="T27" s="396"/>
      <c r="U27" s="396"/>
      <c r="V27" s="397"/>
      <c r="W27" s="454"/>
      <c r="X27" s="436"/>
      <c r="Y27" s="437"/>
      <c r="Z27" s="392" t="s">
        <v>184</v>
      </c>
      <c r="AA27" s="393"/>
      <c r="AB27" s="393"/>
      <c r="AC27" s="393"/>
      <c r="AD27" s="393"/>
      <c r="AE27" s="393"/>
      <c r="AF27" s="393"/>
      <c r="AG27" s="394"/>
      <c r="AH27" s="395">
        <v>3</v>
      </c>
      <c r="AI27" s="396"/>
      <c r="AJ27" s="396"/>
      <c r="AK27" s="396"/>
      <c r="AL27" s="397"/>
      <c r="AM27" s="395">
        <v>8454</v>
      </c>
      <c r="AN27" s="396"/>
      <c r="AO27" s="396"/>
      <c r="AP27" s="396"/>
      <c r="AQ27" s="396"/>
      <c r="AR27" s="397"/>
      <c r="AS27" s="395">
        <v>2818</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916826</v>
      </c>
      <c r="BO27" s="423"/>
      <c r="BP27" s="423"/>
      <c r="BQ27" s="423"/>
      <c r="BR27" s="423"/>
      <c r="BS27" s="423"/>
      <c r="BT27" s="423"/>
      <c r="BU27" s="424"/>
      <c r="BV27" s="422">
        <v>1093350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186</v>
      </c>
      <c r="F28" s="393"/>
      <c r="G28" s="393"/>
      <c r="H28" s="393"/>
      <c r="I28" s="393"/>
      <c r="J28" s="393"/>
      <c r="K28" s="394"/>
      <c r="L28" s="395">
        <v>1</v>
      </c>
      <c r="M28" s="396"/>
      <c r="N28" s="396"/>
      <c r="O28" s="396"/>
      <c r="P28" s="397"/>
      <c r="Q28" s="395">
        <v>4300</v>
      </c>
      <c r="R28" s="396"/>
      <c r="S28" s="396"/>
      <c r="T28" s="396"/>
      <c r="U28" s="396"/>
      <c r="V28" s="397"/>
      <c r="W28" s="454"/>
      <c r="X28" s="436"/>
      <c r="Y28" s="437"/>
      <c r="Z28" s="392" t="s">
        <v>187</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1062416</v>
      </c>
      <c r="BO28" s="415"/>
      <c r="BP28" s="415"/>
      <c r="BQ28" s="415"/>
      <c r="BR28" s="415"/>
      <c r="BS28" s="415"/>
      <c r="BT28" s="415"/>
      <c r="BU28" s="416"/>
      <c r="BV28" s="414">
        <v>862398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189</v>
      </c>
      <c r="F29" s="393"/>
      <c r="G29" s="393"/>
      <c r="H29" s="393"/>
      <c r="I29" s="393"/>
      <c r="J29" s="393"/>
      <c r="K29" s="394"/>
      <c r="L29" s="395">
        <v>15</v>
      </c>
      <c r="M29" s="396"/>
      <c r="N29" s="396"/>
      <c r="O29" s="396"/>
      <c r="P29" s="397"/>
      <c r="Q29" s="395">
        <v>4000</v>
      </c>
      <c r="R29" s="396"/>
      <c r="S29" s="396"/>
      <c r="T29" s="396"/>
      <c r="U29" s="396"/>
      <c r="V29" s="397"/>
      <c r="W29" s="455"/>
      <c r="X29" s="456"/>
      <c r="Y29" s="457"/>
      <c r="Z29" s="392" t="s">
        <v>190</v>
      </c>
      <c r="AA29" s="393"/>
      <c r="AB29" s="393"/>
      <c r="AC29" s="393"/>
      <c r="AD29" s="393"/>
      <c r="AE29" s="393"/>
      <c r="AF29" s="393"/>
      <c r="AG29" s="394"/>
      <c r="AH29" s="395">
        <v>279</v>
      </c>
      <c r="AI29" s="396"/>
      <c r="AJ29" s="396"/>
      <c r="AK29" s="396"/>
      <c r="AL29" s="397"/>
      <c r="AM29" s="395">
        <v>880062</v>
      </c>
      <c r="AN29" s="396"/>
      <c r="AO29" s="396"/>
      <c r="AP29" s="396"/>
      <c r="AQ29" s="396"/>
      <c r="AR29" s="397"/>
      <c r="AS29" s="395">
        <v>3154</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468454</v>
      </c>
      <c r="BO29" s="420"/>
      <c r="BP29" s="420"/>
      <c r="BQ29" s="420"/>
      <c r="BR29" s="420"/>
      <c r="BS29" s="420"/>
      <c r="BT29" s="420"/>
      <c r="BU29" s="421"/>
      <c r="BV29" s="419">
        <v>528444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98.6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2524889</v>
      </c>
      <c r="BO30" s="423"/>
      <c r="BP30" s="423"/>
      <c r="BQ30" s="423"/>
      <c r="BR30" s="423"/>
      <c r="BS30" s="423"/>
      <c r="BT30" s="423"/>
      <c r="BU30" s="424"/>
      <c r="BV30" s="422">
        <v>1666027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新川広域圏事務組合（一般会計）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魚津市施設管理公社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水族館事業特別会計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富山県市町村会館管理組合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魚津市体育協会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富山県市町村総合事務組合（一般会計）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富山県後期高齢者医療広域連合（一般会計）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富山県後期高齢者医療広域連合（特別会計）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富山県東部消防組合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DbmJWkOP+u487AYf/6ADaCCwqYXtYyp/Fy8eEh7d5H+jVHnTpstI5xCeF7BBmI/yhu3NSECmuZm1hvFDm2jlA==" saltValue="TTnTW5Q1t/x91XpHiOtUR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3" t="s">
        <v>576</v>
      </c>
      <c r="D34" s="1153"/>
      <c r="E34" s="1154"/>
      <c r="F34" s="32">
        <v>8.4700000000000006</v>
      </c>
      <c r="G34" s="33">
        <v>9.99</v>
      </c>
      <c r="H34" s="33">
        <v>13.95</v>
      </c>
      <c r="I34" s="33">
        <v>16.23</v>
      </c>
      <c r="J34" s="34">
        <v>13.15</v>
      </c>
      <c r="K34" s="22"/>
      <c r="L34" s="22"/>
      <c r="M34" s="22"/>
      <c r="N34" s="22"/>
      <c r="O34" s="22"/>
      <c r="P34" s="22"/>
    </row>
    <row r="35" spans="1:16" ht="39" customHeight="1" x14ac:dyDescent="0.15">
      <c r="A35" s="22"/>
      <c r="B35" s="35"/>
      <c r="C35" s="1147" t="s">
        <v>577</v>
      </c>
      <c r="D35" s="1148"/>
      <c r="E35" s="1149"/>
      <c r="F35" s="36">
        <v>2.6</v>
      </c>
      <c r="G35" s="37">
        <v>4.79</v>
      </c>
      <c r="H35" s="37">
        <v>4.8899999999999997</v>
      </c>
      <c r="I35" s="37">
        <v>4.58</v>
      </c>
      <c r="J35" s="38">
        <v>5.09</v>
      </c>
      <c r="K35" s="22"/>
      <c r="L35" s="22"/>
      <c r="M35" s="22"/>
      <c r="N35" s="22"/>
      <c r="O35" s="22"/>
      <c r="P35" s="22"/>
    </row>
    <row r="36" spans="1:16" ht="39" customHeight="1" x14ac:dyDescent="0.15">
      <c r="A36" s="22"/>
      <c r="B36" s="35"/>
      <c r="C36" s="1147" t="s">
        <v>578</v>
      </c>
      <c r="D36" s="1148"/>
      <c r="E36" s="1149"/>
      <c r="F36" s="36" t="s">
        <v>528</v>
      </c>
      <c r="G36" s="37" t="s">
        <v>528</v>
      </c>
      <c r="H36" s="37">
        <v>0.68</v>
      </c>
      <c r="I36" s="37">
        <v>0.73</v>
      </c>
      <c r="J36" s="38">
        <v>3.27</v>
      </c>
      <c r="K36" s="22"/>
      <c r="L36" s="22"/>
      <c r="M36" s="22"/>
      <c r="N36" s="22"/>
      <c r="O36" s="22"/>
      <c r="P36" s="22"/>
    </row>
    <row r="37" spans="1:16" ht="39" customHeight="1" x14ac:dyDescent="0.15">
      <c r="A37" s="22"/>
      <c r="B37" s="35"/>
      <c r="C37" s="1147" t="s">
        <v>579</v>
      </c>
      <c r="D37" s="1148"/>
      <c r="E37" s="1149"/>
      <c r="F37" s="36">
        <v>1.33</v>
      </c>
      <c r="G37" s="37">
        <v>0.37</v>
      </c>
      <c r="H37" s="37">
        <v>0.44</v>
      </c>
      <c r="I37" s="37">
        <v>1.66</v>
      </c>
      <c r="J37" s="38">
        <v>1.99</v>
      </c>
      <c r="K37" s="22"/>
      <c r="L37" s="22"/>
      <c r="M37" s="22"/>
      <c r="N37" s="22"/>
      <c r="O37" s="22"/>
      <c r="P37" s="22"/>
    </row>
    <row r="38" spans="1:16" ht="39" customHeight="1" x14ac:dyDescent="0.15">
      <c r="A38" s="22"/>
      <c r="B38" s="35"/>
      <c r="C38" s="1147" t="s">
        <v>580</v>
      </c>
      <c r="D38" s="1148"/>
      <c r="E38" s="1149"/>
      <c r="F38" s="36">
        <v>0.89</v>
      </c>
      <c r="G38" s="37">
        <v>0.82</v>
      </c>
      <c r="H38" s="37">
        <v>1.69</v>
      </c>
      <c r="I38" s="37">
        <v>1.06</v>
      </c>
      <c r="J38" s="38">
        <v>1.05</v>
      </c>
      <c r="K38" s="22"/>
      <c r="L38" s="22"/>
      <c r="M38" s="22"/>
      <c r="N38" s="22"/>
      <c r="O38" s="22"/>
      <c r="P38" s="22"/>
    </row>
    <row r="39" spans="1:16" ht="39" customHeight="1" x14ac:dyDescent="0.15">
      <c r="A39" s="22"/>
      <c r="B39" s="35"/>
      <c r="C39" s="1147" t="s">
        <v>581</v>
      </c>
      <c r="D39" s="1148"/>
      <c r="E39" s="1149"/>
      <c r="F39" s="36">
        <v>0.14000000000000001</v>
      </c>
      <c r="G39" s="37">
        <v>0.2</v>
      </c>
      <c r="H39" s="37">
        <v>0.39</v>
      </c>
      <c r="I39" s="37">
        <v>0.08</v>
      </c>
      <c r="J39" s="38">
        <v>0.06</v>
      </c>
      <c r="K39" s="22"/>
      <c r="L39" s="22"/>
      <c r="M39" s="22"/>
      <c r="N39" s="22"/>
      <c r="O39" s="22"/>
      <c r="P39" s="22"/>
    </row>
    <row r="40" spans="1:16" ht="39" customHeight="1" x14ac:dyDescent="0.15">
      <c r="A40" s="22"/>
      <c r="B40" s="35"/>
      <c r="C40" s="1147" t="s">
        <v>582</v>
      </c>
      <c r="D40" s="1148"/>
      <c r="E40" s="1149"/>
      <c r="F40" s="36">
        <v>0</v>
      </c>
      <c r="G40" s="37">
        <v>0</v>
      </c>
      <c r="H40" s="37">
        <v>0</v>
      </c>
      <c r="I40" s="37">
        <v>0</v>
      </c>
      <c r="J40" s="38">
        <v>0</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583</v>
      </c>
      <c r="D42" s="1148"/>
      <c r="E42" s="1149"/>
      <c r="F42" s="36" t="s">
        <v>528</v>
      </c>
      <c r="G42" s="37" t="s">
        <v>528</v>
      </c>
      <c r="H42" s="37" t="s">
        <v>528</v>
      </c>
      <c r="I42" s="37" t="s">
        <v>528</v>
      </c>
      <c r="J42" s="38" t="s">
        <v>528</v>
      </c>
      <c r="K42" s="22"/>
      <c r="L42" s="22"/>
      <c r="M42" s="22"/>
      <c r="N42" s="22"/>
      <c r="O42" s="22"/>
      <c r="P42" s="22"/>
    </row>
    <row r="43" spans="1:16" ht="39" customHeight="1" thickBot="1" x14ac:dyDescent="0.2">
      <c r="A43" s="22"/>
      <c r="B43" s="40"/>
      <c r="C43" s="1150" t="s">
        <v>584</v>
      </c>
      <c r="D43" s="1151"/>
      <c r="E43" s="1152"/>
      <c r="F43" s="41">
        <v>0.02</v>
      </c>
      <c r="G43" s="42">
        <v>0.84</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o5vH8VIlp3jh3hAyJs4mTYgMiCEu1J7y5eG2+mu6p4DOku+vw9mq3qKBMCoIhglZboZJM2xLX5fxT+L1eJG/g==" saltValue="fSgiOEciPG9+xVk7fzsM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1529</v>
      </c>
      <c r="L45" s="60">
        <v>1514</v>
      </c>
      <c r="M45" s="60">
        <v>1478</v>
      </c>
      <c r="N45" s="60">
        <v>1537</v>
      </c>
      <c r="O45" s="61">
        <v>1644</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528</v>
      </c>
      <c r="L46" s="64" t="s">
        <v>528</v>
      </c>
      <c r="M46" s="64" t="s">
        <v>528</v>
      </c>
      <c r="N46" s="64" t="s">
        <v>528</v>
      </c>
      <c r="O46" s="65" t="s">
        <v>528</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528</v>
      </c>
      <c r="L47" s="64" t="s">
        <v>528</v>
      </c>
      <c r="M47" s="64" t="s">
        <v>528</v>
      </c>
      <c r="N47" s="64" t="s">
        <v>528</v>
      </c>
      <c r="O47" s="65" t="s">
        <v>528</v>
      </c>
      <c r="P47" s="48"/>
      <c r="Q47" s="48"/>
      <c r="R47" s="48"/>
      <c r="S47" s="48"/>
      <c r="T47" s="48"/>
      <c r="U47" s="48"/>
    </row>
    <row r="48" spans="1:21" ht="30.75" customHeight="1" x14ac:dyDescent="0.15">
      <c r="A48" s="48"/>
      <c r="B48" s="1180"/>
      <c r="C48" s="1181"/>
      <c r="D48" s="62"/>
      <c r="E48" s="1157" t="s">
        <v>15</v>
      </c>
      <c r="F48" s="1157"/>
      <c r="G48" s="1157"/>
      <c r="H48" s="1157"/>
      <c r="I48" s="1157"/>
      <c r="J48" s="1158"/>
      <c r="K48" s="63">
        <v>949</v>
      </c>
      <c r="L48" s="64">
        <v>882</v>
      </c>
      <c r="M48" s="64">
        <v>713</v>
      </c>
      <c r="N48" s="64">
        <v>665</v>
      </c>
      <c r="O48" s="65">
        <v>708</v>
      </c>
      <c r="P48" s="48"/>
      <c r="Q48" s="48"/>
      <c r="R48" s="48"/>
      <c r="S48" s="48"/>
      <c r="T48" s="48"/>
      <c r="U48" s="48"/>
    </row>
    <row r="49" spans="1:21" ht="30.75" customHeight="1" x14ac:dyDescent="0.15">
      <c r="A49" s="48"/>
      <c r="B49" s="1180"/>
      <c r="C49" s="1181"/>
      <c r="D49" s="62"/>
      <c r="E49" s="1157" t="s">
        <v>16</v>
      </c>
      <c r="F49" s="1157"/>
      <c r="G49" s="1157"/>
      <c r="H49" s="1157"/>
      <c r="I49" s="1157"/>
      <c r="J49" s="1158"/>
      <c r="K49" s="63">
        <v>174</v>
      </c>
      <c r="L49" s="64">
        <v>162</v>
      </c>
      <c r="M49" s="64">
        <v>163</v>
      </c>
      <c r="N49" s="64">
        <v>169</v>
      </c>
      <c r="O49" s="65">
        <v>170</v>
      </c>
      <c r="P49" s="48"/>
      <c r="Q49" s="48"/>
      <c r="R49" s="48"/>
      <c r="S49" s="48"/>
      <c r="T49" s="48"/>
      <c r="U49" s="48"/>
    </row>
    <row r="50" spans="1:21" ht="30.75" customHeight="1" x14ac:dyDescent="0.15">
      <c r="A50" s="48"/>
      <c r="B50" s="1180"/>
      <c r="C50" s="1181"/>
      <c r="D50" s="62"/>
      <c r="E50" s="1157" t="s">
        <v>17</v>
      </c>
      <c r="F50" s="1157"/>
      <c r="G50" s="1157"/>
      <c r="H50" s="1157"/>
      <c r="I50" s="1157"/>
      <c r="J50" s="1158"/>
      <c r="K50" s="63">
        <v>164</v>
      </c>
      <c r="L50" s="64">
        <v>168</v>
      </c>
      <c r="M50" s="64">
        <v>168</v>
      </c>
      <c r="N50" s="64">
        <v>167</v>
      </c>
      <c r="O50" s="65">
        <v>159</v>
      </c>
      <c r="P50" s="48"/>
      <c r="Q50" s="48"/>
      <c r="R50" s="48"/>
      <c r="S50" s="48"/>
      <c r="T50" s="48"/>
      <c r="U50" s="48"/>
    </row>
    <row r="51" spans="1:21" ht="30.75" customHeight="1" x14ac:dyDescent="0.15">
      <c r="A51" s="48"/>
      <c r="B51" s="1182"/>
      <c r="C51" s="1183"/>
      <c r="D51" s="66"/>
      <c r="E51" s="1157" t="s">
        <v>18</v>
      </c>
      <c r="F51" s="1157"/>
      <c r="G51" s="1157"/>
      <c r="H51" s="1157"/>
      <c r="I51" s="1157"/>
      <c r="J51" s="1158"/>
      <c r="K51" s="63" t="s">
        <v>528</v>
      </c>
      <c r="L51" s="64" t="s">
        <v>528</v>
      </c>
      <c r="M51" s="64" t="s">
        <v>528</v>
      </c>
      <c r="N51" s="64" t="s">
        <v>528</v>
      </c>
      <c r="O51" s="65" t="s">
        <v>528</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1662</v>
      </c>
      <c r="L52" s="64">
        <v>1650</v>
      </c>
      <c r="M52" s="64">
        <v>1621</v>
      </c>
      <c r="N52" s="64">
        <v>1596</v>
      </c>
      <c r="O52" s="65">
        <v>1518</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1154</v>
      </c>
      <c r="L53" s="69">
        <v>1076</v>
      </c>
      <c r="M53" s="69">
        <v>901</v>
      </c>
      <c r="N53" s="69">
        <v>942</v>
      </c>
      <c r="O53" s="70">
        <v>1163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3" t="s">
        <v>26</v>
      </c>
      <c r="C58" s="1164"/>
      <c r="D58" s="1169" t="s">
        <v>27</v>
      </c>
      <c r="E58" s="1170"/>
      <c r="F58" s="1170"/>
      <c r="G58" s="1170"/>
      <c r="H58" s="1170"/>
      <c r="I58" s="1170"/>
      <c r="J58" s="1171"/>
      <c r="K58" s="83"/>
      <c r="L58" s="84"/>
      <c r="M58" s="84"/>
      <c r="N58" s="84"/>
      <c r="O58" s="85"/>
    </row>
    <row r="59" spans="1:21" ht="31.5" customHeight="1" x14ac:dyDescent="0.15">
      <c r="B59" s="1165"/>
      <c r="C59" s="1166"/>
      <c r="D59" s="1172" t="s">
        <v>28</v>
      </c>
      <c r="E59" s="1173"/>
      <c r="F59" s="1173"/>
      <c r="G59" s="1173"/>
      <c r="H59" s="1173"/>
      <c r="I59" s="1173"/>
      <c r="J59" s="1174"/>
      <c r="K59" s="86"/>
      <c r="L59" s="87"/>
      <c r="M59" s="87"/>
      <c r="N59" s="87"/>
      <c r="O59" s="88"/>
    </row>
    <row r="60" spans="1:21" ht="31.5" customHeight="1" thickBot="1" x14ac:dyDescent="0.2">
      <c r="B60" s="1167"/>
      <c r="C60" s="1168"/>
      <c r="D60" s="1175" t="s">
        <v>29</v>
      </c>
      <c r="E60" s="1176"/>
      <c r="F60" s="1176"/>
      <c r="G60" s="1176"/>
      <c r="H60" s="1176"/>
      <c r="I60" s="1176"/>
      <c r="J60" s="117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FOcU27NUe2iwNDDwwxWuwrlNNCYL0lxBIw+GjC2OgH/ImWSnV/yAXoY2SvdRMjEFvXND8QOtngj5VpbQdxweA==" saltValue="N/tpdjp2H0gjlnCgVqaIK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98" t="s">
        <v>32</v>
      </c>
      <c r="C41" s="1199"/>
      <c r="D41" s="105"/>
      <c r="E41" s="1200" t="s">
        <v>33</v>
      </c>
      <c r="F41" s="1200"/>
      <c r="G41" s="1200"/>
      <c r="H41" s="1201"/>
      <c r="I41" s="355">
        <v>17349</v>
      </c>
      <c r="J41" s="356">
        <v>17331</v>
      </c>
      <c r="K41" s="356">
        <v>16996</v>
      </c>
      <c r="L41" s="356">
        <v>16778</v>
      </c>
      <c r="M41" s="357">
        <v>16180</v>
      </c>
    </row>
    <row r="42" spans="2:13" ht="27.75" customHeight="1" x14ac:dyDescent="0.15">
      <c r="B42" s="1188"/>
      <c r="C42" s="1189"/>
      <c r="D42" s="106"/>
      <c r="E42" s="1192" t="s">
        <v>34</v>
      </c>
      <c r="F42" s="1192"/>
      <c r="G42" s="1192"/>
      <c r="H42" s="1193"/>
      <c r="I42" s="358">
        <v>817</v>
      </c>
      <c r="J42" s="359">
        <v>649</v>
      </c>
      <c r="K42" s="359">
        <v>481</v>
      </c>
      <c r="L42" s="359">
        <v>314</v>
      </c>
      <c r="M42" s="360">
        <v>155</v>
      </c>
    </row>
    <row r="43" spans="2:13" ht="27.75" customHeight="1" x14ac:dyDescent="0.15">
      <c r="B43" s="1188"/>
      <c r="C43" s="1189"/>
      <c r="D43" s="106"/>
      <c r="E43" s="1192" t="s">
        <v>35</v>
      </c>
      <c r="F43" s="1192"/>
      <c r="G43" s="1192"/>
      <c r="H43" s="1193"/>
      <c r="I43" s="358">
        <v>12199</v>
      </c>
      <c r="J43" s="359">
        <v>11157</v>
      </c>
      <c r="K43" s="359">
        <v>10422</v>
      </c>
      <c r="L43" s="359">
        <v>9765</v>
      </c>
      <c r="M43" s="360">
        <v>10471</v>
      </c>
    </row>
    <row r="44" spans="2:13" ht="27.75" customHeight="1" x14ac:dyDescent="0.15">
      <c r="B44" s="1188"/>
      <c r="C44" s="1189"/>
      <c r="D44" s="106"/>
      <c r="E44" s="1192" t="s">
        <v>36</v>
      </c>
      <c r="F44" s="1192"/>
      <c r="G44" s="1192"/>
      <c r="H44" s="1193"/>
      <c r="I44" s="358">
        <v>1261</v>
      </c>
      <c r="J44" s="359">
        <v>1132</v>
      </c>
      <c r="K44" s="359">
        <v>979</v>
      </c>
      <c r="L44" s="359">
        <v>859</v>
      </c>
      <c r="M44" s="360">
        <v>696</v>
      </c>
    </row>
    <row r="45" spans="2:13" ht="27.75" customHeight="1" x14ac:dyDescent="0.15">
      <c r="B45" s="1188"/>
      <c r="C45" s="1189"/>
      <c r="D45" s="106"/>
      <c r="E45" s="1192" t="s">
        <v>37</v>
      </c>
      <c r="F45" s="1192"/>
      <c r="G45" s="1192"/>
      <c r="H45" s="1193"/>
      <c r="I45" s="358">
        <v>2922</v>
      </c>
      <c r="J45" s="359">
        <v>2756</v>
      </c>
      <c r="K45" s="359">
        <v>2697</v>
      </c>
      <c r="L45" s="359">
        <v>2603</v>
      </c>
      <c r="M45" s="360">
        <v>2521</v>
      </c>
    </row>
    <row r="46" spans="2:13" ht="27.75" customHeight="1" x14ac:dyDescent="0.15">
      <c r="B46" s="1188"/>
      <c r="C46" s="1189"/>
      <c r="D46" s="107"/>
      <c r="E46" s="1192" t="s">
        <v>38</v>
      </c>
      <c r="F46" s="1192"/>
      <c r="G46" s="1192"/>
      <c r="H46" s="1193"/>
      <c r="I46" s="358">
        <v>23</v>
      </c>
      <c r="J46" s="359">
        <v>15</v>
      </c>
      <c r="K46" s="359">
        <v>44</v>
      </c>
      <c r="L46" s="359">
        <v>12</v>
      </c>
      <c r="M46" s="360">
        <v>10</v>
      </c>
    </row>
    <row r="47" spans="2:13" ht="27.75" customHeight="1" x14ac:dyDescent="0.15">
      <c r="B47" s="1188"/>
      <c r="C47" s="1189"/>
      <c r="D47" s="108"/>
      <c r="E47" s="1202" t="s">
        <v>39</v>
      </c>
      <c r="F47" s="1203"/>
      <c r="G47" s="1203"/>
      <c r="H47" s="1204"/>
      <c r="I47" s="358" t="s">
        <v>528</v>
      </c>
      <c r="J47" s="359" t="s">
        <v>528</v>
      </c>
      <c r="K47" s="359" t="s">
        <v>528</v>
      </c>
      <c r="L47" s="359" t="s">
        <v>528</v>
      </c>
      <c r="M47" s="360" t="s">
        <v>528</v>
      </c>
    </row>
    <row r="48" spans="2:13" ht="27.75" customHeight="1" x14ac:dyDescent="0.15">
      <c r="B48" s="1188"/>
      <c r="C48" s="1189"/>
      <c r="D48" s="106"/>
      <c r="E48" s="1192" t="s">
        <v>40</v>
      </c>
      <c r="F48" s="1192"/>
      <c r="G48" s="1192"/>
      <c r="H48" s="1193"/>
      <c r="I48" s="358" t="s">
        <v>528</v>
      </c>
      <c r="J48" s="359" t="s">
        <v>528</v>
      </c>
      <c r="K48" s="359" t="s">
        <v>528</v>
      </c>
      <c r="L48" s="359" t="s">
        <v>528</v>
      </c>
      <c r="M48" s="360" t="s">
        <v>528</v>
      </c>
    </row>
    <row r="49" spans="2:13" ht="27.75" customHeight="1" x14ac:dyDescent="0.15">
      <c r="B49" s="1190"/>
      <c r="C49" s="1191"/>
      <c r="D49" s="106"/>
      <c r="E49" s="1192" t="s">
        <v>41</v>
      </c>
      <c r="F49" s="1192"/>
      <c r="G49" s="1192"/>
      <c r="H49" s="1193"/>
      <c r="I49" s="358" t="s">
        <v>528</v>
      </c>
      <c r="J49" s="359" t="s">
        <v>528</v>
      </c>
      <c r="K49" s="359" t="s">
        <v>528</v>
      </c>
      <c r="L49" s="359" t="s">
        <v>528</v>
      </c>
      <c r="M49" s="360" t="s">
        <v>528</v>
      </c>
    </row>
    <row r="50" spans="2:13" ht="27.75" customHeight="1" x14ac:dyDescent="0.15">
      <c r="B50" s="1186" t="s">
        <v>42</v>
      </c>
      <c r="C50" s="1187"/>
      <c r="D50" s="109"/>
      <c r="E50" s="1192" t="s">
        <v>43</v>
      </c>
      <c r="F50" s="1192"/>
      <c r="G50" s="1192"/>
      <c r="H50" s="1193"/>
      <c r="I50" s="358">
        <v>1836</v>
      </c>
      <c r="J50" s="359">
        <v>2035</v>
      </c>
      <c r="K50" s="359">
        <v>1636</v>
      </c>
      <c r="L50" s="359">
        <v>2894</v>
      </c>
      <c r="M50" s="360">
        <v>3934</v>
      </c>
    </row>
    <row r="51" spans="2:13" ht="27.75" customHeight="1" x14ac:dyDescent="0.15">
      <c r="B51" s="1188"/>
      <c r="C51" s="1189"/>
      <c r="D51" s="106"/>
      <c r="E51" s="1192" t="s">
        <v>44</v>
      </c>
      <c r="F51" s="1192"/>
      <c r="G51" s="1192"/>
      <c r="H51" s="1193"/>
      <c r="I51" s="358">
        <v>232</v>
      </c>
      <c r="J51" s="359">
        <v>167</v>
      </c>
      <c r="K51" s="359">
        <v>113</v>
      </c>
      <c r="L51" s="359">
        <v>75</v>
      </c>
      <c r="M51" s="360">
        <v>63</v>
      </c>
    </row>
    <row r="52" spans="2:13" ht="27.75" customHeight="1" x14ac:dyDescent="0.15">
      <c r="B52" s="1190"/>
      <c r="C52" s="1191"/>
      <c r="D52" s="106"/>
      <c r="E52" s="1192" t="s">
        <v>45</v>
      </c>
      <c r="F52" s="1192"/>
      <c r="G52" s="1192"/>
      <c r="H52" s="1193"/>
      <c r="I52" s="358">
        <v>21412</v>
      </c>
      <c r="J52" s="359">
        <v>21042</v>
      </c>
      <c r="K52" s="359">
        <v>20402</v>
      </c>
      <c r="L52" s="359">
        <v>19744</v>
      </c>
      <c r="M52" s="360">
        <v>18957</v>
      </c>
    </row>
    <row r="53" spans="2:13" ht="27.75" customHeight="1" thickBot="1" x14ac:dyDescent="0.2">
      <c r="B53" s="1194" t="s">
        <v>46</v>
      </c>
      <c r="C53" s="1195"/>
      <c r="D53" s="110"/>
      <c r="E53" s="1196" t="s">
        <v>47</v>
      </c>
      <c r="F53" s="1196"/>
      <c r="G53" s="1196"/>
      <c r="H53" s="1197"/>
      <c r="I53" s="361">
        <v>11090</v>
      </c>
      <c r="J53" s="362">
        <v>9796</v>
      </c>
      <c r="K53" s="362">
        <v>9469</v>
      </c>
      <c r="L53" s="362">
        <v>7618</v>
      </c>
      <c r="M53" s="363">
        <v>7080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sm92dfdYDRbEqnxQB9vze3bWAIIaqeg0wJW6K7V3AKB6TMQMvp3+Hzk79iOFs6BJTeDyVI7QzAb33PqIaWD9w==" saltValue="GNdsx+vXUWWtHc1c23Cg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3" t="s">
        <v>50</v>
      </c>
      <c r="D55" s="1213"/>
      <c r="E55" s="1214"/>
      <c r="F55" s="122">
        <v>662</v>
      </c>
      <c r="G55" s="122">
        <v>862</v>
      </c>
      <c r="H55" s="123">
        <v>1062</v>
      </c>
    </row>
    <row r="56" spans="2:8" ht="52.5" customHeight="1" x14ac:dyDescent="0.15">
      <c r="B56" s="124"/>
      <c r="C56" s="1215" t="s">
        <v>51</v>
      </c>
      <c r="D56" s="1215"/>
      <c r="E56" s="1216"/>
      <c r="F56" s="125">
        <v>28</v>
      </c>
      <c r="G56" s="125">
        <v>528</v>
      </c>
      <c r="H56" s="126">
        <v>468</v>
      </c>
    </row>
    <row r="57" spans="2:8" ht="53.25" customHeight="1" x14ac:dyDescent="0.15">
      <c r="B57" s="124"/>
      <c r="C57" s="1217" t="s">
        <v>52</v>
      </c>
      <c r="D57" s="1217"/>
      <c r="E57" s="1218"/>
      <c r="F57" s="127">
        <v>1291</v>
      </c>
      <c r="G57" s="127">
        <v>1666</v>
      </c>
      <c r="H57" s="128">
        <v>2525</v>
      </c>
    </row>
    <row r="58" spans="2:8" ht="45.75" customHeight="1" x14ac:dyDescent="0.15">
      <c r="B58" s="129"/>
      <c r="C58" s="1205" t="s">
        <v>599</v>
      </c>
      <c r="D58" s="1206"/>
      <c r="E58" s="1207"/>
      <c r="F58" s="130">
        <v>467</v>
      </c>
      <c r="G58" s="130">
        <v>667</v>
      </c>
      <c r="H58" s="131">
        <v>1287</v>
      </c>
    </row>
    <row r="59" spans="2:8" ht="45.75" customHeight="1" x14ac:dyDescent="0.15">
      <c r="B59" s="129"/>
      <c r="C59" s="1205" t="s">
        <v>600</v>
      </c>
      <c r="D59" s="1206"/>
      <c r="E59" s="1207"/>
      <c r="F59" s="130">
        <v>413</v>
      </c>
      <c r="G59" s="130">
        <v>413</v>
      </c>
      <c r="H59" s="131">
        <v>637</v>
      </c>
    </row>
    <row r="60" spans="2:8" ht="45.75" customHeight="1" x14ac:dyDescent="0.15">
      <c r="B60" s="129"/>
      <c r="C60" s="1205" t="s">
        <v>601</v>
      </c>
      <c r="D60" s="1206"/>
      <c r="E60" s="1207"/>
      <c r="F60" s="130">
        <v>178</v>
      </c>
      <c r="G60" s="130">
        <v>179</v>
      </c>
      <c r="H60" s="131">
        <v>180</v>
      </c>
    </row>
    <row r="61" spans="2:8" ht="45.75" customHeight="1" x14ac:dyDescent="0.15">
      <c r="B61" s="129"/>
      <c r="C61" s="1205" t="s">
        <v>602</v>
      </c>
      <c r="D61" s="1206"/>
      <c r="E61" s="1207"/>
      <c r="F61" s="130">
        <v>150</v>
      </c>
      <c r="G61" s="130">
        <v>150</v>
      </c>
      <c r="H61" s="131">
        <v>150</v>
      </c>
    </row>
    <row r="62" spans="2:8" ht="45.75" customHeight="1" thickBot="1" x14ac:dyDescent="0.2">
      <c r="B62" s="132"/>
      <c r="C62" s="1208" t="s">
        <v>603</v>
      </c>
      <c r="D62" s="1209"/>
      <c r="E62" s="1210"/>
      <c r="F62" s="133">
        <v>79</v>
      </c>
      <c r="G62" s="133">
        <v>79</v>
      </c>
      <c r="H62" s="134">
        <v>79</v>
      </c>
    </row>
    <row r="63" spans="2:8" ht="52.5" customHeight="1" thickBot="1" x14ac:dyDescent="0.2">
      <c r="B63" s="135"/>
      <c r="C63" s="1211" t="s">
        <v>53</v>
      </c>
      <c r="D63" s="1211"/>
      <c r="E63" s="1212"/>
      <c r="F63" s="136">
        <v>1982</v>
      </c>
      <c r="G63" s="136">
        <v>3057</v>
      </c>
      <c r="H63" s="137">
        <v>4056</v>
      </c>
    </row>
    <row r="64" spans="2:8" x14ac:dyDescent="0.15"/>
  </sheetData>
  <sheetProtection algorithmName="SHA-512" hashValue="S8RHOgLIOhUsqbCJ+kOsHlYdzzbHvRxRugXE1suld5CjqOKq+7UT9mc38i6FBghFr1ZN+goUUbFXzE/S6DFxkA==" saltValue="s7HtaQP/KvDF77bktDkU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81400</v>
      </c>
      <c r="E3" s="156"/>
      <c r="F3" s="157">
        <v>69729</v>
      </c>
      <c r="G3" s="158"/>
      <c r="H3" s="159"/>
    </row>
    <row r="4" spans="1:8" x14ac:dyDescent="0.15">
      <c r="A4" s="160"/>
      <c r="B4" s="161"/>
      <c r="C4" s="162"/>
      <c r="D4" s="163">
        <v>35761</v>
      </c>
      <c r="E4" s="164"/>
      <c r="F4" s="165">
        <v>38908</v>
      </c>
      <c r="G4" s="166"/>
      <c r="H4" s="167"/>
    </row>
    <row r="5" spans="1:8" x14ac:dyDescent="0.15">
      <c r="A5" s="148" t="s">
        <v>562</v>
      </c>
      <c r="B5" s="153"/>
      <c r="C5" s="154"/>
      <c r="D5" s="155">
        <v>47743</v>
      </c>
      <c r="E5" s="156"/>
      <c r="F5" s="157">
        <v>74581</v>
      </c>
      <c r="G5" s="158"/>
      <c r="H5" s="159"/>
    </row>
    <row r="6" spans="1:8" x14ac:dyDescent="0.15">
      <c r="A6" s="160"/>
      <c r="B6" s="161"/>
      <c r="C6" s="162"/>
      <c r="D6" s="163">
        <v>22009</v>
      </c>
      <c r="E6" s="164"/>
      <c r="F6" s="165">
        <v>41563</v>
      </c>
      <c r="G6" s="166"/>
      <c r="H6" s="167"/>
    </row>
    <row r="7" spans="1:8" x14ac:dyDescent="0.15">
      <c r="A7" s="148" t="s">
        <v>563</v>
      </c>
      <c r="B7" s="153"/>
      <c r="C7" s="154"/>
      <c r="D7" s="155">
        <v>27820</v>
      </c>
      <c r="E7" s="156"/>
      <c r="F7" s="157">
        <v>76347</v>
      </c>
      <c r="G7" s="158"/>
      <c r="H7" s="159"/>
    </row>
    <row r="8" spans="1:8" x14ac:dyDescent="0.15">
      <c r="A8" s="160"/>
      <c r="B8" s="161"/>
      <c r="C8" s="162"/>
      <c r="D8" s="163">
        <v>12957</v>
      </c>
      <c r="E8" s="164"/>
      <c r="F8" s="165">
        <v>41762</v>
      </c>
      <c r="G8" s="166"/>
      <c r="H8" s="167"/>
    </row>
    <row r="9" spans="1:8" x14ac:dyDescent="0.15">
      <c r="A9" s="148" t="s">
        <v>564</v>
      </c>
      <c r="B9" s="153"/>
      <c r="C9" s="154"/>
      <c r="D9" s="155">
        <v>31802</v>
      </c>
      <c r="E9" s="156"/>
      <c r="F9" s="157">
        <v>69604</v>
      </c>
      <c r="G9" s="158"/>
      <c r="H9" s="159"/>
    </row>
    <row r="10" spans="1:8" x14ac:dyDescent="0.15">
      <c r="A10" s="160"/>
      <c r="B10" s="161"/>
      <c r="C10" s="162"/>
      <c r="D10" s="163">
        <v>17160</v>
      </c>
      <c r="E10" s="164"/>
      <c r="F10" s="165">
        <v>36247</v>
      </c>
      <c r="G10" s="166"/>
      <c r="H10" s="167"/>
    </row>
    <row r="11" spans="1:8" x14ac:dyDescent="0.15">
      <c r="A11" s="148" t="s">
        <v>565</v>
      </c>
      <c r="B11" s="153"/>
      <c r="C11" s="154"/>
      <c r="D11" s="155">
        <v>45925</v>
      </c>
      <c r="E11" s="156"/>
      <c r="F11" s="157">
        <v>68410</v>
      </c>
      <c r="G11" s="158"/>
      <c r="H11" s="159"/>
    </row>
    <row r="12" spans="1:8" x14ac:dyDescent="0.15">
      <c r="A12" s="160"/>
      <c r="B12" s="161"/>
      <c r="C12" s="168"/>
      <c r="D12" s="163">
        <v>20164</v>
      </c>
      <c r="E12" s="164"/>
      <c r="F12" s="165">
        <v>35086</v>
      </c>
      <c r="G12" s="166"/>
      <c r="H12" s="167"/>
    </row>
    <row r="13" spans="1:8" x14ac:dyDescent="0.15">
      <c r="A13" s="148"/>
      <c r="B13" s="153"/>
      <c r="C13" s="169"/>
      <c r="D13" s="170">
        <v>46938</v>
      </c>
      <c r="E13" s="171"/>
      <c r="F13" s="172">
        <v>71734</v>
      </c>
      <c r="G13" s="173"/>
      <c r="H13" s="159"/>
    </row>
    <row r="14" spans="1:8" x14ac:dyDescent="0.15">
      <c r="A14" s="160"/>
      <c r="B14" s="161"/>
      <c r="C14" s="162"/>
      <c r="D14" s="163">
        <v>21610</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8.48</v>
      </c>
      <c r="C19" s="174">
        <f>ROUND(VALUE(SUBSTITUTE(実質収支比率等に係る経年分析!G$48,"▲","-")),2)</f>
        <v>9.99</v>
      </c>
      <c r="D19" s="174">
        <f>ROUND(VALUE(SUBSTITUTE(実質収支比率等に係る経年分析!H$48,"▲","-")),2)</f>
        <v>13.95</v>
      </c>
      <c r="E19" s="174">
        <f>ROUND(VALUE(SUBSTITUTE(実質収支比率等に係る経年分析!I$48,"▲","-")),2)</f>
        <v>17.14</v>
      </c>
      <c r="F19" s="174">
        <f>ROUND(VALUE(SUBSTITUTE(実質収支比率等に係る経年分析!J$48,"▲","-")),2)</f>
        <v>13.16</v>
      </c>
    </row>
    <row r="20" spans="1:11" x14ac:dyDescent="0.15">
      <c r="A20" s="174" t="s">
        <v>57</v>
      </c>
      <c r="B20" s="174">
        <f>ROUND(VALUE(SUBSTITUTE(実質収支比率等に係る経年分析!F$47,"▲","-")),2)</f>
        <v>2.4900000000000002</v>
      </c>
      <c r="C20" s="174">
        <f>ROUND(VALUE(SUBSTITUTE(実質収支比率等に係る経年分析!G$47,"▲","-")),2)</f>
        <v>4.47</v>
      </c>
      <c r="D20" s="174">
        <f>ROUND(VALUE(SUBSTITUTE(実質収支比率等に係る経年分析!H$47,"▲","-")),2)</f>
        <v>6.22</v>
      </c>
      <c r="E20" s="174">
        <f>ROUND(VALUE(SUBSTITUTE(実質収支比率等に係る経年分析!I$47,"▲","-")),2)</f>
        <v>7.76</v>
      </c>
      <c r="F20" s="174">
        <f>ROUND(VALUE(SUBSTITUTE(実質収支比率等に係る経年分析!J$47,"▲","-")),2)</f>
        <v>9.91</v>
      </c>
    </row>
    <row r="21" spans="1:11" x14ac:dyDescent="0.15">
      <c r="A21" s="174" t="s">
        <v>58</v>
      </c>
      <c r="B21" s="174">
        <f>IF(ISNUMBER(VALUE(SUBSTITUTE(実質収支比率等に係る経年分析!F$49,"▲","-"))),ROUND(VALUE(SUBSTITUTE(実質収支比率等に係る経年分析!F$49,"▲","-")),2),NA())</f>
        <v>3.17</v>
      </c>
      <c r="C21" s="174">
        <f>IF(ISNUMBER(VALUE(SUBSTITUTE(実質収支比率等に係る経年分析!G$49,"▲","-"))),ROUND(VALUE(SUBSTITUTE(実質収支比率等に係る経年分析!G$49,"▲","-")),2),NA())</f>
        <v>3.42</v>
      </c>
      <c r="D21" s="174">
        <f>IF(ISNUMBER(VALUE(SUBSTITUTE(実質収支比率等に係る経年分析!H$49,"▲","-"))),ROUND(VALUE(SUBSTITUTE(実質収支比率等に係る経年分析!H$49,"▲","-")),2),NA())</f>
        <v>6.12</v>
      </c>
      <c r="E21" s="174">
        <f>IF(ISNUMBER(VALUE(SUBSTITUTE(実質収支比率等に係る経年分析!I$49,"▲","-"))),ROUND(VALUE(SUBSTITUTE(実質収支比率等に係る経年分析!I$49,"▲","-")),2),NA())</f>
        <v>5.58</v>
      </c>
      <c r="F21" s="174">
        <f>IF(ISNUMBER(VALUE(SUBSTITUTE(実質収支比率等に係る経年分析!J$49,"▲","-"))),ROUND(VALUE(SUBSTITUTE(実質収支比率等に係る経年分析!J$49,"▲","-")),2),NA())</f>
        <v>-2.75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0.84</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水族館事業特別会計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1.05</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3.27</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4.8899999999999997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8.4700000000000006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13.15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1662</v>
      </c>
      <c r="E42" s="176"/>
      <c r="F42" s="176"/>
      <c r="G42" s="176">
        <f>'実質公債費比率（分子）の構造'!L$52</f>
        <v>1650</v>
      </c>
      <c r="H42" s="176"/>
      <c r="I42" s="176"/>
      <c r="J42" s="176">
        <f>'実質公債費比率（分子）の構造'!M$52</f>
        <v>1621</v>
      </c>
      <c r="K42" s="176"/>
      <c r="L42" s="176"/>
      <c r="M42" s="176">
        <f>'実質公債費比率（分子）の構造'!N$52</f>
        <v>1596</v>
      </c>
      <c r="N42" s="176"/>
      <c r="O42" s="176"/>
      <c r="P42" s="176">
        <f>'実質公債費比率（分子）の構造'!O$52</f>
        <v>1518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164</v>
      </c>
      <c r="C44" s="176"/>
      <c r="D44" s="176"/>
      <c r="E44" s="176">
        <f>'実質公債費比率（分子）の構造'!L$50</f>
        <v>168</v>
      </c>
      <c r="F44" s="176"/>
      <c r="G44" s="176"/>
      <c r="H44" s="176">
        <f>'実質公債費比率（分子）の構造'!M$50</f>
        <v>168</v>
      </c>
      <c r="I44" s="176"/>
      <c r="J44" s="176"/>
      <c r="K44" s="176">
        <f>'実質公債費比率（分子）の構造'!N$50</f>
        <v>167</v>
      </c>
      <c r="L44" s="176"/>
      <c r="M44" s="176"/>
      <c r="N44" s="176">
        <f>'実質公債費比率（分子）の構造'!O$50</f>
        <v>159</v>
      </c>
      <c r="O44" s="176"/>
      <c r="P44" s="176"/>
    </row>
    <row r="45" spans="1:16" x14ac:dyDescent="0.15">
      <c r="A45" s="176" t="s">
        <v>68</v>
      </c>
      <c r="B45" s="176">
        <f>'実質公債費比率（分子）の構造'!K$49</f>
        <v>174</v>
      </c>
      <c r="C45" s="176"/>
      <c r="D45" s="176"/>
      <c r="E45" s="176">
        <f>'実質公債費比率（分子）の構造'!L$49</f>
        <v>162</v>
      </c>
      <c r="F45" s="176"/>
      <c r="G45" s="176"/>
      <c r="H45" s="176">
        <f>'実質公債費比率（分子）の構造'!M$49</f>
        <v>163</v>
      </c>
      <c r="I45" s="176"/>
      <c r="J45" s="176"/>
      <c r="K45" s="176">
        <f>'実質公債費比率（分子）の構造'!N$49</f>
        <v>169</v>
      </c>
      <c r="L45" s="176"/>
      <c r="M45" s="176"/>
      <c r="N45" s="176">
        <f>'実質公債費比率（分子）の構造'!O$49</f>
        <v>170</v>
      </c>
      <c r="O45" s="176"/>
      <c r="P45" s="176"/>
    </row>
    <row r="46" spans="1:16" x14ac:dyDescent="0.15">
      <c r="A46" s="176" t="s">
        <v>69</v>
      </c>
      <c r="B46" s="176">
        <f>'実質公債費比率（分子）の構造'!K$48</f>
        <v>949</v>
      </c>
      <c r="C46" s="176"/>
      <c r="D46" s="176"/>
      <c r="E46" s="176">
        <f>'実質公債費比率（分子）の構造'!L$48</f>
        <v>882</v>
      </c>
      <c r="F46" s="176"/>
      <c r="G46" s="176"/>
      <c r="H46" s="176">
        <f>'実質公債費比率（分子）の構造'!M$48</f>
        <v>713</v>
      </c>
      <c r="I46" s="176"/>
      <c r="J46" s="176"/>
      <c r="K46" s="176">
        <f>'実質公債費比率（分子）の構造'!N$48</f>
        <v>665</v>
      </c>
      <c r="L46" s="176"/>
      <c r="M46" s="176"/>
      <c r="N46" s="176">
        <f>'実質公債費比率（分子）の構造'!O$48</f>
        <v>708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1529</v>
      </c>
      <c r="C49" s="176"/>
      <c r="D49" s="176"/>
      <c r="E49" s="176">
        <f>'実質公債費比率（分子）の構造'!L$45</f>
        <v>1514</v>
      </c>
      <c r="F49" s="176"/>
      <c r="G49" s="176"/>
      <c r="H49" s="176">
        <f>'実質公債費比率（分子）の構造'!M$45</f>
        <v>1478</v>
      </c>
      <c r="I49" s="176"/>
      <c r="J49" s="176"/>
      <c r="K49" s="176">
        <f>'実質公債費比率（分子）の構造'!N$45</f>
        <v>1537</v>
      </c>
      <c r="L49" s="176"/>
      <c r="M49" s="176"/>
      <c r="N49" s="176">
        <f>'実質公債費比率（分子）の構造'!O$45</f>
        <v>1644</v>
      </c>
      <c r="O49" s="176"/>
      <c r="P49" s="176"/>
    </row>
    <row r="50" spans="1:16" x14ac:dyDescent="0.15">
      <c r="A50" s="176" t="s">
        <v>73</v>
      </c>
      <c r="B50" s="176" t="e">
        <f>NA()</f>
        <v>#N/A</v>
      </c>
      <c r="C50" s="176">
        <f>IF(ISNUMBER('実質公債費比率（分子）の構造'!K$53),'実質公債費比率（分子）の構造'!K$53,NA())</f>
        <v>1154</v>
      </c>
      <c r="D50" s="176" t="e">
        <f>NA()</f>
        <v>#N/A</v>
      </c>
      <c r="E50" s="176" t="e">
        <f>NA()</f>
        <v>#N/A</v>
      </c>
      <c r="F50" s="176">
        <f>IF(ISNUMBER('実質公債費比率（分子）の構造'!L$53),'実質公債費比率（分子）の構造'!L$53,NA())</f>
        <v>1076</v>
      </c>
      <c r="G50" s="176" t="e">
        <f>NA()</f>
        <v>#N/A</v>
      </c>
      <c r="H50" s="176" t="e">
        <f>NA()</f>
        <v>#N/A</v>
      </c>
      <c r="I50" s="176">
        <f>IF(ISNUMBER('実質公債費比率（分子）の構造'!M$53),'実質公債費比率（分子）の構造'!M$53,NA())</f>
        <v>901</v>
      </c>
      <c r="J50" s="176" t="e">
        <f>NA()</f>
        <v>#N/A</v>
      </c>
      <c r="K50" s="176" t="e">
        <f>NA()</f>
        <v>#N/A</v>
      </c>
      <c r="L50" s="176">
        <f>IF(ISNUMBER('実質公債費比率（分子）の構造'!N$53),'実質公債費比率（分子）の構造'!N$53,NA())</f>
        <v>942</v>
      </c>
      <c r="M50" s="176" t="e">
        <f>NA()</f>
        <v>#N/A</v>
      </c>
      <c r="N50" s="176" t="e">
        <f>NA()</f>
        <v>#N/A</v>
      </c>
      <c r="O50" s="176">
        <f>IF(ISNUMBER('実質公債費比率（分子）の構造'!O$53),'実質公債費比率（分子）の構造'!O$53,NA())</f>
        <v>1163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21412</v>
      </c>
      <c r="E56" s="175"/>
      <c r="F56" s="175"/>
      <c r="G56" s="175">
        <f>'将来負担比率（分子）の構造'!J$52</f>
        <v>21042</v>
      </c>
      <c r="H56" s="175"/>
      <c r="I56" s="175"/>
      <c r="J56" s="175">
        <f>'将来負担比率（分子）の構造'!K$52</f>
        <v>20402</v>
      </c>
      <c r="K56" s="175"/>
      <c r="L56" s="175"/>
      <c r="M56" s="175">
        <f>'将来負担比率（分子）の構造'!L$52</f>
        <v>19744</v>
      </c>
      <c r="N56" s="175"/>
      <c r="O56" s="175"/>
      <c r="P56" s="175">
        <f>'将来負担比率（分子）の構造'!M$52</f>
        <v>18957</v>
      </c>
    </row>
    <row r="57" spans="1:16" x14ac:dyDescent="0.15">
      <c r="A57" s="175" t="s">
        <v>44</v>
      </c>
      <c r="B57" s="175"/>
      <c r="C57" s="175"/>
      <c r="D57" s="175">
        <f>'将来負担比率（分子）の構造'!I$51</f>
        <v>232</v>
      </c>
      <c r="E57" s="175"/>
      <c r="F57" s="175"/>
      <c r="G57" s="175">
        <f>'将来負担比率（分子）の構造'!J$51</f>
        <v>167</v>
      </c>
      <c r="H57" s="175"/>
      <c r="I57" s="175"/>
      <c r="J57" s="175">
        <f>'将来負担比率（分子）の構造'!K$51</f>
        <v>113</v>
      </c>
      <c r="K57" s="175"/>
      <c r="L57" s="175"/>
      <c r="M57" s="175">
        <f>'将来負担比率（分子）の構造'!L$51</f>
        <v>75</v>
      </c>
      <c r="N57" s="175"/>
      <c r="O57" s="175"/>
      <c r="P57" s="175">
        <f>'将来負担比率（分子）の構造'!M$51</f>
        <v>63</v>
      </c>
    </row>
    <row r="58" spans="1:16" x14ac:dyDescent="0.15">
      <c r="A58" s="175" t="s">
        <v>43</v>
      </c>
      <c r="B58" s="175"/>
      <c r="C58" s="175"/>
      <c r="D58" s="175">
        <f>'将来負担比率（分子）の構造'!I$50</f>
        <v>1836</v>
      </c>
      <c r="E58" s="175"/>
      <c r="F58" s="175"/>
      <c r="G58" s="175">
        <f>'将来負担比率（分子）の構造'!J$50</f>
        <v>2035</v>
      </c>
      <c r="H58" s="175"/>
      <c r="I58" s="175"/>
      <c r="J58" s="175">
        <f>'将来負担比率（分子）の構造'!K$50</f>
        <v>1636</v>
      </c>
      <c r="K58" s="175"/>
      <c r="L58" s="175"/>
      <c r="M58" s="175">
        <f>'将来負担比率（分子）の構造'!L$50</f>
        <v>2894</v>
      </c>
      <c r="N58" s="175"/>
      <c r="O58" s="175"/>
      <c r="P58" s="175">
        <f>'将来負担比率（分子）の構造'!M$50</f>
        <v>3934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23</v>
      </c>
      <c r="C61" s="175"/>
      <c r="D61" s="175"/>
      <c r="E61" s="175">
        <f>'将来負担比率（分子）の構造'!J$46</f>
        <v>15</v>
      </c>
      <c r="F61" s="175"/>
      <c r="G61" s="175"/>
      <c r="H61" s="175">
        <f>'将来負担比率（分子）の構造'!K$46</f>
        <v>44</v>
      </c>
      <c r="I61" s="175"/>
      <c r="J61" s="175"/>
      <c r="K61" s="175">
        <f>'将来負担比率（分子）の構造'!L$46</f>
        <v>12</v>
      </c>
      <c r="L61" s="175"/>
      <c r="M61" s="175"/>
      <c r="N61" s="175">
        <f>'将来負担比率（分子）の構造'!M$46</f>
        <v>10</v>
      </c>
      <c r="O61" s="175"/>
      <c r="P61" s="175"/>
    </row>
    <row r="62" spans="1:16" x14ac:dyDescent="0.15">
      <c r="A62" s="175" t="s">
        <v>37</v>
      </c>
      <c r="B62" s="175">
        <f>'将来負担比率（分子）の構造'!I$45</f>
        <v>2922</v>
      </c>
      <c r="C62" s="175"/>
      <c r="D62" s="175"/>
      <c r="E62" s="175">
        <f>'将来負担比率（分子）の構造'!J$45</f>
        <v>2756</v>
      </c>
      <c r="F62" s="175"/>
      <c r="G62" s="175"/>
      <c r="H62" s="175">
        <f>'将来負担比率（分子）の構造'!K$45</f>
        <v>2697</v>
      </c>
      <c r="I62" s="175"/>
      <c r="J62" s="175"/>
      <c r="K62" s="175">
        <f>'将来負担比率（分子）の構造'!L$45</f>
        <v>2603</v>
      </c>
      <c r="L62" s="175"/>
      <c r="M62" s="175"/>
      <c r="N62" s="175">
        <f>'将来負担比率（分子）の構造'!M$45</f>
        <v>2521</v>
      </c>
      <c r="O62" s="175"/>
      <c r="P62" s="175"/>
    </row>
    <row r="63" spans="1:16" x14ac:dyDescent="0.15">
      <c r="A63" s="175" t="s">
        <v>36</v>
      </c>
      <c r="B63" s="175">
        <f>'将来負担比率（分子）の構造'!I$44</f>
        <v>1261</v>
      </c>
      <c r="C63" s="175"/>
      <c r="D63" s="175"/>
      <c r="E63" s="175">
        <f>'将来負担比率（分子）の構造'!J$44</f>
        <v>1132</v>
      </c>
      <c r="F63" s="175"/>
      <c r="G63" s="175"/>
      <c r="H63" s="175">
        <f>'将来負担比率（分子）の構造'!K$44</f>
        <v>979</v>
      </c>
      <c r="I63" s="175"/>
      <c r="J63" s="175"/>
      <c r="K63" s="175">
        <f>'将来負担比率（分子）の構造'!L$44</f>
        <v>859</v>
      </c>
      <c r="L63" s="175"/>
      <c r="M63" s="175"/>
      <c r="N63" s="175">
        <f>'将来負担比率（分子）の構造'!M$44</f>
        <v>696</v>
      </c>
      <c r="O63" s="175"/>
      <c r="P63" s="175"/>
    </row>
    <row r="64" spans="1:16" x14ac:dyDescent="0.15">
      <c r="A64" s="175" t="s">
        <v>35</v>
      </c>
      <c r="B64" s="175">
        <f>'将来負担比率（分子）の構造'!I$43</f>
        <v>12199</v>
      </c>
      <c r="C64" s="175"/>
      <c r="D64" s="175"/>
      <c r="E64" s="175">
        <f>'将来負担比率（分子）の構造'!J$43</f>
        <v>11157</v>
      </c>
      <c r="F64" s="175"/>
      <c r="G64" s="175"/>
      <c r="H64" s="175">
        <f>'将来負担比率（分子）の構造'!K$43</f>
        <v>10422</v>
      </c>
      <c r="I64" s="175"/>
      <c r="J64" s="175"/>
      <c r="K64" s="175">
        <f>'将来負担比率（分子）の構造'!L$43</f>
        <v>9765</v>
      </c>
      <c r="L64" s="175"/>
      <c r="M64" s="175"/>
      <c r="N64" s="175">
        <f>'将来負担比率（分子）の構造'!M$43</f>
        <v>10471</v>
      </c>
      <c r="O64" s="175"/>
      <c r="P64" s="175"/>
    </row>
    <row r="65" spans="1:16" x14ac:dyDescent="0.15">
      <c r="A65" s="175" t="s">
        <v>34</v>
      </c>
      <c r="B65" s="175">
        <f>'将来負担比率（分子）の構造'!I$42</f>
        <v>817</v>
      </c>
      <c r="C65" s="175"/>
      <c r="D65" s="175"/>
      <c r="E65" s="175">
        <f>'将来負担比率（分子）の構造'!J$42</f>
        <v>649</v>
      </c>
      <c r="F65" s="175"/>
      <c r="G65" s="175"/>
      <c r="H65" s="175">
        <f>'将来負担比率（分子）の構造'!K$42</f>
        <v>481</v>
      </c>
      <c r="I65" s="175"/>
      <c r="J65" s="175"/>
      <c r="K65" s="175">
        <f>'将来負担比率（分子）の構造'!L$42</f>
        <v>314</v>
      </c>
      <c r="L65" s="175"/>
      <c r="M65" s="175"/>
      <c r="N65" s="175">
        <f>'将来負担比率（分子）の構造'!M$42</f>
        <v>155</v>
      </c>
      <c r="O65" s="175"/>
      <c r="P65" s="175"/>
    </row>
    <row r="66" spans="1:16" x14ac:dyDescent="0.15">
      <c r="A66" s="175" t="s">
        <v>33</v>
      </c>
      <c r="B66" s="175">
        <f>'将来負担比率（分子）の構造'!I$41</f>
        <v>17349</v>
      </c>
      <c r="C66" s="175"/>
      <c r="D66" s="175"/>
      <c r="E66" s="175">
        <f>'将来負担比率（分子）の構造'!J$41</f>
        <v>17331</v>
      </c>
      <c r="F66" s="175"/>
      <c r="G66" s="175"/>
      <c r="H66" s="175">
        <f>'将来負担比率（分子）の構造'!K$41</f>
        <v>16996</v>
      </c>
      <c r="I66" s="175"/>
      <c r="J66" s="175"/>
      <c r="K66" s="175">
        <f>'将来負担比率（分子）の構造'!L$41</f>
        <v>16778</v>
      </c>
      <c r="L66" s="175"/>
      <c r="M66" s="175"/>
      <c r="N66" s="175">
        <f>'将来負担比率（分子）の構造'!M$41</f>
        <v>16180</v>
      </c>
      <c r="O66" s="175"/>
      <c r="P66" s="175"/>
    </row>
    <row r="67" spans="1:16" x14ac:dyDescent="0.15">
      <c r="A67" s="175" t="s">
        <v>77</v>
      </c>
      <c r="B67" s="175" t="e">
        <f>NA()</f>
        <v>#N/A</v>
      </c>
      <c r="C67" s="175">
        <f>IF(ISNUMBER('将来負担比率（分子）の構造'!I$53), IF('将来負担比率（分子）の構造'!I$53 &lt; 0, 0, '将来負担比率（分子）の構造'!I$53), NA())</f>
        <v>11090</v>
      </c>
      <c r="D67" s="175" t="e">
        <f>NA()</f>
        <v>#N/A</v>
      </c>
      <c r="E67" s="175" t="e">
        <f>NA()</f>
        <v>#N/A</v>
      </c>
      <c r="F67" s="175">
        <f>IF(ISNUMBER('将来負担比率（分子）の構造'!J$53), IF('将来負担比率（分子）の構造'!J$53 &lt; 0, 0, '将来負担比率（分子）の構造'!J$53), NA())</f>
        <v>9796</v>
      </c>
      <c r="G67" s="175" t="e">
        <f>NA()</f>
        <v>#N/A</v>
      </c>
      <c r="H67" s="175" t="e">
        <f>NA()</f>
        <v>#N/A</v>
      </c>
      <c r="I67" s="175">
        <f>IF(ISNUMBER('将来負担比率（分子）の構造'!K$53), IF('将来負担比率（分子）の構造'!K$53 &lt; 0, 0, '将来負担比率（分子）の構造'!K$53), NA())</f>
        <v>9469</v>
      </c>
      <c r="J67" s="175" t="e">
        <f>NA()</f>
        <v>#N/A</v>
      </c>
      <c r="K67" s="175" t="e">
        <f>NA()</f>
        <v>#N/A</v>
      </c>
      <c r="L67" s="175">
        <f>IF(ISNUMBER('将来負担比率（分子）の構造'!L$53), IF('将来負担比率（分子）の構造'!L$53 &lt; 0, 0, '将来負担比率（分子）の構造'!L$53), NA())</f>
        <v>7618</v>
      </c>
      <c r="M67" s="175" t="e">
        <f>NA()</f>
        <v>#N/A</v>
      </c>
      <c r="N67" s="175" t="e">
        <f>NA()</f>
        <v>#N/A</v>
      </c>
      <c r="O67" s="175">
        <f>IF(ISNUMBER('将来負担比率（分子）の構造'!M$53), IF('将来負担比率（分子）の構造'!M$53 &lt; 0, 0, '将来負担比率（分子）の構造'!M$53), NA())</f>
        <v>7080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662</v>
      </c>
      <c r="C72" s="179">
        <f>基金残高に係る経年分析!G55</f>
        <v>862</v>
      </c>
      <c r="D72" s="179">
        <f>基金残高に係る経年分析!H55</f>
        <v>1062</v>
      </c>
    </row>
    <row r="73" spans="1:16" x14ac:dyDescent="0.15">
      <c r="A73" s="178" t="s">
        <v>80</v>
      </c>
      <c r="B73" s="179">
        <f>基金残高に係る経年分析!F56</f>
        <v>28</v>
      </c>
      <c r="C73" s="179">
        <f>基金残高に係る経年分析!G56</f>
        <v>528</v>
      </c>
      <c r="D73" s="179">
        <f>基金残高に係る経年分析!H56</f>
        <v>468</v>
      </c>
    </row>
    <row r="74" spans="1:16" x14ac:dyDescent="0.15">
      <c r="A74" s="178" t="s">
        <v>81</v>
      </c>
      <c r="B74" s="179">
        <f>基金残高に係る経年分析!F57</f>
        <v>1291</v>
      </c>
      <c r="C74" s="179">
        <f>基金残高に係る経年分析!G57</f>
        <v>1666</v>
      </c>
      <c r="D74" s="179">
        <f>基金残高に係る経年分析!H57</f>
        <v>2525</v>
      </c>
    </row>
  </sheetData>
  <sheetProtection algorithmName="SHA-512" hashValue="QusCb2kBG+En+6ZHb+GSZOXU4Suq/M9eGVaKToBB58lG9gzQ4PeymOP3DvtHCinLaBtPanp8en3SiFtECF9PRw==" saltValue="0m31+PmpHWsWeOv6R1ee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6699794</v>
      </c>
      <c r="S5" s="674"/>
      <c r="T5" s="674"/>
      <c r="U5" s="674"/>
      <c r="V5" s="674"/>
      <c r="W5" s="674"/>
      <c r="X5" s="674"/>
      <c r="Y5" s="702"/>
      <c r="Z5" s="715">
        <v>30.9</v>
      </c>
      <c r="AA5" s="715"/>
      <c r="AB5" s="715"/>
      <c r="AC5" s="715"/>
      <c r="AD5" s="716">
        <v>6699794</v>
      </c>
      <c r="AE5" s="716"/>
      <c r="AF5" s="716"/>
      <c r="AG5" s="716"/>
      <c r="AH5" s="716"/>
      <c r="AI5" s="716"/>
      <c r="AJ5" s="716"/>
      <c r="AK5" s="716"/>
      <c r="AL5" s="703">
        <v>59.7</v>
      </c>
      <c r="AM5" s="686"/>
      <c r="AN5" s="686"/>
      <c r="AO5" s="704"/>
      <c r="AP5" s="676" t="s">
        <v>231</v>
      </c>
      <c r="AQ5" s="677"/>
      <c r="AR5" s="677"/>
      <c r="AS5" s="677"/>
      <c r="AT5" s="677"/>
      <c r="AU5" s="677"/>
      <c r="AV5" s="677"/>
      <c r="AW5" s="677"/>
      <c r="AX5" s="677"/>
      <c r="AY5" s="677"/>
      <c r="AZ5" s="677"/>
      <c r="BA5" s="677"/>
      <c r="BB5" s="677"/>
      <c r="BC5" s="677"/>
      <c r="BD5" s="677"/>
      <c r="BE5" s="677"/>
      <c r="BF5" s="678"/>
      <c r="BG5" s="627">
        <v>6691439</v>
      </c>
      <c r="BH5" s="628"/>
      <c r="BI5" s="628"/>
      <c r="BJ5" s="628"/>
      <c r="BK5" s="628"/>
      <c r="BL5" s="628"/>
      <c r="BM5" s="628"/>
      <c r="BN5" s="629"/>
      <c r="BO5" s="663">
        <v>99.9</v>
      </c>
      <c r="BP5" s="663"/>
      <c r="BQ5" s="663"/>
      <c r="BR5" s="663"/>
      <c r="BS5" s="664">
        <v>552956</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24" t="s">
        <v>235</v>
      </c>
      <c r="C6" s="625"/>
      <c r="D6" s="625"/>
      <c r="E6" s="625"/>
      <c r="F6" s="625"/>
      <c r="G6" s="625"/>
      <c r="H6" s="625"/>
      <c r="I6" s="625"/>
      <c r="J6" s="625"/>
      <c r="K6" s="625"/>
      <c r="L6" s="625"/>
      <c r="M6" s="625"/>
      <c r="N6" s="625"/>
      <c r="O6" s="625"/>
      <c r="P6" s="625"/>
      <c r="Q6" s="626"/>
      <c r="R6" s="627">
        <v>153798</v>
      </c>
      <c r="S6" s="628"/>
      <c r="T6" s="628"/>
      <c r="U6" s="628"/>
      <c r="V6" s="628"/>
      <c r="W6" s="628"/>
      <c r="X6" s="628"/>
      <c r="Y6" s="629"/>
      <c r="Z6" s="663">
        <v>0.7</v>
      </c>
      <c r="AA6" s="663"/>
      <c r="AB6" s="663"/>
      <c r="AC6" s="663"/>
      <c r="AD6" s="664">
        <v>153798</v>
      </c>
      <c r="AE6" s="664"/>
      <c r="AF6" s="664"/>
      <c r="AG6" s="664"/>
      <c r="AH6" s="664"/>
      <c r="AI6" s="664"/>
      <c r="AJ6" s="664"/>
      <c r="AK6" s="664"/>
      <c r="AL6" s="630">
        <v>1.4</v>
      </c>
      <c r="AM6" s="631"/>
      <c r="AN6" s="631"/>
      <c r="AO6" s="665"/>
      <c r="AP6" s="624" t="s">
        <v>236</v>
      </c>
      <c r="AQ6" s="625"/>
      <c r="AR6" s="625"/>
      <c r="AS6" s="625"/>
      <c r="AT6" s="625"/>
      <c r="AU6" s="625"/>
      <c r="AV6" s="625"/>
      <c r="AW6" s="625"/>
      <c r="AX6" s="625"/>
      <c r="AY6" s="625"/>
      <c r="AZ6" s="625"/>
      <c r="BA6" s="625"/>
      <c r="BB6" s="625"/>
      <c r="BC6" s="625"/>
      <c r="BD6" s="625"/>
      <c r="BE6" s="625"/>
      <c r="BF6" s="626"/>
      <c r="BG6" s="627">
        <v>6691439</v>
      </c>
      <c r="BH6" s="628"/>
      <c r="BI6" s="628"/>
      <c r="BJ6" s="628"/>
      <c r="BK6" s="628"/>
      <c r="BL6" s="628"/>
      <c r="BM6" s="628"/>
      <c r="BN6" s="629"/>
      <c r="BO6" s="663">
        <v>99.9</v>
      </c>
      <c r="BP6" s="663"/>
      <c r="BQ6" s="663"/>
      <c r="BR6" s="663"/>
      <c r="BS6" s="664">
        <v>552956</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186349</v>
      </c>
      <c r="CS6" s="628"/>
      <c r="CT6" s="628"/>
      <c r="CU6" s="628"/>
      <c r="CV6" s="628"/>
      <c r="CW6" s="628"/>
      <c r="CX6" s="628"/>
      <c r="CY6" s="629"/>
      <c r="CZ6" s="703">
        <v>0.9</v>
      </c>
      <c r="DA6" s="686"/>
      <c r="DB6" s="686"/>
      <c r="DC6" s="705"/>
      <c r="DD6" s="633" t="s">
        <v>238</v>
      </c>
      <c r="DE6" s="628"/>
      <c r="DF6" s="628"/>
      <c r="DG6" s="628"/>
      <c r="DH6" s="628"/>
      <c r="DI6" s="628"/>
      <c r="DJ6" s="628"/>
      <c r="DK6" s="628"/>
      <c r="DL6" s="628"/>
      <c r="DM6" s="628"/>
      <c r="DN6" s="628"/>
      <c r="DO6" s="628"/>
      <c r="DP6" s="629"/>
      <c r="DQ6" s="633">
        <v>186349</v>
      </c>
      <c r="DR6" s="628"/>
      <c r="DS6" s="628"/>
      <c r="DT6" s="628"/>
      <c r="DU6" s="628"/>
      <c r="DV6" s="628"/>
      <c r="DW6" s="628"/>
      <c r="DX6" s="628"/>
      <c r="DY6" s="628"/>
      <c r="DZ6" s="628"/>
      <c r="EA6" s="628"/>
      <c r="EB6" s="628"/>
      <c r="EC6" s="662"/>
    </row>
    <row r="7" spans="2:143" ht="11.25" customHeight="1" x14ac:dyDescent="0.15">
      <c r="B7" s="624" t="s">
        <v>239</v>
      </c>
      <c r="C7" s="625"/>
      <c r="D7" s="625"/>
      <c r="E7" s="625"/>
      <c r="F7" s="625"/>
      <c r="G7" s="625"/>
      <c r="H7" s="625"/>
      <c r="I7" s="625"/>
      <c r="J7" s="625"/>
      <c r="K7" s="625"/>
      <c r="L7" s="625"/>
      <c r="M7" s="625"/>
      <c r="N7" s="625"/>
      <c r="O7" s="625"/>
      <c r="P7" s="625"/>
      <c r="Q7" s="626"/>
      <c r="R7" s="627">
        <v>2817</v>
      </c>
      <c r="S7" s="628"/>
      <c r="T7" s="628"/>
      <c r="U7" s="628"/>
      <c r="V7" s="628"/>
      <c r="W7" s="628"/>
      <c r="X7" s="628"/>
      <c r="Y7" s="629"/>
      <c r="Z7" s="663">
        <v>0</v>
      </c>
      <c r="AA7" s="663"/>
      <c r="AB7" s="663"/>
      <c r="AC7" s="663"/>
      <c r="AD7" s="664">
        <v>2817</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2593487</v>
      </c>
      <c r="BH7" s="628"/>
      <c r="BI7" s="628"/>
      <c r="BJ7" s="628"/>
      <c r="BK7" s="628"/>
      <c r="BL7" s="628"/>
      <c r="BM7" s="628"/>
      <c r="BN7" s="629"/>
      <c r="BO7" s="663">
        <v>38.700000000000003</v>
      </c>
      <c r="BP7" s="663"/>
      <c r="BQ7" s="663"/>
      <c r="BR7" s="663"/>
      <c r="BS7" s="664">
        <v>100084</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3634939</v>
      </c>
      <c r="CS7" s="628"/>
      <c r="CT7" s="628"/>
      <c r="CU7" s="628"/>
      <c r="CV7" s="628"/>
      <c r="CW7" s="628"/>
      <c r="CX7" s="628"/>
      <c r="CY7" s="629"/>
      <c r="CZ7" s="663">
        <v>18.3</v>
      </c>
      <c r="DA7" s="663"/>
      <c r="DB7" s="663"/>
      <c r="DC7" s="663"/>
      <c r="DD7" s="633">
        <v>234456</v>
      </c>
      <c r="DE7" s="628"/>
      <c r="DF7" s="628"/>
      <c r="DG7" s="628"/>
      <c r="DH7" s="628"/>
      <c r="DI7" s="628"/>
      <c r="DJ7" s="628"/>
      <c r="DK7" s="628"/>
      <c r="DL7" s="628"/>
      <c r="DM7" s="628"/>
      <c r="DN7" s="628"/>
      <c r="DO7" s="628"/>
      <c r="DP7" s="629"/>
      <c r="DQ7" s="633">
        <v>2606274</v>
      </c>
      <c r="DR7" s="628"/>
      <c r="DS7" s="628"/>
      <c r="DT7" s="628"/>
      <c r="DU7" s="628"/>
      <c r="DV7" s="628"/>
      <c r="DW7" s="628"/>
      <c r="DX7" s="628"/>
      <c r="DY7" s="628"/>
      <c r="DZ7" s="628"/>
      <c r="EA7" s="628"/>
      <c r="EB7" s="628"/>
      <c r="EC7" s="662"/>
    </row>
    <row r="8" spans="2:143" ht="11.25" customHeight="1" x14ac:dyDescent="0.15">
      <c r="B8" s="624" t="s">
        <v>242</v>
      </c>
      <c r="C8" s="625"/>
      <c r="D8" s="625"/>
      <c r="E8" s="625"/>
      <c r="F8" s="625"/>
      <c r="G8" s="625"/>
      <c r="H8" s="625"/>
      <c r="I8" s="625"/>
      <c r="J8" s="625"/>
      <c r="K8" s="625"/>
      <c r="L8" s="625"/>
      <c r="M8" s="625"/>
      <c r="N8" s="625"/>
      <c r="O8" s="625"/>
      <c r="P8" s="625"/>
      <c r="Q8" s="626"/>
      <c r="R8" s="627">
        <v>35444</v>
      </c>
      <c r="S8" s="628"/>
      <c r="T8" s="628"/>
      <c r="U8" s="628"/>
      <c r="V8" s="628"/>
      <c r="W8" s="628"/>
      <c r="X8" s="628"/>
      <c r="Y8" s="629"/>
      <c r="Z8" s="663">
        <v>0.2</v>
      </c>
      <c r="AA8" s="663"/>
      <c r="AB8" s="663"/>
      <c r="AC8" s="663"/>
      <c r="AD8" s="664">
        <v>35444</v>
      </c>
      <c r="AE8" s="664"/>
      <c r="AF8" s="664"/>
      <c r="AG8" s="664"/>
      <c r="AH8" s="664"/>
      <c r="AI8" s="664"/>
      <c r="AJ8" s="664"/>
      <c r="AK8" s="664"/>
      <c r="AL8" s="630">
        <v>0.3</v>
      </c>
      <c r="AM8" s="631"/>
      <c r="AN8" s="631"/>
      <c r="AO8" s="665"/>
      <c r="AP8" s="624" t="s">
        <v>243</v>
      </c>
      <c r="AQ8" s="625"/>
      <c r="AR8" s="625"/>
      <c r="AS8" s="625"/>
      <c r="AT8" s="625"/>
      <c r="AU8" s="625"/>
      <c r="AV8" s="625"/>
      <c r="AW8" s="625"/>
      <c r="AX8" s="625"/>
      <c r="AY8" s="625"/>
      <c r="AZ8" s="625"/>
      <c r="BA8" s="625"/>
      <c r="BB8" s="625"/>
      <c r="BC8" s="625"/>
      <c r="BD8" s="625"/>
      <c r="BE8" s="625"/>
      <c r="BF8" s="626"/>
      <c r="BG8" s="627">
        <v>81229</v>
      </c>
      <c r="BH8" s="628"/>
      <c r="BI8" s="628"/>
      <c r="BJ8" s="628"/>
      <c r="BK8" s="628"/>
      <c r="BL8" s="628"/>
      <c r="BM8" s="628"/>
      <c r="BN8" s="629"/>
      <c r="BO8" s="663">
        <v>1.2</v>
      </c>
      <c r="BP8" s="663"/>
      <c r="BQ8" s="663"/>
      <c r="BR8" s="663"/>
      <c r="BS8" s="664" t="s">
        <v>131</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5977659</v>
      </c>
      <c r="CS8" s="628"/>
      <c r="CT8" s="628"/>
      <c r="CU8" s="628"/>
      <c r="CV8" s="628"/>
      <c r="CW8" s="628"/>
      <c r="CX8" s="628"/>
      <c r="CY8" s="629"/>
      <c r="CZ8" s="663">
        <v>30.2</v>
      </c>
      <c r="DA8" s="663"/>
      <c r="DB8" s="663"/>
      <c r="DC8" s="663"/>
      <c r="DD8" s="633">
        <v>36452</v>
      </c>
      <c r="DE8" s="628"/>
      <c r="DF8" s="628"/>
      <c r="DG8" s="628"/>
      <c r="DH8" s="628"/>
      <c r="DI8" s="628"/>
      <c r="DJ8" s="628"/>
      <c r="DK8" s="628"/>
      <c r="DL8" s="628"/>
      <c r="DM8" s="628"/>
      <c r="DN8" s="628"/>
      <c r="DO8" s="628"/>
      <c r="DP8" s="629"/>
      <c r="DQ8" s="633">
        <v>3171410</v>
      </c>
      <c r="DR8" s="628"/>
      <c r="DS8" s="628"/>
      <c r="DT8" s="628"/>
      <c r="DU8" s="628"/>
      <c r="DV8" s="628"/>
      <c r="DW8" s="628"/>
      <c r="DX8" s="628"/>
      <c r="DY8" s="628"/>
      <c r="DZ8" s="628"/>
      <c r="EA8" s="628"/>
      <c r="EB8" s="628"/>
      <c r="EC8" s="662"/>
    </row>
    <row r="9" spans="2:143" ht="11.25" customHeight="1" x14ac:dyDescent="0.15">
      <c r="B9" s="624" t="s">
        <v>245</v>
      </c>
      <c r="C9" s="625"/>
      <c r="D9" s="625"/>
      <c r="E9" s="625"/>
      <c r="F9" s="625"/>
      <c r="G9" s="625"/>
      <c r="H9" s="625"/>
      <c r="I9" s="625"/>
      <c r="J9" s="625"/>
      <c r="K9" s="625"/>
      <c r="L9" s="625"/>
      <c r="M9" s="625"/>
      <c r="N9" s="625"/>
      <c r="O9" s="625"/>
      <c r="P9" s="625"/>
      <c r="Q9" s="626"/>
      <c r="R9" s="627">
        <v>25221</v>
      </c>
      <c r="S9" s="628"/>
      <c r="T9" s="628"/>
      <c r="U9" s="628"/>
      <c r="V9" s="628"/>
      <c r="W9" s="628"/>
      <c r="X9" s="628"/>
      <c r="Y9" s="629"/>
      <c r="Z9" s="663">
        <v>0.1</v>
      </c>
      <c r="AA9" s="663"/>
      <c r="AB9" s="663"/>
      <c r="AC9" s="663"/>
      <c r="AD9" s="664">
        <v>25221</v>
      </c>
      <c r="AE9" s="664"/>
      <c r="AF9" s="664"/>
      <c r="AG9" s="664"/>
      <c r="AH9" s="664"/>
      <c r="AI9" s="664"/>
      <c r="AJ9" s="664"/>
      <c r="AK9" s="664"/>
      <c r="AL9" s="630">
        <v>0.2</v>
      </c>
      <c r="AM9" s="631"/>
      <c r="AN9" s="631"/>
      <c r="AO9" s="665"/>
      <c r="AP9" s="624" t="s">
        <v>246</v>
      </c>
      <c r="AQ9" s="625"/>
      <c r="AR9" s="625"/>
      <c r="AS9" s="625"/>
      <c r="AT9" s="625"/>
      <c r="AU9" s="625"/>
      <c r="AV9" s="625"/>
      <c r="AW9" s="625"/>
      <c r="AX9" s="625"/>
      <c r="AY9" s="625"/>
      <c r="AZ9" s="625"/>
      <c r="BA9" s="625"/>
      <c r="BB9" s="625"/>
      <c r="BC9" s="625"/>
      <c r="BD9" s="625"/>
      <c r="BE9" s="625"/>
      <c r="BF9" s="626"/>
      <c r="BG9" s="627">
        <v>2084055</v>
      </c>
      <c r="BH9" s="628"/>
      <c r="BI9" s="628"/>
      <c r="BJ9" s="628"/>
      <c r="BK9" s="628"/>
      <c r="BL9" s="628"/>
      <c r="BM9" s="628"/>
      <c r="BN9" s="629"/>
      <c r="BO9" s="663">
        <v>31.1</v>
      </c>
      <c r="BP9" s="663"/>
      <c r="BQ9" s="663"/>
      <c r="BR9" s="663"/>
      <c r="BS9" s="664" t="s">
        <v>238</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1463699</v>
      </c>
      <c r="CS9" s="628"/>
      <c r="CT9" s="628"/>
      <c r="CU9" s="628"/>
      <c r="CV9" s="628"/>
      <c r="CW9" s="628"/>
      <c r="CX9" s="628"/>
      <c r="CY9" s="629"/>
      <c r="CZ9" s="663">
        <v>7.4</v>
      </c>
      <c r="DA9" s="663"/>
      <c r="DB9" s="663"/>
      <c r="DC9" s="663"/>
      <c r="DD9" s="633">
        <v>564</v>
      </c>
      <c r="DE9" s="628"/>
      <c r="DF9" s="628"/>
      <c r="DG9" s="628"/>
      <c r="DH9" s="628"/>
      <c r="DI9" s="628"/>
      <c r="DJ9" s="628"/>
      <c r="DK9" s="628"/>
      <c r="DL9" s="628"/>
      <c r="DM9" s="628"/>
      <c r="DN9" s="628"/>
      <c r="DO9" s="628"/>
      <c r="DP9" s="629"/>
      <c r="DQ9" s="633">
        <v>1170976</v>
      </c>
      <c r="DR9" s="628"/>
      <c r="DS9" s="628"/>
      <c r="DT9" s="628"/>
      <c r="DU9" s="628"/>
      <c r="DV9" s="628"/>
      <c r="DW9" s="628"/>
      <c r="DX9" s="628"/>
      <c r="DY9" s="628"/>
      <c r="DZ9" s="628"/>
      <c r="EA9" s="628"/>
      <c r="EB9" s="628"/>
      <c r="EC9" s="662"/>
    </row>
    <row r="10" spans="2:143" ht="11.25" customHeight="1" x14ac:dyDescent="0.15">
      <c r="B10" s="624" t="s">
        <v>248</v>
      </c>
      <c r="C10" s="625"/>
      <c r="D10" s="625"/>
      <c r="E10" s="625"/>
      <c r="F10" s="625"/>
      <c r="G10" s="625"/>
      <c r="H10" s="625"/>
      <c r="I10" s="625"/>
      <c r="J10" s="625"/>
      <c r="K10" s="625"/>
      <c r="L10" s="625"/>
      <c r="M10" s="625"/>
      <c r="N10" s="625"/>
      <c r="O10" s="625"/>
      <c r="P10" s="625"/>
      <c r="Q10" s="626"/>
      <c r="R10" s="627" t="s">
        <v>131</v>
      </c>
      <c r="S10" s="628"/>
      <c r="T10" s="628"/>
      <c r="U10" s="628"/>
      <c r="V10" s="628"/>
      <c r="W10" s="628"/>
      <c r="X10" s="628"/>
      <c r="Y10" s="629"/>
      <c r="Z10" s="663" t="s">
        <v>238</v>
      </c>
      <c r="AA10" s="663"/>
      <c r="AB10" s="663"/>
      <c r="AC10" s="663"/>
      <c r="AD10" s="664" t="s">
        <v>238</v>
      </c>
      <c r="AE10" s="664"/>
      <c r="AF10" s="664"/>
      <c r="AG10" s="664"/>
      <c r="AH10" s="664"/>
      <c r="AI10" s="664"/>
      <c r="AJ10" s="664"/>
      <c r="AK10" s="664"/>
      <c r="AL10" s="630" t="s">
        <v>238</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180502</v>
      </c>
      <c r="BH10" s="628"/>
      <c r="BI10" s="628"/>
      <c r="BJ10" s="628"/>
      <c r="BK10" s="628"/>
      <c r="BL10" s="628"/>
      <c r="BM10" s="628"/>
      <c r="BN10" s="629"/>
      <c r="BO10" s="663">
        <v>2.7</v>
      </c>
      <c r="BP10" s="663"/>
      <c r="BQ10" s="663"/>
      <c r="BR10" s="663"/>
      <c r="BS10" s="664">
        <v>29857</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v>49654</v>
      </c>
      <c r="CS10" s="628"/>
      <c r="CT10" s="628"/>
      <c r="CU10" s="628"/>
      <c r="CV10" s="628"/>
      <c r="CW10" s="628"/>
      <c r="CX10" s="628"/>
      <c r="CY10" s="629"/>
      <c r="CZ10" s="663">
        <v>0.3</v>
      </c>
      <c r="DA10" s="663"/>
      <c r="DB10" s="663"/>
      <c r="DC10" s="663"/>
      <c r="DD10" s="633" t="s">
        <v>238</v>
      </c>
      <c r="DE10" s="628"/>
      <c r="DF10" s="628"/>
      <c r="DG10" s="628"/>
      <c r="DH10" s="628"/>
      <c r="DI10" s="628"/>
      <c r="DJ10" s="628"/>
      <c r="DK10" s="628"/>
      <c r="DL10" s="628"/>
      <c r="DM10" s="628"/>
      <c r="DN10" s="628"/>
      <c r="DO10" s="628"/>
      <c r="DP10" s="629"/>
      <c r="DQ10" s="633">
        <v>1463</v>
      </c>
      <c r="DR10" s="628"/>
      <c r="DS10" s="628"/>
      <c r="DT10" s="628"/>
      <c r="DU10" s="628"/>
      <c r="DV10" s="628"/>
      <c r="DW10" s="628"/>
      <c r="DX10" s="628"/>
      <c r="DY10" s="628"/>
      <c r="DZ10" s="628"/>
      <c r="EA10" s="628"/>
      <c r="EB10" s="628"/>
      <c r="EC10" s="662"/>
    </row>
    <row r="11" spans="2:143" ht="11.25" customHeight="1" x14ac:dyDescent="0.15">
      <c r="B11" s="624" t="s">
        <v>251</v>
      </c>
      <c r="C11" s="625"/>
      <c r="D11" s="625"/>
      <c r="E11" s="625"/>
      <c r="F11" s="625"/>
      <c r="G11" s="625"/>
      <c r="H11" s="625"/>
      <c r="I11" s="625"/>
      <c r="J11" s="625"/>
      <c r="K11" s="625"/>
      <c r="L11" s="625"/>
      <c r="M11" s="625"/>
      <c r="N11" s="625"/>
      <c r="O11" s="625"/>
      <c r="P11" s="625"/>
      <c r="Q11" s="626"/>
      <c r="R11" s="627">
        <v>1082344</v>
      </c>
      <c r="S11" s="628"/>
      <c r="T11" s="628"/>
      <c r="U11" s="628"/>
      <c r="V11" s="628"/>
      <c r="W11" s="628"/>
      <c r="X11" s="628"/>
      <c r="Y11" s="629"/>
      <c r="Z11" s="630">
        <v>5</v>
      </c>
      <c r="AA11" s="631"/>
      <c r="AB11" s="631"/>
      <c r="AC11" s="632"/>
      <c r="AD11" s="633">
        <v>1082344</v>
      </c>
      <c r="AE11" s="628"/>
      <c r="AF11" s="628"/>
      <c r="AG11" s="628"/>
      <c r="AH11" s="628"/>
      <c r="AI11" s="628"/>
      <c r="AJ11" s="628"/>
      <c r="AK11" s="629"/>
      <c r="AL11" s="630">
        <v>9.6</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247701</v>
      </c>
      <c r="BH11" s="628"/>
      <c r="BI11" s="628"/>
      <c r="BJ11" s="628"/>
      <c r="BK11" s="628"/>
      <c r="BL11" s="628"/>
      <c r="BM11" s="628"/>
      <c r="BN11" s="629"/>
      <c r="BO11" s="663">
        <v>3.7</v>
      </c>
      <c r="BP11" s="663"/>
      <c r="BQ11" s="663"/>
      <c r="BR11" s="663"/>
      <c r="BS11" s="664">
        <v>70227</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894944</v>
      </c>
      <c r="CS11" s="628"/>
      <c r="CT11" s="628"/>
      <c r="CU11" s="628"/>
      <c r="CV11" s="628"/>
      <c r="CW11" s="628"/>
      <c r="CX11" s="628"/>
      <c r="CY11" s="629"/>
      <c r="CZ11" s="663">
        <v>4.5</v>
      </c>
      <c r="DA11" s="663"/>
      <c r="DB11" s="663"/>
      <c r="DC11" s="663"/>
      <c r="DD11" s="633">
        <v>297583</v>
      </c>
      <c r="DE11" s="628"/>
      <c r="DF11" s="628"/>
      <c r="DG11" s="628"/>
      <c r="DH11" s="628"/>
      <c r="DI11" s="628"/>
      <c r="DJ11" s="628"/>
      <c r="DK11" s="628"/>
      <c r="DL11" s="628"/>
      <c r="DM11" s="628"/>
      <c r="DN11" s="628"/>
      <c r="DO11" s="628"/>
      <c r="DP11" s="629"/>
      <c r="DQ11" s="633">
        <v>510082</v>
      </c>
      <c r="DR11" s="628"/>
      <c r="DS11" s="628"/>
      <c r="DT11" s="628"/>
      <c r="DU11" s="628"/>
      <c r="DV11" s="628"/>
      <c r="DW11" s="628"/>
      <c r="DX11" s="628"/>
      <c r="DY11" s="628"/>
      <c r="DZ11" s="628"/>
      <c r="EA11" s="628"/>
      <c r="EB11" s="628"/>
      <c r="EC11" s="662"/>
    </row>
    <row r="12" spans="2:143" ht="11.25" customHeight="1" x14ac:dyDescent="0.15">
      <c r="B12" s="624" t="s">
        <v>254</v>
      </c>
      <c r="C12" s="625"/>
      <c r="D12" s="625"/>
      <c r="E12" s="625"/>
      <c r="F12" s="625"/>
      <c r="G12" s="625"/>
      <c r="H12" s="625"/>
      <c r="I12" s="625"/>
      <c r="J12" s="625"/>
      <c r="K12" s="625"/>
      <c r="L12" s="625"/>
      <c r="M12" s="625"/>
      <c r="N12" s="625"/>
      <c r="O12" s="625"/>
      <c r="P12" s="625"/>
      <c r="Q12" s="626"/>
      <c r="R12" s="627">
        <v>11212</v>
      </c>
      <c r="S12" s="628"/>
      <c r="T12" s="628"/>
      <c r="U12" s="628"/>
      <c r="V12" s="628"/>
      <c r="W12" s="628"/>
      <c r="X12" s="628"/>
      <c r="Y12" s="629"/>
      <c r="Z12" s="663">
        <v>0.1</v>
      </c>
      <c r="AA12" s="663"/>
      <c r="AB12" s="663"/>
      <c r="AC12" s="663"/>
      <c r="AD12" s="664">
        <v>11212</v>
      </c>
      <c r="AE12" s="664"/>
      <c r="AF12" s="664"/>
      <c r="AG12" s="664"/>
      <c r="AH12" s="664"/>
      <c r="AI12" s="664"/>
      <c r="AJ12" s="664"/>
      <c r="AK12" s="664"/>
      <c r="AL12" s="630">
        <v>0.1</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3645231</v>
      </c>
      <c r="BH12" s="628"/>
      <c r="BI12" s="628"/>
      <c r="BJ12" s="628"/>
      <c r="BK12" s="628"/>
      <c r="BL12" s="628"/>
      <c r="BM12" s="628"/>
      <c r="BN12" s="629"/>
      <c r="BO12" s="663">
        <v>54.4</v>
      </c>
      <c r="BP12" s="663"/>
      <c r="BQ12" s="663"/>
      <c r="BR12" s="663"/>
      <c r="BS12" s="664">
        <v>452872</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1076315</v>
      </c>
      <c r="CS12" s="628"/>
      <c r="CT12" s="628"/>
      <c r="CU12" s="628"/>
      <c r="CV12" s="628"/>
      <c r="CW12" s="628"/>
      <c r="CX12" s="628"/>
      <c r="CY12" s="629"/>
      <c r="CZ12" s="663">
        <v>5.4</v>
      </c>
      <c r="DA12" s="663"/>
      <c r="DB12" s="663"/>
      <c r="DC12" s="663"/>
      <c r="DD12" s="633">
        <v>182224</v>
      </c>
      <c r="DE12" s="628"/>
      <c r="DF12" s="628"/>
      <c r="DG12" s="628"/>
      <c r="DH12" s="628"/>
      <c r="DI12" s="628"/>
      <c r="DJ12" s="628"/>
      <c r="DK12" s="628"/>
      <c r="DL12" s="628"/>
      <c r="DM12" s="628"/>
      <c r="DN12" s="628"/>
      <c r="DO12" s="628"/>
      <c r="DP12" s="629"/>
      <c r="DQ12" s="633">
        <v>432842</v>
      </c>
      <c r="DR12" s="628"/>
      <c r="DS12" s="628"/>
      <c r="DT12" s="628"/>
      <c r="DU12" s="628"/>
      <c r="DV12" s="628"/>
      <c r="DW12" s="628"/>
      <c r="DX12" s="628"/>
      <c r="DY12" s="628"/>
      <c r="DZ12" s="628"/>
      <c r="EA12" s="628"/>
      <c r="EB12" s="628"/>
      <c r="EC12" s="662"/>
    </row>
    <row r="13" spans="2:143" ht="11.25" customHeight="1" x14ac:dyDescent="0.15">
      <c r="B13" s="624" t="s">
        <v>257</v>
      </c>
      <c r="C13" s="625"/>
      <c r="D13" s="625"/>
      <c r="E13" s="625"/>
      <c r="F13" s="625"/>
      <c r="G13" s="625"/>
      <c r="H13" s="625"/>
      <c r="I13" s="625"/>
      <c r="J13" s="625"/>
      <c r="K13" s="625"/>
      <c r="L13" s="625"/>
      <c r="M13" s="625"/>
      <c r="N13" s="625"/>
      <c r="O13" s="625"/>
      <c r="P13" s="625"/>
      <c r="Q13" s="626"/>
      <c r="R13" s="627" t="s">
        <v>238</v>
      </c>
      <c r="S13" s="628"/>
      <c r="T13" s="628"/>
      <c r="U13" s="628"/>
      <c r="V13" s="628"/>
      <c r="W13" s="628"/>
      <c r="X13" s="628"/>
      <c r="Y13" s="629"/>
      <c r="Z13" s="663" t="s">
        <v>238</v>
      </c>
      <c r="AA13" s="663"/>
      <c r="AB13" s="663"/>
      <c r="AC13" s="663"/>
      <c r="AD13" s="664" t="s">
        <v>131</v>
      </c>
      <c r="AE13" s="664"/>
      <c r="AF13" s="664"/>
      <c r="AG13" s="664"/>
      <c r="AH13" s="664"/>
      <c r="AI13" s="664"/>
      <c r="AJ13" s="664"/>
      <c r="AK13" s="664"/>
      <c r="AL13" s="630" t="s">
        <v>238</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3642402</v>
      </c>
      <c r="BH13" s="628"/>
      <c r="BI13" s="628"/>
      <c r="BJ13" s="628"/>
      <c r="BK13" s="628"/>
      <c r="BL13" s="628"/>
      <c r="BM13" s="628"/>
      <c r="BN13" s="629"/>
      <c r="BO13" s="663">
        <v>54.4</v>
      </c>
      <c r="BP13" s="663"/>
      <c r="BQ13" s="663"/>
      <c r="BR13" s="663"/>
      <c r="BS13" s="664">
        <v>452872</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2150115</v>
      </c>
      <c r="CS13" s="628"/>
      <c r="CT13" s="628"/>
      <c r="CU13" s="628"/>
      <c r="CV13" s="628"/>
      <c r="CW13" s="628"/>
      <c r="CX13" s="628"/>
      <c r="CY13" s="629"/>
      <c r="CZ13" s="663">
        <v>10.8</v>
      </c>
      <c r="DA13" s="663"/>
      <c r="DB13" s="663"/>
      <c r="DC13" s="663"/>
      <c r="DD13" s="633">
        <v>717925</v>
      </c>
      <c r="DE13" s="628"/>
      <c r="DF13" s="628"/>
      <c r="DG13" s="628"/>
      <c r="DH13" s="628"/>
      <c r="DI13" s="628"/>
      <c r="DJ13" s="628"/>
      <c r="DK13" s="628"/>
      <c r="DL13" s="628"/>
      <c r="DM13" s="628"/>
      <c r="DN13" s="628"/>
      <c r="DO13" s="628"/>
      <c r="DP13" s="629"/>
      <c r="DQ13" s="633">
        <v>1373085</v>
      </c>
      <c r="DR13" s="628"/>
      <c r="DS13" s="628"/>
      <c r="DT13" s="628"/>
      <c r="DU13" s="628"/>
      <c r="DV13" s="628"/>
      <c r="DW13" s="628"/>
      <c r="DX13" s="628"/>
      <c r="DY13" s="628"/>
      <c r="DZ13" s="628"/>
      <c r="EA13" s="628"/>
      <c r="EB13" s="628"/>
      <c r="EC13" s="662"/>
    </row>
    <row r="14" spans="2:143" ht="11.25" customHeight="1" x14ac:dyDescent="0.15">
      <c r="B14" s="624" t="s">
        <v>260</v>
      </c>
      <c r="C14" s="625"/>
      <c r="D14" s="625"/>
      <c r="E14" s="625"/>
      <c r="F14" s="625"/>
      <c r="G14" s="625"/>
      <c r="H14" s="625"/>
      <c r="I14" s="625"/>
      <c r="J14" s="625"/>
      <c r="K14" s="625"/>
      <c r="L14" s="625"/>
      <c r="M14" s="625"/>
      <c r="N14" s="625"/>
      <c r="O14" s="625"/>
      <c r="P14" s="625"/>
      <c r="Q14" s="626"/>
      <c r="R14" s="627">
        <v>294</v>
      </c>
      <c r="S14" s="628"/>
      <c r="T14" s="628"/>
      <c r="U14" s="628"/>
      <c r="V14" s="628"/>
      <c r="W14" s="628"/>
      <c r="X14" s="628"/>
      <c r="Y14" s="629"/>
      <c r="Z14" s="663">
        <v>0</v>
      </c>
      <c r="AA14" s="663"/>
      <c r="AB14" s="663"/>
      <c r="AC14" s="663"/>
      <c r="AD14" s="664">
        <v>294</v>
      </c>
      <c r="AE14" s="664"/>
      <c r="AF14" s="664"/>
      <c r="AG14" s="664"/>
      <c r="AH14" s="664"/>
      <c r="AI14" s="664"/>
      <c r="AJ14" s="664"/>
      <c r="AK14" s="664"/>
      <c r="AL14" s="630">
        <v>0</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154063</v>
      </c>
      <c r="BH14" s="628"/>
      <c r="BI14" s="628"/>
      <c r="BJ14" s="628"/>
      <c r="BK14" s="628"/>
      <c r="BL14" s="628"/>
      <c r="BM14" s="628"/>
      <c r="BN14" s="629"/>
      <c r="BO14" s="663">
        <v>2.2999999999999998</v>
      </c>
      <c r="BP14" s="663"/>
      <c r="BQ14" s="663"/>
      <c r="BR14" s="663"/>
      <c r="BS14" s="664" t="s">
        <v>262</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598250</v>
      </c>
      <c r="CS14" s="628"/>
      <c r="CT14" s="628"/>
      <c r="CU14" s="628"/>
      <c r="CV14" s="628"/>
      <c r="CW14" s="628"/>
      <c r="CX14" s="628"/>
      <c r="CY14" s="629"/>
      <c r="CZ14" s="663">
        <v>3</v>
      </c>
      <c r="DA14" s="663"/>
      <c r="DB14" s="663"/>
      <c r="DC14" s="663"/>
      <c r="DD14" s="633">
        <v>5092</v>
      </c>
      <c r="DE14" s="628"/>
      <c r="DF14" s="628"/>
      <c r="DG14" s="628"/>
      <c r="DH14" s="628"/>
      <c r="DI14" s="628"/>
      <c r="DJ14" s="628"/>
      <c r="DK14" s="628"/>
      <c r="DL14" s="628"/>
      <c r="DM14" s="628"/>
      <c r="DN14" s="628"/>
      <c r="DO14" s="628"/>
      <c r="DP14" s="629"/>
      <c r="DQ14" s="633">
        <v>561738</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131</v>
      </c>
      <c r="S15" s="628"/>
      <c r="T15" s="628"/>
      <c r="U15" s="628"/>
      <c r="V15" s="628"/>
      <c r="W15" s="628"/>
      <c r="X15" s="628"/>
      <c r="Y15" s="629"/>
      <c r="Z15" s="663" t="s">
        <v>262</v>
      </c>
      <c r="AA15" s="663"/>
      <c r="AB15" s="663"/>
      <c r="AC15" s="663"/>
      <c r="AD15" s="664" t="s">
        <v>262</v>
      </c>
      <c r="AE15" s="664"/>
      <c r="AF15" s="664"/>
      <c r="AG15" s="664"/>
      <c r="AH15" s="664"/>
      <c r="AI15" s="664"/>
      <c r="AJ15" s="664"/>
      <c r="AK15" s="664"/>
      <c r="AL15" s="630" t="s">
        <v>262</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298658</v>
      </c>
      <c r="BH15" s="628"/>
      <c r="BI15" s="628"/>
      <c r="BJ15" s="628"/>
      <c r="BK15" s="628"/>
      <c r="BL15" s="628"/>
      <c r="BM15" s="628"/>
      <c r="BN15" s="629"/>
      <c r="BO15" s="663">
        <v>4.5</v>
      </c>
      <c r="BP15" s="663"/>
      <c r="BQ15" s="663"/>
      <c r="BR15" s="663"/>
      <c r="BS15" s="664" t="s">
        <v>131</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2106888</v>
      </c>
      <c r="CS15" s="628"/>
      <c r="CT15" s="628"/>
      <c r="CU15" s="628"/>
      <c r="CV15" s="628"/>
      <c r="CW15" s="628"/>
      <c r="CX15" s="628"/>
      <c r="CY15" s="629"/>
      <c r="CZ15" s="663">
        <v>10.6</v>
      </c>
      <c r="DA15" s="663"/>
      <c r="DB15" s="663"/>
      <c r="DC15" s="663"/>
      <c r="DD15" s="633">
        <v>358968</v>
      </c>
      <c r="DE15" s="628"/>
      <c r="DF15" s="628"/>
      <c r="DG15" s="628"/>
      <c r="DH15" s="628"/>
      <c r="DI15" s="628"/>
      <c r="DJ15" s="628"/>
      <c r="DK15" s="628"/>
      <c r="DL15" s="628"/>
      <c r="DM15" s="628"/>
      <c r="DN15" s="628"/>
      <c r="DO15" s="628"/>
      <c r="DP15" s="629"/>
      <c r="DQ15" s="633">
        <v>1447694</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13873</v>
      </c>
      <c r="S16" s="628"/>
      <c r="T16" s="628"/>
      <c r="U16" s="628"/>
      <c r="V16" s="628"/>
      <c r="W16" s="628"/>
      <c r="X16" s="628"/>
      <c r="Y16" s="629"/>
      <c r="Z16" s="663">
        <v>0.1</v>
      </c>
      <c r="AA16" s="663"/>
      <c r="AB16" s="663"/>
      <c r="AC16" s="663"/>
      <c r="AD16" s="664">
        <v>13873</v>
      </c>
      <c r="AE16" s="664"/>
      <c r="AF16" s="664"/>
      <c r="AG16" s="664"/>
      <c r="AH16" s="664"/>
      <c r="AI16" s="664"/>
      <c r="AJ16" s="664"/>
      <c r="AK16" s="664"/>
      <c r="AL16" s="630">
        <v>0.1</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262</v>
      </c>
      <c r="BH16" s="628"/>
      <c r="BI16" s="628"/>
      <c r="BJ16" s="628"/>
      <c r="BK16" s="628"/>
      <c r="BL16" s="628"/>
      <c r="BM16" s="628"/>
      <c r="BN16" s="629"/>
      <c r="BO16" s="663" t="s">
        <v>262</v>
      </c>
      <c r="BP16" s="663"/>
      <c r="BQ16" s="663"/>
      <c r="BR16" s="663"/>
      <c r="BS16" s="664" t="s">
        <v>262</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42954</v>
      </c>
      <c r="CS16" s="628"/>
      <c r="CT16" s="628"/>
      <c r="CU16" s="628"/>
      <c r="CV16" s="628"/>
      <c r="CW16" s="628"/>
      <c r="CX16" s="628"/>
      <c r="CY16" s="629"/>
      <c r="CZ16" s="663">
        <v>0.2</v>
      </c>
      <c r="DA16" s="663"/>
      <c r="DB16" s="663"/>
      <c r="DC16" s="663"/>
      <c r="DD16" s="633" t="s">
        <v>238</v>
      </c>
      <c r="DE16" s="628"/>
      <c r="DF16" s="628"/>
      <c r="DG16" s="628"/>
      <c r="DH16" s="628"/>
      <c r="DI16" s="628"/>
      <c r="DJ16" s="628"/>
      <c r="DK16" s="628"/>
      <c r="DL16" s="628"/>
      <c r="DM16" s="628"/>
      <c r="DN16" s="628"/>
      <c r="DO16" s="628"/>
      <c r="DP16" s="629"/>
      <c r="DQ16" s="633">
        <v>14528</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105383</v>
      </c>
      <c r="S17" s="628"/>
      <c r="T17" s="628"/>
      <c r="U17" s="628"/>
      <c r="V17" s="628"/>
      <c r="W17" s="628"/>
      <c r="X17" s="628"/>
      <c r="Y17" s="629"/>
      <c r="Z17" s="663">
        <v>0.5</v>
      </c>
      <c r="AA17" s="663"/>
      <c r="AB17" s="663"/>
      <c r="AC17" s="663"/>
      <c r="AD17" s="664">
        <v>105383</v>
      </c>
      <c r="AE17" s="664"/>
      <c r="AF17" s="664"/>
      <c r="AG17" s="664"/>
      <c r="AH17" s="664"/>
      <c r="AI17" s="664"/>
      <c r="AJ17" s="664"/>
      <c r="AK17" s="664"/>
      <c r="AL17" s="630">
        <v>0.9</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131</v>
      </c>
      <c r="BH17" s="628"/>
      <c r="BI17" s="628"/>
      <c r="BJ17" s="628"/>
      <c r="BK17" s="628"/>
      <c r="BL17" s="628"/>
      <c r="BM17" s="628"/>
      <c r="BN17" s="629"/>
      <c r="BO17" s="663" t="s">
        <v>262</v>
      </c>
      <c r="BP17" s="663"/>
      <c r="BQ17" s="663"/>
      <c r="BR17" s="663"/>
      <c r="BS17" s="664" t="s">
        <v>131</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1644066</v>
      </c>
      <c r="CS17" s="628"/>
      <c r="CT17" s="628"/>
      <c r="CU17" s="628"/>
      <c r="CV17" s="628"/>
      <c r="CW17" s="628"/>
      <c r="CX17" s="628"/>
      <c r="CY17" s="629"/>
      <c r="CZ17" s="663">
        <v>8.3000000000000007</v>
      </c>
      <c r="DA17" s="663"/>
      <c r="DB17" s="663"/>
      <c r="DC17" s="663"/>
      <c r="DD17" s="633" t="s">
        <v>238</v>
      </c>
      <c r="DE17" s="628"/>
      <c r="DF17" s="628"/>
      <c r="DG17" s="628"/>
      <c r="DH17" s="628"/>
      <c r="DI17" s="628"/>
      <c r="DJ17" s="628"/>
      <c r="DK17" s="628"/>
      <c r="DL17" s="628"/>
      <c r="DM17" s="628"/>
      <c r="DN17" s="628"/>
      <c r="DO17" s="628"/>
      <c r="DP17" s="629"/>
      <c r="DQ17" s="633">
        <v>1603535</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31312</v>
      </c>
      <c r="S18" s="628"/>
      <c r="T18" s="628"/>
      <c r="U18" s="628"/>
      <c r="V18" s="628"/>
      <c r="W18" s="628"/>
      <c r="X18" s="628"/>
      <c r="Y18" s="629"/>
      <c r="Z18" s="663">
        <v>0.1</v>
      </c>
      <c r="AA18" s="663"/>
      <c r="AB18" s="663"/>
      <c r="AC18" s="663"/>
      <c r="AD18" s="664">
        <v>31312</v>
      </c>
      <c r="AE18" s="664"/>
      <c r="AF18" s="664"/>
      <c r="AG18" s="664"/>
      <c r="AH18" s="664"/>
      <c r="AI18" s="664"/>
      <c r="AJ18" s="664"/>
      <c r="AK18" s="664"/>
      <c r="AL18" s="630">
        <v>0.3</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131</v>
      </c>
      <c r="BH18" s="628"/>
      <c r="BI18" s="628"/>
      <c r="BJ18" s="628"/>
      <c r="BK18" s="628"/>
      <c r="BL18" s="628"/>
      <c r="BM18" s="628"/>
      <c r="BN18" s="629"/>
      <c r="BO18" s="663" t="s">
        <v>131</v>
      </c>
      <c r="BP18" s="663"/>
      <c r="BQ18" s="663"/>
      <c r="BR18" s="663"/>
      <c r="BS18" s="664" t="s">
        <v>238</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238</v>
      </c>
      <c r="CS18" s="628"/>
      <c r="CT18" s="628"/>
      <c r="CU18" s="628"/>
      <c r="CV18" s="628"/>
      <c r="CW18" s="628"/>
      <c r="CX18" s="628"/>
      <c r="CY18" s="629"/>
      <c r="CZ18" s="663" t="s">
        <v>238</v>
      </c>
      <c r="DA18" s="663"/>
      <c r="DB18" s="663"/>
      <c r="DC18" s="663"/>
      <c r="DD18" s="633" t="s">
        <v>131</v>
      </c>
      <c r="DE18" s="628"/>
      <c r="DF18" s="628"/>
      <c r="DG18" s="628"/>
      <c r="DH18" s="628"/>
      <c r="DI18" s="628"/>
      <c r="DJ18" s="628"/>
      <c r="DK18" s="628"/>
      <c r="DL18" s="628"/>
      <c r="DM18" s="628"/>
      <c r="DN18" s="628"/>
      <c r="DO18" s="628"/>
      <c r="DP18" s="629"/>
      <c r="DQ18" s="633" t="s">
        <v>131</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29492</v>
      </c>
      <c r="S19" s="628"/>
      <c r="T19" s="628"/>
      <c r="U19" s="628"/>
      <c r="V19" s="628"/>
      <c r="W19" s="628"/>
      <c r="X19" s="628"/>
      <c r="Y19" s="629"/>
      <c r="Z19" s="663">
        <v>0.1</v>
      </c>
      <c r="AA19" s="663"/>
      <c r="AB19" s="663"/>
      <c r="AC19" s="663"/>
      <c r="AD19" s="664">
        <v>29492</v>
      </c>
      <c r="AE19" s="664"/>
      <c r="AF19" s="664"/>
      <c r="AG19" s="664"/>
      <c r="AH19" s="664"/>
      <c r="AI19" s="664"/>
      <c r="AJ19" s="664"/>
      <c r="AK19" s="664"/>
      <c r="AL19" s="630">
        <v>0.3</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8355</v>
      </c>
      <c r="BH19" s="628"/>
      <c r="BI19" s="628"/>
      <c r="BJ19" s="628"/>
      <c r="BK19" s="628"/>
      <c r="BL19" s="628"/>
      <c r="BM19" s="628"/>
      <c r="BN19" s="629"/>
      <c r="BO19" s="663">
        <v>0.1</v>
      </c>
      <c r="BP19" s="663"/>
      <c r="BQ19" s="663"/>
      <c r="BR19" s="663"/>
      <c r="BS19" s="664" t="s">
        <v>131</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262</v>
      </c>
      <c r="CS19" s="628"/>
      <c r="CT19" s="628"/>
      <c r="CU19" s="628"/>
      <c r="CV19" s="628"/>
      <c r="CW19" s="628"/>
      <c r="CX19" s="628"/>
      <c r="CY19" s="629"/>
      <c r="CZ19" s="663" t="s">
        <v>262</v>
      </c>
      <c r="DA19" s="663"/>
      <c r="DB19" s="663"/>
      <c r="DC19" s="663"/>
      <c r="DD19" s="633" t="s">
        <v>238</v>
      </c>
      <c r="DE19" s="628"/>
      <c r="DF19" s="628"/>
      <c r="DG19" s="628"/>
      <c r="DH19" s="628"/>
      <c r="DI19" s="628"/>
      <c r="DJ19" s="628"/>
      <c r="DK19" s="628"/>
      <c r="DL19" s="628"/>
      <c r="DM19" s="628"/>
      <c r="DN19" s="628"/>
      <c r="DO19" s="628"/>
      <c r="DP19" s="629"/>
      <c r="DQ19" s="633" t="s">
        <v>238</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v>1820</v>
      </c>
      <c r="S20" s="628"/>
      <c r="T20" s="628"/>
      <c r="U20" s="628"/>
      <c r="V20" s="628"/>
      <c r="W20" s="628"/>
      <c r="X20" s="628"/>
      <c r="Y20" s="629"/>
      <c r="Z20" s="663">
        <v>0</v>
      </c>
      <c r="AA20" s="663"/>
      <c r="AB20" s="663"/>
      <c r="AC20" s="663"/>
      <c r="AD20" s="664">
        <v>1820</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8355</v>
      </c>
      <c r="BH20" s="628"/>
      <c r="BI20" s="628"/>
      <c r="BJ20" s="628"/>
      <c r="BK20" s="628"/>
      <c r="BL20" s="628"/>
      <c r="BM20" s="628"/>
      <c r="BN20" s="629"/>
      <c r="BO20" s="663">
        <v>0.1</v>
      </c>
      <c r="BP20" s="663"/>
      <c r="BQ20" s="663"/>
      <c r="BR20" s="663"/>
      <c r="BS20" s="664" t="s">
        <v>238</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19825832</v>
      </c>
      <c r="CS20" s="628"/>
      <c r="CT20" s="628"/>
      <c r="CU20" s="628"/>
      <c r="CV20" s="628"/>
      <c r="CW20" s="628"/>
      <c r="CX20" s="628"/>
      <c r="CY20" s="629"/>
      <c r="CZ20" s="663">
        <v>100</v>
      </c>
      <c r="DA20" s="663"/>
      <c r="DB20" s="663"/>
      <c r="DC20" s="663"/>
      <c r="DD20" s="633">
        <v>1833264</v>
      </c>
      <c r="DE20" s="628"/>
      <c r="DF20" s="628"/>
      <c r="DG20" s="628"/>
      <c r="DH20" s="628"/>
      <c r="DI20" s="628"/>
      <c r="DJ20" s="628"/>
      <c r="DK20" s="628"/>
      <c r="DL20" s="628"/>
      <c r="DM20" s="628"/>
      <c r="DN20" s="628"/>
      <c r="DO20" s="628"/>
      <c r="DP20" s="629"/>
      <c r="DQ20" s="633">
        <v>13079976</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3733657</v>
      </c>
      <c r="S21" s="628"/>
      <c r="T21" s="628"/>
      <c r="U21" s="628"/>
      <c r="V21" s="628"/>
      <c r="W21" s="628"/>
      <c r="X21" s="628"/>
      <c r="Y21" s="629"/>
      <c r="Z21" s="663">
        <v>17.2</v>
      </c>
      <c r="AA21" s="663"/>
      <c r="AB21" s="663"/>
      <c r="AC21" s="663"/>
      <c r="AD21" s="664">
        <v>2989827</v>
      </c>
      <c r="AE21" s="664"/>
      <c r="AF21" s="664"/>
      <c r="AG21" s="664"/>
      <c r="AH21" s="664"/>
      <c r="AI21" s="664"/>
      <c r="AJ21" s="664"/>
      <c r="AK21" s="664"/>
      <c r="AL21" s="630">
        <v>26.6</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8355</v>
      </c>
      <c r="BH21" s="628"/>
      <c r="BI21" s="628"/>
      <c r="BJ21" s="628"/>
      <c r="BK21" s="628"/>
      <c r="BL21" s="628"/>
      <c r="BM21" s="628"/>
      <c r="BN21" s="629"/>
      <c r="BO21" s="663">
        <v>0.1</v>
      </c>
      <c r="BP21" s="663"/>
      <c r="BQ21" s="663"/>
      <c r="BR21" s="663"/>
      <c r="BS21" s="664" t="s">
        <v>262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2989827</v>
      </c>
      <c r="S22" s="628"/>
      <c r="T22" s="628"/>
      <c r="U22" s="628"/>
      <c r="V22" s="628"/>
      <c r="W22" s="628"/>
      <c r="X22" s="628"/>
      <c r="Y22" s="629"/>
      <c r="Z22" s="663">
        <v>13.8</v>
      </c>
      <c r="AA22" s="663"/>
      <c r="AB22" s="663"/>
      <c r="AC22" s="663"/>
      <c r="AD22" s="664">
        <v>2989827</v>
      </c>
      <c r="AE22" s="664"/>
      <c r="AF22" s="664"/>
      <c r="AG22" s="664"/>
      <c r="AH22" s="664"/>
      <c r="AI22" s="664"/>
      <c r="AJ22" s="664"/>
      <c r="AK22" s="664"/>
      <c r="AL22" s="630">
        <v>26.6</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262</v>
      </c>
      <c r="BH22" s="628"/>
      <c r="BI22" s="628"/>
      <c r="BJ22" s="628"/>
      <c r="BK22" s="628"/>
      <c r="BL22" s="628"/>
      <c r="BM22" s="628"/>
      <c r="BN22" s="629"/>
      <c r="BO22" s="663" t="s">
        <v>238</v>
      </c>
      <c r="BP22" s="663"/>
      <c r="BQ22" s="663"/>
      <c r="BR22" s="663"/>
      <c r="BS22" s="664" t="s">
        <v>131</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743830</v>
      </c>
      <c r="S23" s="628"/>
      <c r="T23" s="628"/>
      <c r="U23" s="628"/>
      <c r="V23" s="628"/>
      <c r="W23" s="628"/>
      <c r="X23" s="628"/>
      <c r="Y23" s="629"/>
      <c r="Z23" s="663">
        <v>3.4</v>
      </c>
      <c r="AA23" s="663"/>
      <c r="AB23" s="663"/>
      <c r="AC23" s="663"/>
      <c r="AD23" s="664" t="s">
        <v>262</v>
      </c>
      <c r="AE23" s="664"/>
      <c r="AF23" s="664"/>
      <c r="AG23" s="664"/>
      <c r="AH23" s="664"/>
      <c r="AI23" s="664"/>
      <c r="AJ23" s="664"/>
      <c r="AK23" s="664"/>
      <c r="AL23" s="630" t="s">
        <v>262</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238</v>
      </c>
      <c r="BH23" s="628"/>
      <c r="BI23" s="628"/>
      <c r="BJ23" s="628"/>
      <c r="BK23" s="628"/>
      <c r="BL23" s="628"/>
      <c r="BM23" s="628"/>
      <c r="BN23" s="629"/>
      <c r="BO23" s="663" t="s">
        <v>131</v>
      </c>
      <c r="BP23" s="663"/>
      <c r="BQ23" s="663"/>
      <c r="BR23" s="663"/>
      <c r="BS23" s="664" t="s">
        <v>238</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t="s">
        <v>238</v>
      </c>
      <c r="S24" s="628"/>
      <c r="T24" s="628"/>
      <c r="U24" s="628"/>
      <c r="V24" s="628"/>
      <c r="W24" s="628"/>
      <c r="X24" s="628"/>
      <c r="Y24" s="629"/>
      <c r="Z24" s="663" t="s">
        <v>238</v>
      </c>
      <c r="AA24" s="663"/>
      <c r="AB24" s="663"/>
      <c r="AC24" s="663"/>
      <c r="AD24" s="664" t="s">
        <v>131</v>
      </c>
      <c r="AE24" s="664"/>
      <c r="AF24" s="664"/>
      <c r="AG24" s="664"/>
      <c r="AH24" s="664"/>
      <c r="AI24" s="664"/>
      <c r="AJ24" s="664"/>
      <c r="AK24" s="664"/>
      <c r="AL24" s="630" t="s">
        <v>262</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262</v>
      </c>
      <c r="BH24" s="628"/>
      <c r="BI24" s="628"/>
      <c r="BJ24" s="628"/>
      <c r="BK24" s="628"/>
      <c r="BL24" s="628"/>
      <c r="BM24" s="628"/>
      <c r="BN24" s="629"/>
      <c r="BO24" s="663" t="s">
        <v>238</v>
      </c>
      <c r="BP24" s="663"/>
      <c r="BQ24" s="663"/>
      <c r="BR24" s="663"/>
      <c r="BS24" s="664" t="s">
        <v>131</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7568256</v>
      </c>
      <c r="CS24" s="674"/>
      <c r="CT24" s="674"/>
      <c r="CU24" s="674"/>
      <c r="CV24" s="674"/>
      <c r="CW24" s="674"/>
      <c r="CX24" s="674"/>
      <c r="CY24" s="702"/>
      <c r="CZ24" s="703">
        <v>38.200000000000003</v>
      </c>
      <c r="DA24" s="686"/>
      <c r="DB24" s="686"/>
      <c r="DC24" s="705"/>
      <c r="DD24" s="701">
        <v>5057292</v>
      </c>
      <c r="DE24" s="674"/>
      <c r="DF24" s="674"/>
      <c r="DG24" s="674"/>
      <c r="DH24" s="674"/>
      <c r="DI24" s="674"/>
      <c r="DJ24" s="674"/>
      <c r="DK24" s="702"/>
      <c r="DL24" s="701">
        <v>5020441</v>
      </c>
      <c r="DM24" s="674"/>
      <c r="DN24" s="674"/>
      <c r="DO24" s="674"/>
      <c r="DP24" s="674"/>
      <c r="DQ24" s="674"/>
      <c r="DR24" s="674"/>
      <c r="DS24" s="674"/>
      <c r="DT24" s="674"/>
      <c r="DU24" s="674"/>
      <c r="DV24" s="702"/>
      <c r="DW24" s="703">
        <v>43.9</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11895149</v>
      </c>
      <c r="S25" s="628"/>
      <c r="T25" s="628"/>
      <c r="U25" s="628"/>
      <c r="V25" s="628"/>
      <c r="W25" s="628"/>
      <c r="X25" s="628"/>
      <c r="Y25" s="629"/>
      <c r="Z25" s="663">
        <v>54.9</v>
      </c>
      <c r="AA25" s="663"/>
      <c r="AB25" s="663"/>
      <c r="AC25" s="663"/>
      <c r="AD25" s="664">
        <v>11151319</v>
      </c>
      <c r="AE25" s="664"/>
      <c r="AF25" s="664"/>
      <c r="AG25" s="664"/>
      <c r="AH25" s="664"/>
      <c r="AI25" s="664"/>
      <c r="AJ25" s="664"/>
      <c r="AK25" s="664"/>
      <c r="AL25" s="630">
        <v>99.3</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238</v>
      </c>
      <c r="BH25" s="628"/>
      <c r="BI25" s="628"/>
      <c r="BJ25" s="628"/>
      <c r="BK25" s="628"/>
      <c r="BL25" s="628"/>
      <c r="BM25" s="628"/>
      <c r="BN25" s="629"/>
      <c r="BO25" s="663" t="s">
        <v>262</v>
      </c>
      <c r="BP25" s="663"/>
      <c r="BQ25" s="663"/>
      <c r="BR25" s="663"/>
      <c r="BS25" s="664" t="s">
        <v>262</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2672408</v>
      </c>
      <c r="CS25" s="636"/>
      <c r="CT25" s="636"/>
      <c r="CU25" s="636"/>
      <c r="CV25" s="636"/>
      <c r="CW25" s="636"/>
      <c r="CX25" s="636"/>
      <c r="CY25" s="637"/>
      <c r="CZ25" s="630">
        <v>13.5</v>
      </c>
      <c r="DA25" s="638"/>
      <c r="DB25" s="638"/>
      <c r="DC25" s="639"/>
      <c r="DD25" s="633">
        <v>2514096</v>
      </c>
      <c r="DE25" s="636"/>
      <c r="DF25" s="636"/>
      <c r="DG25" s="636"/>
      <c r="DH25" s="636"/>
      <c r="DI25" s="636"/>
      <c r="DJ25" s="636"/>
      <c r="DK25" s="637"/>
      <c r="DL25" s="633">
        <v>2478366</v>
      </c>
      <c r="DM25" s="636"/>
      <c r="DN25" s="636"/>
      <c r="DO25" s="636"/>
      <c r="DP25" s="636"/>
      <c r="DQ25" s="636"/>
      <c r="DR25" s="636"/>
      <c r="DS25" s="636"/>
      <c r="DT25" s="636"/>
      <c r="DU25" s="636"/>
      <c r="DV25" s="637"/>
      <c r="DW25" s="630">
        <v>21.7</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v>3625</v>
      </c>
      <c r="S26" s="628"/>
      <c r="T26" s="628"/>
      <c r="U26" s="628"/>
      <c r="V26" s="628"/>
      <c r="W26" s="628"/>
      <c r="X26" s="628"/>
      <c r="Y26" s="629"/>
      <c r="Z26" s="663">
        <v>0</v>
      </c>
      <c r="AA26" s="663"/>
      <c r="AB26" s="663"/>
      <c r="AC26" s="663"/>
      <c r="AD26" s="664">
        <v>3625</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262</v>
      </c>
      <c r="BH26" s="628"/>
      <c r="BI26" s="628"/>
      <c r="BJ26" s="628"/>
      <c r="BK26" s="628"/>
      <c r="BL26" s="628"/>
      <c r="BM26" s="628"/>
      <c r="BN26" s="629"/>
      <c r="BO26" s="663" t="s">
        <v>262</v>
      </c>
      <c r="BP26" s="663"/>
      <c r="BQ26" s="663"/>
      <c r="BR26" s="663"/>
      <c r="BS26" s="664" t="s">
        <v>262</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1720938</v>
      </c>
      <c r="CS26" s="628"/>
      <c r="CT26" s="628"/>
      <c r="CU26" s="628"/>
      <c r="CV26" s="628"/>
      <c r="CW26" s="628"/>
      <c r="CX26" s="628"/>
      <c r="CY26" s="629"/>
      <c r="CZ26" s="630">
        <v>8.6999999999999993</v>
      </c>
      <c r="DA26" s="638"/>
      <c r="DB26" s="638"/>
      <c r="DC26" s="639"/>
      <c r="DD26" s="633">
        <v>1562626</v>
      </c>
      <c r="DE26" s="628"/>
      <c r="DF26" s="628"/>
      <c r="DG26" s="628"/>
      <c r="DH26" s="628"/>
      <c r="DI26" s="628"/>
      <c r="DJ26" s="628"/>
      <c r="DK26" s="629"/>
      <c r="DL26" s="633" t="s">
        <v>262</v>
      </c>
      <c r="DM26" s="628"/>
      <c r="DN26" s="628"/>
      <c r="DO26" s="628"/>
      <c r="DP26" s="628"/>
      <c r="DQ26" s="628"/>
      <c r="DR26" s="628"/>
      <c r="DS26" s="628"/>
      <c r="DT26" s="628"/>
      <c r="DU26" s="628"/>
      <c r="DV26" s="629"/>
      <c r="DW26" s="630" t="s">
        <v>262</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17772</v>
      </c>
      <c r="S27" s="628"/>
      <c r="T27" s="628"/>
      <c r="U27" s="628"/>
      <c r="V27" s="628"/>
      <c r="W27" s="628"/>
      <c r="X27" s="628"/>
      <c r="Y27" s="629"/>
      <c r="Z27" s="663">
        <v>0.1</v>
      </c>
      <c r="AA27" s="663"/>
      <c r="AB27" s="663"/>
      <c r="AC27" s="663"/>
      <c r="AD27" s="664" t="s">
        <v>131</v>
      </c>
      <c r="AE27" s="664"/>
      <c r="AF27" s="664"/>
      <c r="AG27" s="664"/>
      <c r="AH27" s="664"/>
      <c r="AI27" s="664"/>
      <c r="AJ27" s="664"/>
      <c r="AK27" s="664"/>
      <c r="AL27" s="630" t="s">
        <v>131</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6699794</v>
      </c>
      <c r="BH27" s="628"/>
      <c r="BI27" s="628"/>
      <c r="BJ27" s="628"/>
      <c r="BK27" s="628"/>
      <c r="BL27" s="628"/>
      <c r="BM27" s="628"/>
      <c r="BN27" s="629"/>
      <c r="BO27" s="663">
        <v>100</v>
      </c>
      <c r="BP27" s="663"/>
      <c r="BQ27" s="663"/>
      <c r="BR27" s="663"/>
      <c r="BS27" s="664">
        <v>552956</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3251782</v>
      </c>
      <c r="CS27" s="636"/>
      <c r="CT27" s="636"/>
      <c r="CU27" s="636"/>
      <c r="CV27" s="636"/>
      <c r="CW27" s="636"/>
      <c r="CX27" s="636"/>
      <c r="CY27" s="637"/>
      <c r="CZ27" s="630">
        <v>16.399999999999999</v>
      </c>
      <c r="DA27" s="638"/>
      <c r="DB27" s="638"/>
      <c r="DC27" s="639"/>
      <c r="DD27" s="633">
        <v>939661</v>
      </c>
      <c r="DE27" s="636"/>
      <c r="DF27" s="636"/>
      <c r="DG27" s="636"/>
      <c r="DH27" s="636"/>
      <c r="DI27" s="636"/>
      <c r="DJ27" s="636"/>
      <c r="DK27" s="637"/>
      <c r="DL27" s="633">
        <v>938540</v>
      </c>
      <c r="DM27" s="636"/>
      <c r="DN27" s="636"/>
      <c r="DO27" s="636"/>
      <c r="DP27" s="636"/>
      <c r="DQ27" s="636"/>
      <c r="DR27" s="636"/>
      <c r="DS27" s="636"/>
      <c r="DT27" s="636"/>
      <c r="DU27" s="636"/>
      <c r="DV27" s="637"/>
      <c r="DW27" s="630">
        <v>8.1999999999999993</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274100</v>
      </c>
      <c r="S28" s="628"/>
      <c r="T28" s="628"/>
      <c r="U28" s="628"/>
      <c r="V28" s="628"/>
      <c r="W28" s="628"/>
      <c r="X28" s="628"/>
      <c r="Y28" s="629"/>
      <c r="Z28" s="663">
        <v>1.3</v>
      </c>
      <c r="AA28" s="663"/>
      <c r="AB28" s="663"/>
      <c r="AC28" s="663"/>
      <c r="AD28" s="664">
        <v>26513</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1644066</v>
      </c>
      <c r="CS28" s="628"/>
      <c r="CT28" s="628"/>
      <c r="CU28" s="628"/>
      <c r="CV28" s="628"/>
      <c r="CW28" s="628"/>
      <c r="CX28" s="628"/>
      <c r="CY28" s="629"/>
      <c r="CZ28" s="630">
        <v>8.3000000000000007</v>
      </c>
      <c r="DA28" s="638"/>
      <c r="DB28" s="638"/>
      <c r="DC28" s="639"/>
      <c r="DD28" s="633">
        <v>1603535</v>
      </c>
      <c r="DE28" s="628"/>
      <c r="DF28" s="628"/>
      <c r="DG28" s="628"/>
      <c r="DH28" s="628"/>
      <c r="DI28" s="628"/>
      <c r="DJ28" s="628"/>
      <c r="DK28" s="629"/>
      <c r="DL28" s="633">
        <v>1603535</v>
      </c>
      <c r="DM28" s="628"/>
      <c r="DN28" s="628"/>
      <c r="DO28" s="628"/>
      <c r="DP28" s="628"/>
      <c r="DQ28" s="628"/>
      <c r="DR28" s="628"/>
      <c r="DS28" s="628"/>
      <c r="DT28" s="628"/>
      <c r="DU28" s="628"/>
      <c r="DV28" s="629"/>
      <c r="DW28" s="630">
        <v>14</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27707</v>
      </c>
      <c r="S29" s="628"/>
      <c r="T29" s="628"/>
      <c r="U29" s="628"/>
      <c r="V29" s="628"/>
      <c r="W29" s="628"/>
      <c r="X29" s="628"/>
      <c r="Y29" s="629"/>
      <c r="Z29" s="663">
        <v>0.1</v>
      </c>
      <c r="AA29" s="663"/>
      <c r="AB29" s="663"/>
      <c r="AC29" s="663"/>
      <c r="AD29" s="664" t="s">
        <v>262</v>
      </c>
      <c r="AE29" s="664"/>
      <c r="AF29" s="664"/>
      <c r="AG29" s="664"/>
      <c r="AH29" s="664"/>
      <c r="AI29" s="664"/>
      <c r="AJ29" s="664"/>
      <c r="AK29" s="664"/>
      <c r="AL29" s="630" t="s">
        <v>131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1644063</v>
      </c>
      <c r="CS29" s="636"/>
      <c r="CT29" s="636"/>
      <c r="CU29" s="636"/>
      <c r="CV29" s="636"/>
      <c r="CW29" s="636"/>
      <c r="CX29" s="636"/>
      <c r="CY29" s="637"/>
      <c r="CZ29" s="630">
        <v>8.3000000000000007</v>
      </c>
      <c r="DA29" s="638"/>
      <c r="DB29" s="638"/>
      <c r="DC29" s="639"/>
      <c r="DD29" s="633">
        <v>1603532</v>
      </c>
      <c r="DE29" s="636"/>
      <c r="DF29" s="636"/>
      <c r="DG29" s="636"/>
      <c r="DH29" s="636"/>
      <c r="DI29" s="636"/>
      <c r="DJ29" s="636"/>
      <c r="DK29" s="637"/>
      <c r="DL29" s="633">
        <v>1603532</v>
      </c>
      <c r="DM29" s="636"/>
      <c r="DN29" s="636"/>
      <c r="DO29" s="636"/>
      <c r="DP29" s="636"/>
      <c r="DQ29" s="636"/>
      <c r="DR29" s="636"/>
      <c r="DS29" s="636"/>
      <c r="DT29" s="636"/>
      <c r="DU29" s="636"/>
      <c r="DV29" s="637"/>
      <c r="DW29" s="630">
        <v>14</v>
      </c>
      <c r="DX29" s="638"/>
      <c r="DY29" s="638"/>
      <c r="DZ29" s="638"/>
      <c r="EA29" s="638"/>
      <c r="EB29" s="638"/>
      <c r="EC29" s="652"/>
    </row>
    <row r="30" spans="2:133" ht="11.25" customHeight="1" x14ac:dyDescent="0.15">
      <c r="B30" s="624" t="s">
        <v>311</v>
      </c>
      <c r="C30" s="625"/>
      <c r="D30" s="625"/>
      <c r="E30" s="625"/>
      <c r="F30" s="625"/>
      <c r="G30" s="625"/>
      <c r="H30" s="625"/>
      <c r="I30" s="625"/>
      <c r="J30" s="625"/>
      <c r="K30" s="625"/>
      <c r="L30" s="625"/>
      <c r="M30" s="625"/>
      <c r="N30" s="625"/>
      <c r="O30" s="625"/>
      <c r="P30" s="625"/>
      <c r="Q30" s="626"/>
      <c r="R30" s="627">
        <v>3225816</v>
      </c>
      <c r="S30" s="628"/>
      <c r="T30" s="628"/>
      <c r="U30" s="628"/>
      <c r="V30" s="628"/>
      <c r="W30" s="628"/>
      <c r="X30" s="628"/>
      <c r="Y30" s="629"/>
      <c r="Z30" s="663">
        <v>14.9</v>
      </c>
      <c r="AA30" s="663"/>
      <c r="AB30" s="663"/>
      <c r="AC30" s="663"/>
      <c r="AD30" s="664" t="s">
        <v>262</v>
      </c>
      <c r="AE30" s="664"/>
      <c r="AF30" s="664"/>
      <c r="AG30" s="664"/>
      <c r="AH30" s="664"/>
      <c r="AI30" s="664"/>
      <c r="AJ30" s="664"/>
      <c r="AK30" s="664"/>
      <c r="AL30" s="630" t="s">
        <v>238</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1587427</v>
      </c>
      <c r="CS30" s="628"/>
      <c r="CT30" s="628"/>
      <c r="CU30" s="628"/>
      <c r="CV30" s="628"/>
      <c r="CW30" s="628"/>
      <c r="CX30" s="628"/>
      <c r="CY30" s="629"/>
      <c r="CZ30" s="630">
        <v>8</v>
      </c>
      <c r="DA30" s="638"/>
      <c r="DB30" s="638"/>
      <c r="DC30" s="639"/>
      <c r="DD30" s="633">
        <v>1549162</v>
      </c>
      <c r="DE30" s="628"/>
      <c r="DF30" s="628"/>
      <c r="DG30" s="628"/>
      <c r="DH30" s="628"/>
      <c r="DI30" s="628"/>
      <c r="DJ30" s="628"/>
      <c r="DK30" s="629"/>
      <c r="DL30" s="633">
        <v>1549162</v>
      </c>
      <c r="DM30" s="628"/>
      <c r="DN30" s="628"/>
      <c r="DO30" s="628"/>
      <c r="DP30" s="628"/>
      <c r="DQ30" s="628"/>
      <c r="DR30" s="628"/>
      <c r="DS30" s="628"/>
      <c r="DT30" s="628"/>
      <c r="DU30" s="628"/>
      <c r="DV30" s="629"/>
      <c r="DW30" s="630">
        <v>13.5</v>
      </c>
      <c r="DX30" s="638"/>
      <c r="DY30" s="638"/>
      <c r="DZ30" s="638"/>
      <c r="EA30" s="638"/>
      <c r="EB30" s="638"/>
      <c r="EC30" s="652"/>
    </row>
    <row r="31" spans="2:133" ht="11.25" customHeight="1" x14ac:dyDescent="0.15">
      <c r="B31" s="696" t="s">
        <v>315</v>
      </c>
      <c r="C31" s="697"/>
      <c r="D31" s="697"/>
      <c r="E31" s="697"/>
      <c r="F31" s="697"/>
      <c r="G31" s="697"/>
      <c r="H31" s="697"/>
      <c r="I31" s="697"/>
      <c r="J31" s="697"/>
      <c r="K31" s="697"/>
      <c r="L31" s="697"/>
      <c r="M31" s="697"/>
      <c r="N31" s="697"/>
      <c r="O31" s="697"/>
      <c r="P31" s="697"/>
      <c r="Q31" s="698"/>
      <c r="R31" s="627" t="s">
        <v>262</v>
      </c>
      <c r="S31" s="628"/>
      <c r="T31" s="628"/>
      <c r="U31" s="628"/>
      <c r="V31" s="628"/>
      <c r="W31" s="628"/>
      <c r="X31" s="628"/>
      <c r="Y31" s="629"/>
      <c r="Z31" s="663" t="s">
        <v>262</v>
      </c>
      <c r="AA31" s="663"/>
      <c r="AB31" s="663"/>
      <c r="AC31" s="663"/>
      <c r="AD31" s="664" t="s">
        <v>238</v>
      </c>
      <c r="AE31" s="664"/>
      <c r="AF31" s="664"/>
      <c r="AG31" s="664"/>
      <c r="AH31" s="664"/>
      <c r="AI31" s="664"/>
      <c r="AJ31" s="664"/>
      <c r="AK31" s="664"/>
      <c r="AL31" s="630" t="s">
        <v>131</v>
      </c>
      <c r="AM31" s="631"/>
      <c r="AN31" s="631"/>
      <c r="AO31" s="665"/>
      <c r="AP31" s="688" t="s">
        <v>316</v>
      </c>
      <c r="AQ31" s="689"/>
      <c r="AR31" s="689"/>
      <c r="AS31" s="689"/>
      <c r="AT31" s="690" t="s">
        <v>317</v>
      </c>
      <c r="AU31" s="218"/>
      <c r="AV31" s="218"/>
      <c r="AW31" s="218"/>
      <c r="AX31" s="676" t="s">
        <v>190</v>
      </c>
      <c r="AY31" s="677"/>
      <c r="AZ31" s="677"/>
      <c r="BA31" s="677"/>
      <c r="BB31" s="677"/>
      <c r="BC31" s="677"/>
      <c r="BD31" s="677"/>
      <c r="BE31" s="677"/>
      <c r="BF31" s="678"/>
      <c r="BG31" s="684">
        <v>99.1</v>
      </c>
      <c r="BH31" s="685"/>
      <c r="BI31" s="685"/>
      <c r="BJ31" s="685"/>
      <c r="BK31" s="685"/>
      <c r="BL31" s="685"/>
      <c r="BM31" s="686">
        <v>94.5</v>
      </c>
      <c r="BN31" s="685"/>
      <c r="BO31" s="685"/>
      <c r="BP31" s="685"/>
      <c r="BQ31" s="687"/>
      <c r="BR31" s="684">
        <v>99.2</v>
      </c>
      <c r="BS31" s="685"/>
      <c r="BT31" s="685"/>
      <c r="BU31" s="685"/>
      <c r="BV31" s="685"/>
      <c r="BW31" s="685"/>
      <c r="BX31" s="686">
        <v>94.1</v>
      </c>
      <c r="BY31" s="685"/>
      <c r="BZ31" s="685"/>
      <c r="CA31" s="685"/>
      <c r="CB31" s="687"/>
      <c r="CD31" s="642"/>
      <c r="CE31" s="643"/>
      <c r="CF31" s="624" t="s">
        <v>318</v>
      </c>
      <c r="CG31" s="625"/>
      <c r="CH31" s="625"/>
      <c r="CI31" s="625"/>
      <c r="CJ31" s="625"/>
      <c r="CK31" s="625"/>
      <c r="CL31" s="625"/>
      <c r="CM31" s="625"/>
      <c r="CN31" s="625"/>
      <c r="CO31" s="625"/>
      <c r="CP31" s="625"/>
      <c r="CQ31" s="626"/>
      <c r="CR31" s="627">
        <v>56636</v>
      </c>
      <c r="CS31" s="636"/>
      <c r="CT31" s="636"/>
      <c r="CU31" s="636"/>
      <c r="CV31" s="636"/>
      <c r="CW31" s="636"/>
      <c r="CX31" s="636"/>
      <c r="CY31" s="637"/>
      <c r="CZ31" s="630">
        <v>0.3</v>
      </c>
      <c r="DA31" s="638"/>
      <c r="DB31" s="638"/>
      <c r="DC31" s="639"/>
      <c r="DD31" s="633">
        <v>54370</v>
      </c>
      <c r="DE31" s="636"/>
      <c r="DF31" s="636"/>
      <c r="DG31" s="636"/>
      <c r="DH31" s="636"/>
      <c r="DI31" s="636"/>
      <c r="DJ31" s="636"/>
      <c r="DK31" s="637"/>
      <c r="DL31" s="633">
        <v>54370</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319</v>
      </c>
      <c r="C32" s="625"/>
      <c r="D32" s="625"/>
      <c r="E32" s="625"/>
      <c r="F32" s="625"/>
      <c r="G32" s="625"/>
      <c r="H32" s="625"/>
      <c r="I32" s="625"/>
      <c r="J32" s="625"/>
      <c r="K32" s="625"/>
      <c r="L32" s="625"/>
      <c r="M32" s="625"/>
      <c r="N32" s="625"/>
      <c r="O32" s="625"/>
      <c r="P32" s="625"/>
      <c r="Q32" s="626"/>
      <c r="R32" s="627">
        <v>1288191</v>
      </c>
      <c r="S32" s="628"/>
      <c r="T32" s="628"/>
      <c r="U32" s="628"/>
      <c r="V32" s="628"/>
      <c r="W32" s="628"/>
      <c r="X32" s="628"/>
      <c r="Y32" s="629"/>
      <c r="Z32" s="663">
        <v>5.9</v>
      </c>
      <c r="AA32" s="663"/>
      <c r="AB32" s="663"/>
      <c r="AC32" s="663"/>
      <c r="AD32" s="664" t="s">
        <v>238</v>
      </c>
      <c r="AE32" s="664"/>
      <c r="AF32" s="664"/>
      <c r="AG32" s="664"/>
      <c r="AH32" s="664"/>
      <c r="AI32" s="664"/>
      <c r="AJ32" s="664"/>
      <c r="AK32" s="664"/>
      <c r="AL32" s="630" t="s">
        <v>262</v>
      </c>
      <c r="AM32" s="631"/>
      <c r="AN32" s="631"/>
      <c r="AO32" s="665"/>
      <c r="AP32" s="666"/>
      <c r="AQ32" s="667"/>
      <c r="AR32" s="667"/>
      <c r="AS32" s="667"/>
      <c r="AT32" s="691"/>
      <c r="AU32" s="214" t="s">
        <v>320</v>
      </c>
      <c r="AX32" s="624" t="s">
        <v>321</v>
      </c>
      <c r="AY32" s="625"/>
      <c r="AZ32" s="625"/>
      <c r="BA32" s="625"/>
      <c r="BB32" s="625"/>
      <c r="BC32" s="625"/>
      <c r="BD32" s="625"/>
      <c r="BE32" s="625"/>
      <c r="BF32" s="626"/>
      <c r="BG32" s="683">
        <v>99.2</v>
      </c>
      <c r="BH32" s="636"/>
      <c r="BI32" s="636"/>
      <c r="BJ32" s="636"/>
      <c r="BK32" s="636"/>
      <c r="BL32" s="636"/>
      <c r="BM32" s="631">
        <v>97</v>
      </c>
      <c r="BN32" s="636"/>
      <c r="BO32" s="636"/>
      <c r="BP32" s="636"/>
      <c r="BQ32" s="661"/>
      <c r="BR32" s="683">
        <v>99.3</v>
      </c>
      <c r="BS32" s="636"/>
      <c r="BT32" s="636"/>
      <c r="BU32" s="636"/>
      <c r="BV32" s="636"/>
      <c r="BW32" s="636"/>
      <c r="BX32" s="631">
        <v>96.1</v>
      </c>
      <c r="BY32" s="636"/>
      <c r="BZ32" s="636"/>
      <c r="CA32" s="636"/>
      <c r="CB32" s="661"/>
      <c r="CD32" s="644"/>
      <c r="CE32" s="645"/>
      <c r="CF32" s="624" t="s">
        <v>322</v>
      </c>
      <c r="CG32" s="625"/>
      <c r="CH32" s="625"/>
      <c r="CI32" s="625"/>
      <c r="CJ32" s="625"/>
      <c r="CK32" s="625"/>
      <c r="CL32" s="625"/>
      <c r="CM32" s="625"/>
      <c r="CN32" s="625"/>
      <c r="CO32" s="625"/>
      <c r="CP32" s="625"/>
      <c r="CQ32" s="626"/>
      <c r="CR32" s="627">
        <v>3</v>
      </c>
      <c r="CS32" s="628"/>
      <c r="CT32" s="628"/>
      <c r="CU32" s="628"/>
      <c r="CV32" s="628"/>
      <c r="CW32" s="628"/>
      <c r="CX32" s="628"/>
      <c r="CY32" s="629"/>
      <c r="CZ32" s="630">
        <v>0</v>
      </c>
      <c r="DA32" s="638"/>
      <c r="DB32" s="638"/>
      <c r="DC32" s="639"/>
      <c r="DD32" s="633">
        <v>3</v>
      </c>
      <c r="DE32" s="628"/>
      <c r="DF32" s="628"/>
      <c r="DG32" s="628"/>
      <c r="DH32" s="628"/>
      <c r="DI32" s="628"/>
      <c r="DJ32" s="628"/>
      <c r="DK32" s="629"/>
      <c r="DL32" s="633">
        <v>3</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323</v>
      </c>
      <c r="C33" s="625"/>
      <c r="D33" s="625"/>
      <c r="E33" s="625"/>
      <c r="F33" s="625"/>
      <c r="G33" s="625"/>
      <c r="H33" s="625"/>
      <c r="I33" s="625"/>
      <c r="J33" s="625"/>
      <c r="K33" s="625"/>
      <c r="L33" s="625"/>
      <c r="M33" s="625"/>
      <c r="N33" s="625"/>
      <c r="O33" s="625"/>
      <c r="P33" s="625"/>
      <c r="Q33" s="626"/>
      <c r="R33" s="627">
        <v>92599</v>
      </c>
      <c r="S33" s="628"/>
      <c r="T33" s="628"/>
      <c r="U33" s="628"/>
      <c r="V33" s="628"/>
      <c r="W33" s="628"/>
      <c r="X33" s="628"/>
      <c r="Y33" s="629"/>
      <c r="Z33" s="663">
        <v>0.4</v>
      </c>
      <c r="AA33" s="663"/>
      <c r="AB33" s="663"/>
      <c r="AC33" s="663"/>
      <c r="AD33" s="664">
        <v>40069</v>
      </c>
      <c r="AE33" s="664"/>
      <c r="AF33" s="664"/>
      <c r="AG33" s="664"/>
      <c r="AH33" s="664"/>
      <c r="AI33" s="664"/>
      <c r="AJ33" s="664"/>
      <c r="AK33" s="664"/>
      <c r="AL33" s="630">
        <v>0.4</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99</v>
      </c>
      <c r="BH33" s="612"/>
      <c r="BI33" s="612"/>
      <c r="BJ33" s="612"/>
      <c r="BK33" s="612"/>
      <c r="BL33" s="612"/>
      <c r="BM33" s="656">
        <v>92.3</v>
      </c>
      <c r="BN33" s="612"/>
      <c r="BO33" s="612"/>
      <c r="BP33" s="612"/>
      <c r="BQ33" s="650"/>
      <c r="BR33" s="682">
        <v>99.2</v>
      </c>
      <c r="BS33" s="612"/>
      <c r="BT33" s="612"/>
      <c r="BU33" s="612"/>
      <c r="BV33" s="612"/>
      <c r="BW33" s="612"/>
      <c r="BX33" s="656">
        <v>92.2</v>
      </c>
      <c r="BY33" s="612"/>
      <c r="BZ33" s="612"/>
      <c r="CA33" s="612"/>
      <c r="CB33" s="650"/>
      <c r="CD33" s="624" t="s">
        <v>325</v>
      </c>
      <c r="CE33" s="625"/>
      <c r="CF33" s="625"/>
      <c r="CG33" s="625"/>
      <c r="CH33" s="625"/>
      <c r="CI33" s="625"/>
      <c r="CJ33" s="625"/>
      <c r="CK33" s="625"/>
      <c r="CL33" s="625"/>
      <c r="CM33" s="625"/>
      <c r="CN33" s="625"/>
      <c r="CO33" s="625"/>
      <c r="CP33" s="625"/>
      <c r="CQ33" s="626"/>
      <c r="CR33" s="627">
        <v>10381358</v>
      </c>
      <c r="CS33" s="636"/>
      <c r="CT33" s="636"/>
      <c r="CU33" s="636"/>
      <c r="CV33" s="636"/>
      <c r="CW33" s="636"/>
      <c r="CX33" s="636"/>
      <c r="CY33" s="637"/>
      <c r="CZ33" s="630">
        <v>52.4</v>
      </c>
      <c r="DA33" s="638"/>
      <c r="DB33" s="638"/>
      <c r="DC33" s="639"/>
      <c r="DD33" s="633">
        <v>7492204</v>
      </c>
      <c r="DE33" s="636"/>
      <c r="DF33" s="636"/>
      <c r="DG33" s="636"/>
      <c r="DH33" s="636"/>
      <c r="DI33" s="636"/>
      <c r="DJ33" s="636"/>
      <c r="DK33" s="637"/>
      <c r="DL33" s="633">
        <v>5196487</v>
      </c>
      <c r="DM33" s="636"/>
      <c r="DN33" s="636"/>
      <c r="DO33" s="636"/>
      <c r="DP33" s="636"/>
      <c r="DQ33" s="636"/>
      <c r="DR33" s="636"/>
      <c r="DS33" s="636"/>
      <c r="DT33" s="636"/>
      <c r="DU33" s="636"/>
      <c r="DV33" s="637"/>
      <c r="DW33" s="630">
        <v>45.4</v>
      </c>
      <c r="DX33" s="638"/>
      <c r="DY33" s="638"/>
      <c r="DZ33" s="638"/>
      <c r="EA33" s="638"/>
      <c r="EB33" s="638"/>
      <c r="EC33" s="652"/>
    </row>
    <row r="34" spans="2:133" ht="11.25" customHeight="1" x14ac:dyDescent="0.15">
      <c r="B34" s="624" t="s">
        <v>326</v>
      </c>
      <c r="C34" s="625"/>
      <c r="D34" s="625"/>
      <c r="E34" s="625"/>
      <c r="F34" s="625"/>
      <c r="G34" s="625"/>
      <c r="H34" s="625"/>
      <c r="I34" s="625"/>
      <c r="J34" s="625"/>
      <c r="K34" s="625"/>
      <c r="L34" s="625"/>
      <c r="M34" s="625"/>
      <c r="N34" s="625"/>
      <c r="O34" s="625"/>
      <c r="P34" s="625"/>
      <c r="Q34" s="626"/>
      <c r="R34" s="627">
        <v>521025</v>
      </c>
      <c r="S34" s="628"/>
      <c r="T34" s="628"/>
      <c r="U34" s="628"/>
      <c r="V34" s="628"/>
      <c r="W34" s="628"/>
      <c r="X34" s="628"/>
      <c r="Y34" s="629"/>
      <c r="Z34" s="663">
        <v>2.4</v>
      </c>
      <c r="AA34" s="663"/>
      <c r="AB34" s="663"/>
      <c r="AC34" s="663"/>
      <c r="AD34" s="664" t="s">
        <v>238</v>
      </c>
      <c r="AE34" s="664"/>
      <c r="AF34" s="664"/>
      <c r="AG34" s="664"/>
      <c r="AH34" s="664"/>
      <c r="AI34" s="664"/>
      <c r="AJ34" s="664"/>
      <c r="AK34" s="664"/>
      <c r="AL34" s="630" t="s">
        <v>238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3401195</v>
      </c>
      <c r="CS34" s="628"/>
      <c r="CT34" s="628"/>
      <c r="CU34" s="628"/>
      <c r="CV34" s="628"/>
      <c r="CW34" s="628"/>
      <c r="CX34" s="628"/>
      <c r="CY34" s="629"/>
      <c r="CZ34" s="630">
        <v>17.2</v>
      </c>
      <c r="DA34" s="638"/>
      <c r="DB34" s="638"/>
      <c r="DC34" s="639"/>
      <c r="DD34" s="633">
        <v>2212901</v>
      </c>
      <c r="DE34" s="628"/>
      <c r="DF34" s="628"/>
      <c r="DG34" s="628"/>
      <c r="DH34" s="628"/>
      <c r="DI34" s="628"/>
      <c r="DJ34" s="628"/>
      <c r="DK34" s="629"/>
      <c r="DL34" s="633">
        <v>1915185</v>
      </c>
      <c r="DM34" s="628"/>
      <c r="DN34" s="628"/>
      <c r="DO34" s="628"/>
      <c r="DP34" s="628"/>
      <c r="DQ34" s="628"/>
      <c r="DR34" s="628"/>
      <c r="DS34" s="628"/>
      <c r="DT34" s="628"/>
      <c r="DU34" s="628"/>
      <c r="DV34" s="629"/>
      <c r="DW34" s="630">
        <v>16.7</v>
      </c>
      <c r="DX34" s="638"/>
      <c r="DY34" s="638"/>
      <c r="DZ34" s="638"/>
      <c r="EA34" s="638"/>
      <c r="EB34" s="638"/>
      <c r="EC34" s="652"/>
    </row>
    <row r="35" spans="2:133" ht="11.25" customHeight="1" x14ac:dyDescent="0.15">
      <c r="B35" s="624" t="s">
        <v>328</v>
      </c>
      <c r="C35" s="625"/>
      <c r="D35" s="625"/>
      <c r="E35" s="625"/>
      <c r="F35" s="625"/>
      <c r="G35" s="625"/>
      <c r="H35" s="625"/>
      <c r="I35" s="625"/>
      <c r="J35" s="625"/>
      <c r="K35" s="625"/>
      <c r="L35" s="625"/>
      <c r="M35" s="625"/>
      <c r="N35" s="625"/>
      <c r="O35" s="625"/>
      <c r="P35" s="625"/>
      <c r="Q35" s="626"/>
      <c r="R35" s="627">
        <v>294333</v>
      </c>
      <c r="S35" s="628"/>
      <c r="T35" s="628"/>
      <c r="U35" s="628"/>
      <c r="V35" s="628"/>
      <c r="W35" s="628"/>
      <c r="X35" s="628"/>
      <c r="Y35" s="629"/>
      <c r="Z35" s="663">
        <v>1.4</v>
      </c>
      <c r="AA35" s="663"/>
      <c r="AB35" s="663"/>
      <c r="AC35" s="663"/>
      <c r="AD35" s="664" t="s">
        <v>262</v>
      </c>
      <c r="AE35" s="664"/>
      <c r="AF35" s="664"/>
      <c r="AG35" s="664"/>
      <c r="AH35" s="664"/>
      <c r="AI35" s="664"/>
      <c r="AJ35" s="664"/>
      <c r="AK35" s="664"/>
      <c r="AL35" s="630" t="s">
        <v>131</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305083</v>
      </c>
      <c r="CS35" s="636"/>
      <c r="CT35" s="636"/>
      <c r="CU35" s="636"/>
      <c r="CV35" s="636"/>
      <c r="CW35" s="636"/>
      <c r="CX35" s="636"/>
      <c r="CY35" s="637"/>
      <c r="CZ35" s="630">
        <v>1.5</v>
      </c>
      <c r="DA35" s="638"/>
      <c r="DB35" s="638"/>
      <c r="DC35" s="639"/>
      <c r="DD35" s="633">
        <v>254664</v>
      </c>
      <c r="DE35" s="636"/>
      <c r="DF35" s="636"/>
      <c r="DG35" s="636"/>
      <c r="DH35" s="636"/>
      <c r="DI35" s="636"/>
      <c r="DJ35" s="636"/>
      <c r="DK35" s="637"/>
      <c r="DL35" s="633">
        <v>113803</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15">
      <c r="B36" s="624" t="s">
        <v>332</v>
      </c>
      <c r="C36" s="625"/>
      <c r="D36" s="625"/>
      <c r="E36" s="625"/>
      <c r="F36" s="625"/>
      <c r="G36" s="625"/>
      <c r="H36" s="625"/>
      <c r="I36" s="625"/>
      <c r="J36" s="625"/>
      <c r="K36" s="625"/>
      <c r="L36" s="625"/>
      <c r="M36" s="625"/>
      <c r="N36" s="625"/>
      <c r="O36" s="625"/>
      <c r="P36" s="625"/>
      <c r="Q36" s="626"/>
      <c r="R36" s="627">
        <v>2223031</v>
      </c>
      <c r="S36" s="628"/>
      <c r="T36" s="628"/>
      <c r="U36" s="628"/>
      <c r="V36" s="628"/>
      <c r="W36" s="628"/>
      <c r="X36" s="628"/>
      <c r="Y36" s="629"/>
      <c r="Z36" s="663">
        <v>10.3</v>
      </c>
      <c r="AA36" s="663"/>
      <c r="AB36" s="663"/>
      <c r="AC36" s="663"/>
      <c r="AD36" s="664" t="s">
        <v>262</v>
      </c>
      <c r="AE36" s="664"/>
      <c r="AF36" s="664"/>
      <c r="AG36" s="664"/>
      <c r="AH36" s="664"/>
      <c r="AI36" s="664"/>
      <c r="AJ36" s="664"/>
      <c r="AK36" s="664"/>
      <c r="AL36" s="630" t="s">
        <v>238</v>
      </c>
      <c r="AM36" s="631"/>
      <c r="AN36" s="631"/>
      <c r="AO36" s="665"/>
      <c r="AP36" s="222"/>
      <c r="AQ36" s="670" t="s">
        <v>333</v>
      </c>
      <c r="AR36" s="671"/>
      <c r="AS36" s="671"/>
      <c r="AT36" s="671"/>
      <c r="AU36" s="671"/>
      <c r="AV36" s="671"/>
      <c r="AW36" s="671"/>
      <c r="AX36" s="671"/>
      <c r="AY36" s="672"/>
      <c r="AZ36" s="673">
        <v>2565648</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113099</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2892779</v>
      </c>
      <c r="CS36" s="628"/>
      <c r="CT36" s="628"/>
      <c r="CU36" s="628"/>
      <c r="CV36" s="628"/>
      <c r="CW36" s="628"/>
      <c r="CX36" s="628"/>
      <c r="CY36" s="629"/>
      <c r="CZ36" s="630">
        <v>14.6</v>
      </c>
      <c r="DA36" s="638"/>
      <c r="DB36" s="638"/>
      <c r="DC36" s="639"/>
      <c r="DD36" s="633">
        <v>2364303</v>
      </c>
      <c r="DE36" s="628"/>
      <c r="DF36" s="628"/>
      <c r="DG36" s="628"/>
      <c r="DH36" s="628"/>
      <c r="DI36" s="628"/>
      <c r="DJ36" s="628"/>
      <c r="DK36" s="629"/>
      <c r="DL36" s="633">
        <v>1649397</v>
      </c>
      <c r="DM36" s="628"/>
      <c r="DN36" s="628"/>
      <c r="DO36" s="628"/>
      <c r="DP36" s="628"/>
      <c r="DQ36" s="628"/>
      <c r="DR36" s="628"/>
      <c r="DS36" s="628"/>
      <c r="DT36" s="628"/>
      <c r="DU36" s="628"/>
      <c r="DV36" s="629"/>
      <c r="DW36" s="630">
        <v>14.4</v>
      </c>
      <c r="DX36" s="638"/>
      <c r="DY36" s="638"/>
      <c r="DZ36" s="638"/>
      <c r="EA36" s="638"/>
      <c r="EB36" s="638"/>
      <c r="EC36" s="652"/>
    </row>
    <row r="37" spans="2:133" ht="11.25" customHeight="1" x14ac:dyDescent="0.15">
      <c r="B37" s="624" t="s">
        <v>336</v>
      </c>
      <c r="C37" s="625"/>
      <c r="D37" s="625"/>
      <c r="E37" s="625"/>
      <c r="F37" s="625"/>
      <c r="G37" s="625"/>
      <c r="H37" s="625"/>
      <c r="I37" s="625"/>
      <c r="J37" s="625"/>
      <c r="K37" s="625"/>
      <c r="L37" s="625"/>
      <c r="M37" s="625"/>
      <c r="N37" s="625"/>
      <c r="O37" s="625"/>
      <c r="P37" s="625"/>
      <c r="Q37" s="626"/>
      <c r="R37" s="627">
        <v>800997</v>
      </c>
      <c r="S37" s="628"/>
      <c r="T37" s="628"/>
      <c r="U37" s="628"/>
      <c r="V37" s="628"/>
      <c r="W37" s="628"/>
      <c r="X37" s="628"/>
      <c r="Y37" s="629"/>
      <c r="Z37" s="663">
        <v>3.7</v>
      </c>
      <c r="AA37" s="663"/>
      <c r="AB37" s="663"/>
      <c r="AC37" s="663"/>
      <c r="AD37" s="664">
        <v>9791</v>
      </c>
      <c r="AE37" s="664"/>
      <c r="AF37" s="664"/>
      <c r="AG37" s="664"/>
      <c r="AH37" s="664"/>
      <c r="AI37" s="664"/>
      <c r="AJ37" s="664"/>
      <c r="AK37" s="664"/>
      <c r="AL37" s="630">
        <v>0.1</v>
      </c>
      <c r="AM37" s="631"/>
      <c r="AN37" s="631"/>
      <c r="AO37" s="665"/>
      <c r="AQ37" s="658" t="s">
        <v>337</v>
      </c>
      <c r="AR37" s="659"/>
      <c r="AS37" s="659"/>
      <c r="AT37" s="659"/>
      <c r="AU37" s="659"/>
      <c r="AV37" s="659"/>
      <c r="AW37" s="659"/>
      <c r="AX37" s="659"/>
      <c r="AY37" s="660"/>
      <c r="AZ37" s="627">
        <v>695211</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84682</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966350</v>
      </c>
      <c r="CS37" s="636"/>
      <c r="CT37" s="636"/>
      <c r="CU37" s="636"/>
      <c r="CV37" s="636"/>
      <c r="CW37" s="636"/>
      <c r="CX37" s="636"/>
      <c r="CY37" s="637"/>
      <c r="CZ37" s="630">
        <v>4.9000000000000004</v>
      </c>
      <c r="DA37" s="638"/>
      <c r="DB37" s="638"/>
      <c r="DC37" s="639"/>
      <c r="DD37" s="633">
        <v>934160</v>
      </c>
      <c r="DE37" s="636"/>
      <c r="DF37" s="636"/>
      <c r="DG37" s="636"/>
      <c r="DH37" s="636"/>
      <c r="DI37" s="636"/>
      <c r="DJ37" s="636"/>
      <c r="DK37" s="637"/>
      <c r="DL37" s="633">
        <v>934160</v>
      </c>
      <c r="DM37" s="636"/>
      <c r="DN37" s="636"/>
      <c r="DO37" s="636"/>
      <c r="DP37" s="636"/>
      <c r="DQ37" s="636"/>
      <c r="DR37" s="636"/>
      <c r="DS37" s="636"/>
      <c r="DT37" s="636"/>
      <c r="DU37" s="636"/>
      <c r="DV37" s="637"/>
      <c r="DW37" s="630">
        <v>8.1999999999999993</v>
      </c>
      <c r="DX37" s="638"/>
      <c r="DY37" s="638"/>
      <c r="DZ37" s="638"/>
      <c r="EA37" s="638"/>
      <c r="EB37" s="638"/>
      <c r="EC37" s="652"/>
    </row>
    <row r="38" spans="2:133" ht="11.25" customHeight="1" x14ac:dyDescent="0.15">
      <c r="B38" s="624" t="s">
        <v>340</v>
      </c>
      <c r="C38" s="625"/>
      <c r="D38" s="625"/>
      <c r="E38" s="625"/>
      <c r="F38" s="625"/>
      <c r="G38" s="625"/>
      <c r="H38" s="625"/>
      <c r="I38" s="625"/>
      <c r="J38" s="625"/>
      <c r="K38" s="625"/>
      <c r="L38" s="625"/>
      <c r="M38" s="625"/>
      <c r="N38" s="625"/>
      <c r="O38" s="625"/>
      <c r="P38" s="625"/>
      <c r="Q38" s="626"/>
      <c r="R38" s="627">
        <v>989507</v>
      </c>
      <c r="S38" s="628"/>
      <c r="T38" s="628"/>
      <c r="U38" s="628"/>
      <c r="V38" s="628"/>
      <c r="W38" s="628"/>
      <c r="X38" s="628"/>
      <c r="Y38" s="629"/>
      <c r="Z38" s="663">
        <v>4.5999999999999996</v>
      </c>
      <c r="AA38" s="663"/>
      <c r="AB38" s="663"/>
      <c r="AC38" s="663"/>
      <c r="AD38" s="664" t="s">
        <v>262</v>
      </c>
      <c r="AE38" s="664"/>
      <c r="AF38" s="664"/>
      <c r="AG38" s="664"/>
      <c r="AH38" s="664"/>
      <c r="AI38" s="664"/>
      <c r="AJ38" s="664"/>
      <c r="AK38" s="664"/>
      <c r="AL38" s="630" t="s">
        <v>131</v>
      </c>
      <c r="AM38" s="631"/>
      <c r="AN38" s="631"/>
      <c r="AO38" s="665"/>
      <c r="AQ38" s="658" t="s">
        <v>341</v>
      </c>
      <c r="AR38" s="659"/>
      <c r="AS38" s="659"/>
      <c r="AT38" s="659"/>
      <c r="AU38" s="659"/>
      <c r="AV38" s="659"/>
      <c r="AW38" s="659"/>
      <c r="AX38" s="659"/>
      <c r="AY38" s="660"/>
      <c r="AZ38" s="627">
        <v>97679</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4740</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1737090</v>
      </c>
      <c r="CS38" s="628"/>
      <c r="CT38" s="628"/>
      <c r="CU38" s="628"/>
      <c r="CV38" s="628"/>
      <c r="CW38" s="628"/>
      <c r="CX38" s="628"/>
      <c r="CY38" s="629"/>
      <c r="CZ38" s="630">
        <v>8.8000000000000007</v>
      </c>
      <c r="DA38" s="638"/>
      <c r="DB38" s="638"/>
      <c r="DC38" s="639"/>
      <c r="DD38" s="633">
        <v>1451840</v>
      </c>
      <c r="DE38" s="628"/>
      <c r="DF38" s="628"/>
      <c r="DG38" s="628"/>
      <c r="DH38" s="628"/>
      <c r="DI38" s="628"/>
      <c r="DJ38" s="628"/>
      <c r="DK38" s="629"/>
      <c r="DL38" s="633">
        <v>1412107</v>
      </c>
      <c r="DM38" s="628"/>
      <c r="DN38" s="628"/>
      <c r="DO38" s="628"/>
      <c r="DP38" s="628"/>
      <c r="DQ38" s="628"/>
      <c r="DR38" s="628"/>
      <c r="DS38" s="628"/>
      <c r="DT38" s="628"/>
      <c r="DU38" s="628"/>
      <c r="DV38" s="629"/>
      <c r="DW38" s="630">
        <v>12.3</v>
      </c>
      <c r="DX38" s="638"/>
      <c r="DY38" s="638"/>
      <c r="DZ38" s="638"/>
      <c r="EA38" s="638"/>
      <c r="EB38" s="638"/>
      <c r="EC38" s="652"/>
    </row>
    <row r="39" spans="2:133" ht="11.25" customHeight="1" x14ac:dyDescent="0.15">
      <c r="B39" s="624" t="s">
        <v>344</v>
      </c>
      <c r="C39" s="625"/>
      <c r="D39" s="625"/>
      <c r="E39" s="625"/>
      <c r="F39" s="625"/>
      <c r="G39" s="625"/>
      <c r="H39" s="625"/>
      <c r="I39" s="625"/>
      <c r="J39" s="625"/>
      <c r="K39" s="625"/>
      <c r="L39" s="625"/>
      <c r="M39" s="625"/>
      <c r="N39" s="625"/>
      <c r="O39" s="625"/>
      <c r="P39" s="625"/>
      <c r="Q39" s="626"/>
      <c r="R39" s="627" t="s">
        <v>131</v>
      </c>
      <c r="S39" s="628"/>
      <c r="T39" s="628"/>
      <c r="U39" s="628"/>
      <c r="V39" s="628"/>
      <c r="W39" s="628"/>
      <c r="X39" s="628"/>
      <c r="Y39" s="629"/>
      <c r="Z39" s="663" t="s">
        <v>262</v>
      </c>
      <c r="AA39" s="663"/>
      <c r="AB39" s="663"/>
      <c r="AC39" s="663"/>
      <c r="AD39" s="664" t="s">
        <v>238</v>
      </c>
      <c r="AE39" s="664"/>
      <c r="AF39" s="664"/>
      <c r="AG39" s="664"/>
      <c r="AH39" s="664"/>
      <c r="AI39" s="664"/>
      <c r="AJ39" s="664"/>
      <c r="AK39" s="664"/>
      <c r="AL39" s="630" t="s">
        <v>131</v>
      </c>
      <c r="AM39" s="631"/>
      <c r="AN39" s="631"/>
      <c r="AO39" s="665"/>
      <c r="AQ39" s="658" t="s">
        <v>345</v>
      </c>
      <c r="AR39" s="659"/>
      <c r="AS39" s="659"/>
      <c r="AT39" s="659"/>
      <c r="AU39" s="659"/>
      <c r="AV39" s="659"/>
      <c r="AW39" s="659"/>
      <c r="AX39" s="659"/>
      <c r="AY39" s="660"/>
      <c r="AZ39" s="627">
        <v>35668</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6830</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1293223</v>
      </c>
      <c r="CS39" s="636"/>
      <c r="CT39" s="636"/>
      <c r="CU39" s="636"/>
      <c r="CV39" s="636"/>
      <c r="CW39" s="636"/>
      <c r="CX39" s="636"/>
      <c r="CY39" s="637"/>
      <c r="CZ39" s="630">
        <v>6.5</v>
      </c>
      <c r="DA39" s="638"/>
      <c r="DB39" s="638"/>
      <c r="DC39" s="639"/>
      <c r="DD39" s="633">
        <v>1015808</v>
      </c>
      <c r="DE39" s="636"/>
      <c r="DF39" s="636"/>
      <c r="DG39" s="636"/>
      <c r="DH39" s="636"/>
      <c r="DI39" s="636"/>
      <c r="DJ39" s="636"/>
      <c r="DK39" s="637"/>
      <c r="DL39" s="633" t="s">
        <v>262</v>
      </c>
      <c r="DM39" s="636"/>
      <c r="DN39" s="636"/>
      <c r="DO39" s="636"/>
      <c r="DP39" s="636"/>
      <c r="DQ39" s="636"/>
      <c r="DR39" s="636"/>
      <c r="DS39" s="636"/>
      <c r="DT39" s="636"/>
      <c r="DU39" s="636"/>
      <c r="DV39" s="637"/>
      <c r="DW39" s="630" t="s">
        <v>131</v>
      </c>
      <c r="DX39" s="638"/>
      <c r="DY39" s="638"/>
      <c r="DZ39" s="638"/>
      <c r="EA39" s="638"/>
      <c r="EB39" s="638"/>
      <c r="EC39" s="652"/>
    </row>
    <row r="40" spans="2:133" ht="11.25" customHeight="1" x14ac:dyDescent="0.15">
      <c r="B40" s="624" t="s">
        <v>348</v>
      </c>
      <c r="C40" s="625"/>
      <c r="D40" s="625"/>
      <c r="E40" s="625"/>
      <c r="F40" s="625"/>
      <c r="G40" s="625"/>
      <c r="H40" s="625"/>
      <c r="I40" s="625"/>
      <c r="J40" s="625"/>
      <c r="K40" s="625"/>
      <c r="L40" s="625"/>
      <c r="M40" s="625"/>
      <c r="N40" s="625"/>
      <c r="O40" s="625"/>
      <c r="P40" s="625"/>
      <c r="Q40" s="626"/>
      <c r="R40" s="627">
        <v>211807</v>
      </c>
      <c r="S40" s="628"/>
      <c r="T40" s="628"/>
      <c r="U40" s="628"/>
      <c r="V40" s="628"/>
      <c r="W40" s="628"/>
      <c r="X40" s="628"/>
      <c r="Y40" s="629"/>
      <c r="Z40" s="663">
        <v>1</v>
      </c>
      <c r="AA40" s="663"/>
      <c r="AB40" s="663"/>
      <c r="AC40" s="663"/>
      <c r="AD40" s="664" t="s">
        <v>238</v>
      </c>
      <c r="AE40" s="664"/>
      <c r="AF40" s="664"/>
      <c r="AG40" s="664"/>
      <c r="AH40" s="664"/>
      <c r="AI40" s="664"/>
      <c r="AJ40" s="664"/>
      <c r="AK40" s="664"/>
      <c r="AL40" s="630" t="s">
        <v>262</v>
      </c>
      <c r="AM40" s="631"/>
      <c r="AN40" s="631"/>
      <c r="AO40" s="665"/>
      <c r="AQ40" s="658" t="s">
        <v>349</v>
      </c>
      <c r="AR40" s="659"/>
      <c r="AS40" s="659"/>
      <c r="AT40" s="659"/>
      <c r="AU40" s="659"/>
      <c r="AV40" s="659"/>
      <c r="AW40" s="659"/>
      <c r="AX40" s="659"/>
      <c r="AY40" s="660"/>
      <c r="AZ40" s="627" t="s">
        <v>262</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114</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751988</v>
      </c>
      <c r="CS40" s="628"/>
      <c r="CT40" s="628"/>
      <c r="CU40" s="628"/>
      <c r="CV40" s="628"/>
      <c r="CW40" s="628"/>
      <c r="CX40" s="628"/>
      <c r="CY40" s="629"/>
      <c r="CZ40" s="630">
        <v>3.8</v>
      </c>
      <c r="DA40" s="638"/>
      <c r="DB40" s="638"/>
      <c r="DC40" s="639"/>
      <c r="DD40" s="633">
        <v>192688</v>
      </c>
      <c r="DE40" s="628"/>
      <c r="DF40" s="628"/>
      <c r="DG40" s="628"/>
      <c r="DH40" s="628"/>
      <c r="DI40" s="628"/>
      <c r="DJ40" s="628"/>
      <c r="DK40" s="629"/>
      <c r="DL40" s="633">
        <v>105995</v>
      </c>
      <c r="DM40" s="628"/>
      <c r="DN40" s="628"/>
      <c r="DO40" s="628"/>
      <c r="DP40" s="628"/>
      <c r="DQ40" s="628"/>
      <c r="DR40" s="628"/>
      <c r="DS40" s="628"/>
      <c r="DT40" s="628"/>
      <c r="DU40" s="628"/>
      <c r="DV40" s="629"/>
      <c r="DW40" s="630">
        <v>0.9</v>
      </c>
      <c r="DX40" s="638"/>
      <c r="DY40" s="638"/>
      <c r="DZ40" s="638"/>
      <c r="EA40" s="638"/>
      <c r="EB40" s="638"/>
      <c r="EC40" s="652"/>
    </row>
    <row r="41" spans="2:133" ht="11.25" customHeight="1" x14ac:dyDescent="0.15">
      <c r="B41" s="608" t="s">
        <v>353</v>
      </c>
      <c r="C41" s="609"/>
      <c r="D41" s="609"/>
      <c r="E41" s="609"/>
      <c r="F41" s="609"/>
      <c r="G41" s="609"/>
      <c r="H41" s="609"/>
      <c r="I41" s="609"/>
      <c r="J41" s="609"/>
      <c r="K41" s="609"/>
      <c r="L41" s="609"/>
      <c r="M41" s="609"/>
      <c r="N41" s="609"/>
      <c r="O41" s="609"/>
      <c r="P41" s="609"/>
      <c r="Q41" s="610"/>
      <c r="R41" s="611">
        <v>21653852</v>
      </c>
      <c r="S41" s="649"/>
      <c r="T41" s="649"/>
      <c r="U41" s="649"/>
      <c r="V41" s="649"/>
      <c r="W41" s="649"/>
      <c r="X41" s="649"/>
      <c r="Y41" s="653"/>
      <c r="Z41" s="654">
        <v>100</v>
      </c>
      <c r="AA41" s="654"/>
      <c r="AB41" s="654"/>
      <c r="AC41" s="654"/>
      <c r="AD41" s="655">
        <v>11231317</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290942</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238</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262</v>
      </c>
      <c r="CS41" s="636"/>
      <c r="CT41" s="636"/>
      <c r="CU41" s="636"/>
      <c r="CV41" s="636"/>
      <c r="CW41" s="636"/>
      <c r="CX41" s="636"/>
      <c r="CY41" s="637"/>
      <c r="CZ41" s="630" t="s">
        <v>238</v>
      </c>
      <c r="DA41" s="638"/>
      <c r="DB41" s="638"/>
      <c r="DC41" s="639"/>
      <c r="DD41" s="633" t="s">
        <v>238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357</v>
      </c>
      <c r="AR42" s="647"/>
      <c r="AS42" s="647"/>
      <c r="AT42" s="647"/>
      <c r="AU42" s="647"/>
      <c r="AV42" s="647"/>
      <c r="AW42" s="647"/>
      <c r="AX42" s="647"/>
      <c r="AY42" s="648"/>
      <c r="AZ42" s="611">
        <v>1446148</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382</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1876218</v>
      </c>
      <c r="CS42" s="636"/>
      <c r="CT42" s="636"/>
      <c r="CU42" s="636"/>
      <c r="CV42" s="636"/>
      <c r="CW42" s="636"/>
      <c r="CX42" s="636"/>
      <c r="CY42" s="637"/>
      <c r="CZ42" s="630">
        <v>9.5</v>
      </c>
      <c r="DA42" s="638"/>
      <c r="DB42" s="638"/>
      <c r="DC42" s="639"/>
      <c r="DD42" s="633">
        <v>530480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360</v>
      </c>
      <c r="CD43" s="624" t="s">
        <v>361</v>
      </c>
      <c r="CE43" s="625"/>
      <c r="CF43" s="625"/>
      <c r="CG43" s="625"/>
      <c r="CH43" s="625"/>
      <c r="CI43" s="625"/>
      <c r="CJ43" s="625"/>
      <c r="CK43" s="625"/>
      <c r="CL43" s="625"/>
      <c r="CM43" s="625"/>
      <c r="CN43" s="625"/>
      <c r="CO43" s="625"/>
      <c r="CP43" s="625"/>
      <c r="CQ43" s="626"/>
      <c r="CR43" s="627">
        <v>36659</v>
      </c>
      <c r="CS43" s="636"/>
      <c r="CT43" s="636"/>
      <c r="CU43" s="636"/>
      <c r="CV43" s="636"/>
      <c r="CW43" s="636"/>
      <c r="CX43" s="636"/>
      <c r="CY43" s="637"/>
      <c r="CZ43" s="630">
        <v>0.2</v>
      </c>
      <c r="DA43" s="638"/>
      <c r="DB43" s="638"/>
      <c r="DC43" s="639"/>
      <c r="DD43" s="633">
        <v>36659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1833264</v>
      </c>
      <c r="CS44" s="628"/>
      <c r="CT44" s="628"/>
      <c r="CU44" s="628"/>
      <c r="CV44" s="628"/>
      <c r="CW44" s="628"/>
      <c r="CX44" s="628"/>
      <c r="CY44" s="629"/>
      <c r="CZ44" s="630">
        <v>9.1999999999999993</v>
      </c>
      <c r="DA44" s="631"/>
      <c r="DB44" s="631"/>
      <c r="DC44" s="632"/>
      <c r="DD44" s="633">
        <v>515952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899915</v>
      </c>
      <c r="CS45" s="636"/>
      <c r="CT45" s="636"/>
      <c r="CU45" s="636"/>
      <c r="CV45" s="636"/>
      <c r="CW45" s="636"/>
      <c r="CX45" s="636"/>
      <c r="CY45" s="637"/>
      <c r="CZ45" s="630">
        <v>4.5</v>
      </c>
      <c r="DA45" s="638"/>
      <c r="DB45" s="638"/>
      <c r="DC45" s="639"/>
      <c r="DD45" s="633">
        <v>136008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366</v>
      </c>
      <c r="CG46" s="625"/>
      <c r="CH46" s="625"/>
      <c r="CI46" s="625"/>
      <c r="CJ46" s="625"/>
      <c r="CK46" s="625"/>
      <c r="CL46" s="625"/>
      <c r="CM46" s="625"/>
      <c r="CN46" s="625"/>
      <c r="CO46" s="625"/>
      <c r="CP46" s="625"/>
      <c r="CQ46" s="626"/>
      <c r="CR46" s="627">
        <v>804936</v>
      </c>
      <c r="CS46" s="628"/>
      <c r="CT46" s="628"/>
      <c r="CU46" s="628"/>
      <c r="CV46" s="628"/>
      <c r="CW46" s="628"/>
      <c r="CX46" s="628"/>
      <c r="CY46" s="629"/>
      <c r="CZ46" s="630">
        <v>4.0999999999999996</v>
      </c>
      <c r="DA46" s="631"/>
      <c r="DB46" s="631"/>
      <c r="DC46" s="632"/>
      <c r="DD46" s="633">
        <v>367048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367</v>
      </c>
      <c r="CG47" s="625"/>
      <c r="CH47" s="625"/>
      <c r="CI47" s="625"/>
      <c r="CJ47" s="625"/>
      <c r="CK47" s="625"/>
      <c r="CL47" s="625"/>
      <c r="CM47" s="625"/>
      <c r="CN47" s="625"/>
      <c r="CO47" s="625"/>
      <c r="CP47" s="625"/>
      <c r="CQ47" s="626"/>
      <c r="CR47" s="627">
        <v>42954</v>
      </c>
      <c r="CS47" s="636"/>
      <c r="CT47" s="636"/>
      <c r="CU47" s="636"/>
      <c r="CV47" s="636"/>
      <c r="CW47" s="636"/>
      <c r="CX47" s="636"/>
      <c r="CY47" s="637"/>
      <c r="CZ47" s="630">
        <v>0.2</v>
      </c>
      <c r="DA47" s="638"/>
      <c r="DB47" s="638"/>
      <c r="DC47" s="639"/>
      <c r="DD47" s="633">
        <v>14528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368</v>
      </c>
      <c r="CG48" s="625"/>
      <c r="CH48" s="625"/>
      <c r="CI48" s="625"/>
      <c r="CJ48" s="625"/>
      <c r="CK48" s="625"/>
      <c r="CL48" s="625"/>
      <c r="CM48" s="625"/>
      <c r="CN48" s="625"/>
      <c r="CO48" s="625"/>
      <c r="CP48" s="625"/>
      <c r="CQ48" s="626"/>
      <c r="CR48" s="627" t="s">
        <v>238</v>
      </c>
      <c r="CS48" s="628"/>
      <c r="CT48" s="628"/>
      <c r="CU48" s="628"/>
      <c r="CV48" s="628"/>
      <c r="CW48" s="628"/>
      <c r="CX48" s="628"/>
      <c r="CY48" s="629"/>
      <c r="CZ48" s="630" t="s">
        <v>238</v>
      </c>
      <c r="DA48" s="631"/>
      <c r="DB48" s="631"/>
      <c r="DC48" s="632"/>
      <c r="DD48" s="633" t="s">
        <v>238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369</v>
      </c>
      <c r="CE49" s="609"/>
      <c r="CF49" s="609"/>
      <c r="CG49" s="609"/>
      <c r="CH49" s="609"/>
      <c r="CI49" s="609"/>
      <c r="CJ49" s="609"/>
      <c r="CK49" s="609"/>
      <c r="CL49" s="609"/>
      <c r="CM49" s="609"/>
      <c r="CN49" s="609"/>
      <c r="CO49" s="609"/>
      <c r="CP49" s="609"/>
      <c r="CQ49" s="610"/>
      <c r="CR49" s="611">
        <v>19825832</v>
      </c>
      <c r="CS49" s="612"/>
      <c r="CT49" s="612"/>
      <c r="CU49" s="612"/>
      <c r="CV49" s="612"/>
      <c r="CW49" s="612"/>
      <c r="CX49" s="612"/>
      <c r="CY49" s="613"/>
      <c r="CZ49" s="614">
        <v>100</v>
      </c>
      <c r="DA49" s="615"/>
      <c r="DB49" s="615"/>
      <c r="DC49" s="616"/>
      <c r="DD49" s="617">
        <v>13079976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gWrikl6z3ucuBH97+xjwaZ2qokWY1zLbPFIvyBVg2JeSH3URXf+oVYMJqpiAC6mvaR2H1dY8ky4eJrfqn9pK3g==" saltValue="LSboYT4D3/US3Q1o0D75I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8" t="s">
        <v>370</v>
      </c>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c r="AD2" s="1108"/>
      <c r="AE2" s="1108"/>
      <c r="AF2" s="1108"/>
      <c r="AG2" s="1108"/>
      <c r="AH2" s="1108"/>
      <c r="AI2" s="1108"/>
      <c r="AJ2" s="1108"/>
      <c r="AK2" s="1108"/>
      <c r="AL2" s="1108"/>
      <c r="AM2" s="1108"/>
      <c r="AN2" s="1108"/>
      <c r="AO2" s="1108"/>
      <c r="AP2" s="1108"/>
      <c r="AQ2" s="1108"/>
      <c r="AR2" s="1108"/>
      <c r="AS2" s="1108"/>
      <c r="AT2" s="1108"/>
      <c r="AU2" s="1108"/>
      <c r="AV2" s="1108"/>
      <c r="AW2" s="1108"/>
      <c r="AX2" s="1108"/>
      <c r="AY2" s="1108"/>
      <c r="AZ2" s="1108"/>
      <c r="BA2" s="1108"/>
      <c r="BB2" s="1108"/>
      <c r="BC2" s="1108"/>
      <c r="BD2" s="1108"/>
      <c r="BE2" s="1108"/>
      <c r="BF2" s="1108"/>
      <c r="BG2" s="1108"/>
      <c r="BH2" s="1108"/>
      <c r="BI2" s="110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9" t="s">
        <v>371</v>
      </c>
      <c r="DK2" s="1110"/>
      <c r="DL2" s="1110"/>
      <c r="DM2" s="1110"/>
      <c r="DN2" s="1110"/>
      <c r="DO2" s="1111"/>
      <c r="DP2" s="228"/>
      <c r="DQ2" s="1109" t="s">
        <v>372</v>
      </c>
      <c r="DR2" s="1110"/>
      <c r="DS2" s="1110"/>
      <c r="DT2" s="1110"/>
      <c r="DU2" s="1110"/>
      <c r="DV2" s="1110"/>
      <c r="DW2" s="1110"/>
      <c r="DX2" s="1110"/>
      <c r="DY2" s="1110"/>
      <c r="DZ2" s="1111"/>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373</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375</v>
      </c>
      <c r="B5" s="998"/>
      <c r="C5" s="998"/>
      <c r="D5" s="998"/>
      <c r="E5" s="998"/>
      <c r="F5" s="998"/>
      <c r="G5" s="998"/>
      <c r="H5" s="998"/>
      <c r="I5" s="998"/>
      <c r="J5" s="998"/>
      <c r="K5" s="998"/>
      <c r="L5" s="998"/>
      <c r="M5" s="998"/>
      <c r="N5" s="998"/>
      <c r="O5" s="998"/>
      <c r="P5" s="999"/>
      <c r="Q5" s="1003" t="s">
        <v>376</v>
      </c>
      <c r="R5" s="1004"/>
      <c r="S5" s="1004"/>
      <c r="T5" s="1004"/>
      <c r="U5" s="1005"/>
      <c r="V5" s="1003" t="s">
        <v>377</v>
      </c>
      <c r="W5" s="1004"/>
      <c r="X5" s="1004"/>
      <c r="Y5" s="1004"/>
      <c r="Z5" s="1005"/>
      <c r="AA5" s="1003" t="s">
        <v>378</v>
      </c>
      <c r="AB5" s="1004"/>
      <c r="AC5" s="1004"/>
      <c r="AD5" s="1004"/>
      <c r="AE5" s="1004"/>
      <c r="AF5" s="1112" t="s">
        <v>379</v>
      </c>
      <c r="AG5" s="1004"/>
      <c r="AH5" s="1004"/>
      <c r="AI5" s="1004"/>
      <c r="AJ5" s="1017"/>
      <c r="AK5" s="1004" t="s">
        <v>380</v>
      </c>
      <c r="AL5" s="1004"/>
      <c r="AM5" s="1004"/>
      <c r="AN5" s="1004"/>
      <c r="AO5" s="1005"/>
      <c r="AP5" s="1003" t="s">
        <v>381</v>
      </c>
      <c r="AQ5" s="1004"/>
      <c r="AR5" s="1004"/>
      <c r="AS5" s="1004"/>
      <c r="AT5" s="1005"/>
      <c r="AU5" s="1003" t="s">
        <v>382</v>
      </c>
      <c r="AV5" s="1004"/>
      <c r="AW5" s="1004"/>
      <c r="AX5" s="1004"/>
      <c r="AY5" s="1017"/>
      <c r="AZ5" s="232"/>
      <c r="BA5" s="232"/>
      <c r="BB5" s="232"/>
      <c r="BC5" s="232"/>
      <c r="BD5" s="232"/>
      <c r="BE5" s="233"/>
      <c r="BF5" s="233"/>
      <c r="BG5" s="233"/>
      <c r="BH5" s="233"/>
      <c r="BI5" s="233"/>
      <c r="BJ5" s="233"/>
      <c r="BK5" s="233"/>
      <c r="BL5" s="233"/>
      <c r="BM5" s="233"/>
      <c r="BN5" s="233"/>
      <c r="BO5" s="233"/>
      <c r="BP5" s="233"/>
      <c r="BQ5" s="997" t="s">
        <v>383</v>
      </c>
      <c r="BR5" s="998"/>
      <c r="BS5" s="998"/>
      <c r="BT5" s="998"/>
      <c r="BU5" s="998"/>
      <c r="BV5" s="998"/>
      <c r="BW5" s="998"/>
      <c r="BX5" s="998"/>
      <c r="BY5" s="998"/>
      <c r="BZ5" s="998"/>
      <c r="CA5" s="998"/>
      <c r="CB5" s="998"/>
      <c r="CC5" s="998"/>
      <c r="CD5" s="998"/>
      <c r="CE5" s="998"/>
      <c r="CF5" s="998"/>
      <c r="CG5" s="999"/>
      <c r="CH5" s="1003" t="s">
        <v>384</v>
      </c>
      <c r="CI5" s="1004"/>
      <c r="CJ5" s="1004"/>
      <c r="CK5" s="1004"/>
      <c r="CL5" s="1005"/>
      <c r="CM5" s="1003" t="s">
        <v>385</v>
      </c>
      <c r="CN5" s="1004"/>
      <c r="CO5" s="1004"/>
      <c r="CP5" s="1004"/>
      <c r="CQ5" s="1005"/>
      <c r="CR5" s="1003" t="s">
        <v>386</v>
      </c>
      <c r="CS5" s="1004"/>
      <c r="CT5" s="1004"/>
      <c r="CU5" s="1004"/>
      <c r="CV5" s="1005"/>
      <c r="CW5" s="1003" t="s">
        <v>387</v>
      </c>
      <c r="CX5" s="1004"/>
      <c r="CY5" s="1004"/>
      <c r="CZ5" s="1004"/>
      <c r="DA5" s="1005"/>
      <c r="DB5" s="1003" t="s">
        <v>388</v>
      </c>
      <c r="DC5" s="1004"/>
      <c r="DD5" s="1004"/>
      <c r="DE5" s="1004"/>
      <c r="DF5" s="1005"/>
      <c r="DG5" s="1102" t="s">
        <v>389</v>
      </c>
      <c r="DH5" s="1103"/>
      <c r="DI5" s="1103"/>
      <c r="DJ5" s="1103"/>
      <c r="DK5" s="1104"/>
      <c r="DL5" s="1102" t="s">
        <v>390</v>
      </c>
      <c r="DM5" s="1103"/>
      <c r="DN5" s="1103"/>
      <c r="DO5" s="1103"/>
      <c r="DP5" s="1104"/>
      <c r="DQ5" s="1003" t="s">
        <v>391</v>
      </c>
      <c r="DR5" s="1004"/>
      <c r="DS5" s="1004"/>
      <c r="DT5" s="1004"/>
      <c r="DU5" s="1005"/>
      <c r="DV5" s="1003" t="s">
        <v>382</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3"/>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5"/>
      <c r="DH6" s="1106"/>
      <c r="DI6" s="1106"/>
      <c r="DJ6" s="1106"/>
      <c r="DK6" s="1107"/>
      <c r="DL6" s="1105"/>
      <c r="DM6" s="1106"/>
      <c r="DN6" s="1106"/>
      <c r="DO6" s="1106"/>
      <c r="DP6" s="1107"/>
      <c r="DQ6" s="1006"/>
      <c r="DR6" s="1007"/>
      <c r="DS6" s="1007"/>
      <c r="DT6" s="1007"/>
      <c r="DU6" s="1008"/>
      <c r="DV6" s="1006"/>
      <c r="DW6" s="1007"/>
      <c r="DX6" s="1007"/>
      <c r="DY6" s="1007"/>
      <c r="DZ6" s="1018"/>
      <c r="EA6" s="234"/>
    </row>
    <row r="7" spans="1:131" s="235" customFormat="1" ht="26.25" customHeight="1" thickTop="1" x14ac:dyDescent="0.15">
      <c r="A7" s="236">
        <v>1</v>
      </c>
      <c r="B7" s="1049" t="s">
        <v>392</v>
      </c>
      <c r="C7" s="1050"/>
      <c r="D7" s="1050"/>
      <c r="E7" s="1050"/>
      <c r="F7" s="1050"/>
      <c r="G7" s="1050"/>
      <c r="H7" s="1050"/>
      <c r="I7" s="1050"/>
      <c r="J7" s="1050"/>
      <c r="K7" s="1050"/>
      <c r="L7" s="1050"/>
      <c r="M7" s="1050"/>
      <c r="N7" s="1050"/>
      <c r="O7" s="1050"/>
      <c r="P7" s="1051"/>
      <c r="Q7" s="1089">
        <v>21542</v>
      </c>
      <c r="R7" s="1090"/>
      <c r="S7" s="1090"/>
      <c r="T7" s="1090"/>
      <c r="U7" s="1090"/>
      <c r="V7" s="1090">
        <v>19715</v>
      </c>
      <c r="W7" s="1090"/>
      <c r="X7" s="1090"/>
      <c r="Y7" s="1090"/>
      <c r="Z7" s="1090"/>
      <c r="AA7" s="1090">
        <v>1827</v>
      </c>
      <c r="AB7" s="1090"/>
      <c r="AC7" s="1090"/>
      <c r="AD7" s="1090"/>
      <c r="AE7" s="1091"/>
      <c r="AF7" s="1092">
        <v>1410</v>
      </c>
      <c r="AG7" s="1093"/>
      <c r="AH7" s="1093"/>
      <c r="AI7" s="1093"/>
      <c r="AJ7" s="1094"/>
      <c r="AK7" s="1095">
        <v>294</v>
      </c>
      <c r="AL7" s="1096"/>
      <c r="AM7" s="1096"/>
      <c r="AN7" s="1096"/>
      <c r="AO7" s="1096"/>
      <c r="AP7" s="1096">
        <v>16168</v>
      </c>
      <c r="AQ7" s="1096"/>
      <c r="AR7" s="1096"/>
      <c r="AS7" s="1096"/>
      <c r="AT7" s="1096"/>
      <c r="AU7" s="1097"/>
      <c r="AV7" s="1097"/>
      <c r="AW7" s="1097"/>
      <c r="AX7" s="1097"/>
      <c r="AY7" s="1098"/>
      <c r="AZ7" s="232"/>
      <c r="BA7" s="232"/>
      <c r="BB7" s="232"/>
      <c r="BC7" s="232"/>
      <c r="BD7" s="232"/>
      <c r="BE7" s="233"/>
      <c r="BF7" s="233"/>
      <c r="BG7" s="233"/>
      <c r="BH7" s="233"/>
      <c r="BI7" s="233"/>
      <c r="BJ7" s="233"/>
      <c r="BK7" s="233"/>
      <c r="BL7" s="233"/>
      <c r="BM7" s="233"/>
      <c r="BN7" s="233"/>
      <c r="BO7" s="233"/>
      <c r="BP7" s="233"/>
      <c r="BQ7" s="236">
        <v>1</v>
      </c>
      <c r="BR7" s="237"/>
      <c r="BS7" s="1099" t="s">
        <v>597</v>
      </c>
      <c r="BT7" s="1100"/>
      <c r="BU7" s="1100"/>
      <c r="BV7" s="1100"/>
      <c r="BW7" s="1100"/>
      <c r="BX7" s="1100"/>
      <c r="BY7" s="1100"/>
      <c r="BZ7" s="1100"/>
      <c r="CA7" s="1100"/>
      <c r="CB7" s="1100"/>
      <c r="CC7" s="1100"/>
      <c r="CD7" s="1100"/>
      <c r="CE7" s="1100"/>
      <c r="CF7" s="1100"/>
      <c r="CG7" s="1101"/>
      <c r="CH7" s="1086">
        <v>17</v>
      </c>
      <c r="CI7" s="1087"/>
      <c r="CJ7" s="1087"/>
      <c r="CK7" s="1087"/>
      <c r="CL7" s="1088"/>
      <c r="CM7" s="1086">
        <v>74</v>
      </c>
      <c r="CN7" s="1087"/>
      <c r="CO7" s="1087"/>
      <c r="CP7" s="1087"/>
      <c r="CQ7" s="1088"/>
      <c r="CR7" s="1086">
        <v>30</v>
      </c>
      <c r="CS7" s="1087"/>
      <c r="CT7" s="1087"/>
      <c r="CU7" s="1087"/>
      <c r="CV7" s="1088"/>
      <c r="CW7" s="1086" t="s">
        <v>528</v>
      </c>
      <c r="CX7" s="1087"/>
      <c r="CY7" s="1087"/>
      <c r="CZ7" s="1087"/>
      <c r="DA7" s="1088"/>
      <c r="DB7" s="1086" t="s">
        <v>528</v>
      </c>
      <c r="DC7" s="1087"/>
      <c r="DD7" s="1087"/>
      <c r="DE7" s="1087"/>
      <c r="DF7" s="1088"/>
      <c r="DG7" s="1086" t="s">
        <v>528</v>
      </c>
      <c r="DH7" s="1087"/>
      <c r="DI7" s="1087"/>
      <c r="DJ7" s="1087"/>
      <c r="DK7" s="1088"/>
      <c r="DL7" s="1086">
        <v>99</v>
      </c>
      <c r="DM7" s="1087"/>
      <c r="DN7" s="1087"/>
      <c r="DO7" s="1087"/>
      <c r="DP7" s="1088"/>
      <c r="DQ7" s="1086">
        <v>10</v>
      </c>
      <c r="DR7" s="1087"/>
      <c r="DS7" s="1087"/>
      <c r="DT7" s="1087"/>
      <c r="DU7" s="1088"/>
      <c r="DV7" s="1099"/>
      <c r="DW7" s="1100"/>
      <c r="DX7" s="1100"/>
      <c r="DY7" s="1100"/>
      <c r="DZ7" s="1114"/>
      <c r="EA7" s="234"/>
    </row>
    <row r="8" spans="1:131" s="235" customFormat="1" ht="26.25" customHeight="1" x14ac:dyDescent="0.15">
      <c r="A8" s="238">
        <v>2</v>
      </c>
      <c r="B8" s="1032" t="s">
        <v>393</v>
      </c>
      <c r="C8" s="1033"/>
      <c r="D8" s="1033"/>
      <c r="E8" s="1033"/>
      <c r="F8" s="1033"/>
      <c r="G8" s="1033"/>
      <c r="H8" s="1033"/>
      <c r="I8" s="1033"/>
      <c r="J8" s="1033"/>
      <c r="K8" s="1033"/>
      <c r="L8" s="1033"/>
      <c r="M8" s="1033"/>
      <c r="N8" s="1033"/>
      <c r="O8" s="1033"/>
      <c r="P8" s="1034"/>
      <c r="Q8" s="1040">
        <v>221</v>
      </c>
      <c r="R8" s="1041"/>
      <c r="S8" s="1041"/>
      <c r="T8" s="1041"/>
      <c r="U8" s="1041"/>
      <c r="V8" s="1041">
        <v>220</v>
      </c>
      <c r="W8" s="1041"/>
      <c r="X8" s="1041"/>
      <c r="Y8" s="1041"/>
      <c r="Z8" s="1041"/>
      <c r="AA8" s="1041">
        <v>1</v>
      </c>
      <c r="AB8" s="1041"/>
      <c r="AC8" s="1041"/>
      <c r="AD8" s="1041"/>
      <c r="AE8" s="1042"/>
      <c r="AF8" s="1037">
        <v>0</v>
      </c>
      <c r="AG8" s="1038"/>
      <c r="AH8" s="1038"/>
      <c r="AI8" s="1038"/>
      <c r="AJ8" s="1039"/>
      <c r="AK8" s="1082"/>
      <c r="AL8" s="1083"/>
      <c r="AM8" s="1083"/>
      <c r="AN8" s="1083"/>
      <c r="AO8" s="1083"/>
      <c r="AP8" s="1083">
        <v>13</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598</v>
      </c>
      <c r="BT8" s="995"/>
      <c r="BU8" s="995"/>
      <c r="BV8" s="995"/>
      <c r="BW8" s="995"/>
      <c r="BX8" s="995"/>
      <c r="BY8" s="995"/>
      <c r="BZ8" s="995"/>
      <c r="CA8" s="995"/>
      <c r="CB8" s="995"/>
      <c r="CC8" s="995"/>
      <c r="CD8" s="995"/>
      <c r="CE8" s="995"/>
      <c r="CF8" s="995"/>
      <c r="CG8" s="1016"/>
      <c r="CH8" s="991">
        <v>1</v>
      </c>
      <c r="CI8" s="992"/>
      <c r="CJ8" s="992"/>
      <c r="CK8" s="992"/>
      <c r="CL8" s="993"/>
      <c r="CM8" s="991">
        <v>98</v>
      </c>
      <c r="CN8" s="992"/>
      <c r="CO8" s="992"/>
      <c r="CP8" s="992"/>
      <c r="CQ8" s="993"/>
      <c r="CR8" s="991">
        <v>30</v>
      </c>
      <c r="CS8" s="992"/>
      <c r="CT8" s="992"/>
      <c r="CU8" s="992"/>
      <c r="CV8" s="993"/>
      <c r="CW8" s="991">
        <v>8</v>
      </c>
      <c r="CX8" s="992"/>
      <c r="CY8" s="992"/>
      <c r="CZ8" s="992"/>
      <c r="DA8" s="993"/>
      <c r="DB8" s="991" t="s">
        <v>528</v>
      </c>
      <c r="DC8" s="992"/>
      <c r="DD8" s="992"/>
      <c r="DE8" s="992"/>
      <c r="DF8" s="993"/>
      <c r="DG8" s="991" t="s">
        <v>528</v>
      </c>
      <c r="DH8" s="992"/>
      <c r="DI8" s="992"/>
      <c r="DJ8" s="992"/>
      <c r="DK8" s="993"/>
      <c r="DL8" s="991" t="s">
        <v>528</v>
      </c>
      <c r="DM8" s="992"/>
      <c r="DN8" s="992"/>
      <c r="DO8" s="992"/>
      <c r="DP8" s="993"/>
      <c r="DQ8" s="991" t="s">
        <v>528</v>
      </c>
      <c r="DR8" s="992"/>
      <c r="DS8" s="992"/>
      <c r="DT8" s="992"/>
      <c r="DU8" s="993"/>
      <c r="DV8" s="994"/>
      <c r="DW8" s="995"/>
      <c r="DX8" s="995"/>
      <c r="DY8" s="995"/>
      <c r="DZ8" s="996"/>
      <c r="EA8" s="234"/>
    </row>
    <row r="9" spans="1:131" s="235" customFormat="1" ht="26.25" customHeight="1" x14ac:dyDescent="0.15">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4"/>
    </row>
    <row r="10" spans="1:131" s="235" customFormat="1" ht="26.25" customHeight="1" x14ac:dyDescent="0.15">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1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394</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9">
        <v>21665</v>
      </c>
      <c r="R23" s="1063"/>
      <c r="S23" s="1063"/>
      <c r="T23" s="1063"/>
      <c r="U23" s="1063"/>
      <c r="V23" s="1063">
        <v>19837</v>
      </c>
      <c r="W23" s="1063"/>
      <c r="X23" s="1063"/>
      <c r="Y23" s="1063"/>
      <c r="Z23" s="1063"/>
      <c r="AA23" s="1063">
        <v>1828</v>
      </c>
      <c r="AB23" s="1063"/>
      <c r="AC23" s="1063"/>
      <c r="AD23" s="1063"/>
      <c r="AE23" s="1070"/>
      <c r="AF23" s="1071">
        <v>1410</v>
      </c>
      <c r="AG23" s="1063"/>
      <c r="AH23" s="1063"/>
      <c r="AI23" s="1063"/>
      <c r="AJ23" s="1072"/>
      <c r="AK23" s="1073"/>
      <c r="AL23" s="1074"/>
      <c r="AM23" s="1074"/>
      <c r="AN23" s="1074"/>
      <c r="AO23" s="1074"/>
      <c r="AP23" s="1063">
        <v>16181</v>
      </c>
      <c r="AQ23" s="1063"/>
      <c r="AR23" s="1063"/>
      <c r="AS23" s="1063"/>
      <c r="AT23" s="1063"/>
      <c r="AU23" s="1064"/>
      <c r="AV23" s="1064"/>
      <c r="AW23" s="1064"/>
      <c r="AX23" s="1064"/>
      <c r="AY23" s="1065"/>
      <c r="AZ23" s="1066" t="s">
        <v>397</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62" t="s">
        <v>398</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61" t="s">
        <v>399</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375</v>
      </c>
      <c r="B26" s="998"/>
      <c r="C26" s="998"/>
      <c r="D26" s="998"/>
      <c r="E26" s="998"/>
      <c r="F26" s="998"/>
      <c r="G26" s="998"/>
      <c r="H26" s="998"/>
      <c r="I26" s="998"/>
      <c r="J26" s="998"/>
      <c r="K26" s="998"/>
      <c r="L26" s="998"/>
      <c r="M26" s="998"/>
      <c r="N26" s="998"/>
      <c r="O26" s="998"/>
      <c r="P26" s="999"/>
      <c r="Q26" s="1003" t="s">
        <v>400</v>
      </c>
      <c r="R26" s="1004"/>
      <c r="S26" s="1004"/>
      <c r="T26" s="1004"/>
      <c r="U26" s="1005"/>
      <c r="V26" s="1003" t="s">
        <v>401</v>
      </c>
      <c r="W26" s="1004"/>
      <c r="X26" s="1004"/>
      <c r="Y26" s="1004"/>
      <c r="Z26" s="1005"/>
      <c r="AA26" s="1003" t="s">
        <v>402</v>
      </c>
      <c r="AB26" s="1004"/>
      <c r="AC26" s="1004"/>
      <c r="AD26" s="1004"/>
      <c r="AE26" s="1004"/>
      <c r="AF26" s="1057" t="s">
        <v>403</v>
      </c>
      <c r="AG26" s="1010"/>
      <c r="AH26" s="1010"/>
      <c r="AI26" s="1010"/>
      <c r="AJ26" s="1058"/>
      <c r="AK26" s="1004" t="s">
        <v>404</v>
      </c>
      <c r="AL26" s="1004"/>
      <c r="AM26" s="1004"/>
      <c r="AN26" s="1004"/>
      <c r="AO26" s="1005"/>
      <c r="AP26" s="1003" t="s">
        <v>405</v>
      </c>
      <c r="AQ26" s="1004"/>
      <c r="AR26" s="1004"/>
      <c r="AS26" s="1004"/>
      <c r="AT26" s="1005"/>
      <c r="AU26" s="1003" t="s">
        <v>406</v>
      </c>
      <c r="AV26" s="1004"/>
      <c r="AW26" s="1004"/>
      <c r="AX26" s="1004"/>
      <c r="AY26" s="1005"/>
      <c r="AZ26" s="1003" t="s">
        <v>407</v>
      </c>
      <c r="BA26" s="1004"/>
      <c r="BB26" s="1004"/>
      <c r="BC26" s="1004"/>
      <c r="BD26" s="1005"/>
      <c r="BE26" s="1003" t="s">
        <v>382</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49" t="s">
        <v>408</v>
      </c>
      <c r="C28" s="1050"/>
      <c r="D28" s="1050"/>
      <c r="E28" s="1050"/>
      <c r="F28" s="1050"/>
      <c r="G28" s="1050"/>
      <c r="H28" s="1050"/>
      <c r="I28" s="1050"/>
      <c r="J28" s="1050"/>
      <c r="K28" s="1050"/>
      <c r="L28" s="1050"/>
      <c r="M28" s="1050"/>
      <c r="N28" s="1050"/>
      <c r="O28" s="1050"/>
      <c r="P28" s="1051"/>
      <c r="Q28" s="1052">
        <v>3909</v>
      </c>
      <c r="R28" s="1053"/>
      <c r="S28" s="1053"/>
      <c r="T28" s="1053"/>
      <c r="U28" s="1053"/>
      <c r="V28" s="1053">
        <v>3796</v>
      </c>
      <c r="W28" s="1053"/>
      <c r="X28" s="1053"/>
      <c r="Y28" s="1053"/>
      <c r="Z28" s="1053"/>
      <c r="AA28" s="1053">
        <v>113</v>
      </c>
      <c r="AB28" s="1053"/>
      <c r="AC28" s="1053"/>
      <c r="AD28" s="1053"/>
      <c r="AE28" s="1054"/>
      <c r="AF28" s="1055">
        <v>113</v>
      </c>
      <c r="AG28" s="1053"/>
      <c r="AH28" s="1053"/>
      <c r="AI28" s="1053"/>
      <c r="AJ28" s="1056"/>
      <c r="AK28" s="1044">
        <v>291</v>
      </c>
      <c r="AL28" s="1045"/>
      <c r="AM28" s="1045"/>
      <c r="AN28" s="1045"/>
      <c r="AO28" s="1045"/>
      <c r="AP28" s="1045" t="s">
        <v>528</v>
      </c>
      <c r="AQ28" s="1045"/>
      <c r="AR28" s="1045"/>
      <c r="AS28" s="1045"/>
      <c r="AT28" s="1045"/>
      <c r="AU28" s="1045" t="s">
        <v>528</v>
      </c>
      <c r="AV28" s="1045"/>
      <c r="AW28" s="1045"/>
      <c r="AX28" s="1045"/>
      <c r="AY28" s="1045"/>
      <c r="AZ28" s="1046" t="s">
        <v>528</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409</v>
      </c>
      <c r="C29" s="1033"/>
      <c r="D29" s="1033"/>
      <c r="E29" s="1033"/>
      <c r="F29" s="1033"/>
      <c r="G29" s="1033"/>
      <c r="H29" s="1033"/>
      <c r="I29" s="1033"/>
      <c r="J29" s="1033"/>
      <c r="K29" s="1033"/>
      <c r="L29" s="1033"/>
      <c r="M29" s="1033"/>
      <c r="N29" s="1033"/>
      <c r="O29" s="1033"/>
      <c r="P29" s="1034"/>
      <c r="Q29" s="1040">
        <v>5181</v>
      </c>
      <c r="R29" s="1041"/>
      <c r="S29" s="1041"/>
      <c r="T29" s="1041"/>
      <c r="U29" s="1041"/>
      <c r="V29" s="1041">
        <v>4967</v>
      </c>
      <c r="W29" s="1041"/>
      <c r="X29" s="1041"/>
      <c r="Y29" s="1041"/>
      <c r="Z29" s="1041"/>
      <c r="AA29" s="1041">
        <v>214</v>
      </c>
      <c r="AB29" s="1041"/>
      <c r="AC29" s="1041"/>
      <c r="AD29" s="1041"/>
      <c r="AE29" s="1042"/>
      <c r="AF29" s="1037">
        <v>214</v>
      </c>
      <c r="AG29" s="1038"/>
      <c r="AH29" s="1038"/>
      <c r="AI29" s="1038"/>
      <c r="AJ29" s="1039"/>
      <c r="AK29" s="980">
        <v>719</v>
      </c>
      <c r="AL29" s="971"/>
      <c r="AM29" s="971"/>
      <c r="AN29" s="971"/>
      <c r="AO29" s="971"/>
      <c r="AP29" s="971" t="s">
        <v>528</v>
      </c>
      <c r="AQ29" s="971"/>
      <c r="AR29" s="971"/>
      <c r="AS29" s="971"/>
      <c r="AT29" s="971"/>
      <c r="AU29" s="971" t="s">
        <v>528</v>
      </c>
      <c r="AV29" s="971"/>
      <c r="AW29" s="971"/>
      <c r="AX29" s="971"/>
      <c r="AY29" s="971"/>
      <c r="AZ29" s="1043" t="s">
        <v>528</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410</v>
      </c>
      <c r="C30" s="1033"/>
      <c r="D30" s="1033"/>
      <c r="E30" s="1033"/>
      <c r="F30" s="1033"/>
      <c r="G30" s="1033"/>
      <c r="H30" s="1033"/>
      <c r="I30" s="1033"/>
      <c r="J30" s="1033"/>
      <c r="K30" s="1033"/>
      <c r="L30" s="1033"/>
      <c r="M30" s="1033"/>
      <c r="N30" s="1033"/>
      <c r="O30" s="1033"/>
      <c r="P30" s="1034"/>
      <c r="Q30" s="1040">
        <v>1340</v>
      </c>
      <c r="R30" s="1041"/>
      <c r="S30" s="1041"/>
      <c r="T30" s="1041"/>
      <c r="U30" s="1041"/>
      <c r="V30" s="1041">
        <v>1333</v>
      </c>
      <c r="W30" s="1041"/>
      <c r="X30" s="1041"/>
      <c r="Y30" s="1041"/>
      <c r="Z30" s="1041"/>
      <c r="AA30" s="1041">
        <v>7</v>
      </c>
      <c r="AB30" s="1041"/>
      <c r="AC30" s="1041"/>
      <c r="AD30" s="1041"/>
      <c r="AE30" s="1042"/>
      <c r="AF30" s="1037">
        <v>7</v>
      </c>
      <c r="AG30" s="1038"/>
      <c r="AH30" s="1038"/>
      <c r="AI30" s="1038"/>
      <c r="AJ30" s="1039"/>
      <c r="AK30" s="980">
        <v>727</v>
      </c>
      <c r="AL30" s="971"/>
      <c r="AM30" s="971"/>
      <c r="AN30" s="971"/>
      <c r="AO30" s="971"/>
      <c r="AP30" s="971" t="s">
        <v>528</v>
      </c>
      <c r="AQ30" s="971"/>
      <c r="AR30" s="971"/>
      <c r="AS30" s="971"/>
      <c r="AT30" s="971"/>
      <c r="AU30" s="971" t="s">
        <v>528</v>
      </c>
      <c r="AV30" s="971"/>
      <c r="AW30" s="971"/>
      <c r="AX30" s="971"/>
      <c r="AY30" s="971"/>
      <c r="AZ30" s="1043" t="s">
        <v>528</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411</v>
      </c>
      <c r="C31" s="1033"/>
      <c r="D31" s="1033"/>
      <c r="E31" s="1033"/>
      <c r="F31" s="1033"/>
      <c r="G31" s="1033"/>
      <c r="H31" s="1033"/>
      <c r="I31" s="1033"/>
      <c r="J31" s="1033"/>
      <c r="K31" s="1033"/>
      <c r="L31" s="1033"/>
      <c r="M31" s="1033"/>
      <c r="N31" s="1033"/>
      <c r="O31" s="1033"/>
      <c r="P31" s="1034"/>
      <c r="Q31" s="1040">
        <v>634</v>
      </c>
      <c r="R31" s="1041"/>
      <c r="S31" s="1041"/>
      <c r="T31" s="1041"/>
      <c r="U31" s="1041"/>
      <c r="V31" s="1041">
        <v>547</v>
      </c>
      <c r="W31" s="1041"/>
      <c r="X31" s="1041"/>
      <c r="Y31" s="1041"/>
      <c r="Z31" s="1041"/>
      <c r="AA31" s="1041">
        <v>87</v>
      </c>
      <c r="AB31" s="1041"/>
      <c r="AC31" s="1041"/>
      <c r="AD31" s="1041"/>
      <c r="AE31" s="1042"/>
      <c r="AF31" s="1037">
        <v>547</v>
      </c>
      <c r="AG31" s="1038"/>
      <c r="AH31" s="1038"/>
      <c r="AI31" s="1038"/>
      <c r="AJ31" s="1039"/>
      <c r="AK31" s="980">
        <v>61</v>
      </c>
      <c r="AL31" s="971"/>
      <c r="AM31" s="971"/>
      <c r="AN31" s="971"/>
      <c r="AO31" s="971"/>
      <c r="AP31" s="971">
        <v>4276</v>
      </c>
      <c r="AQ31" s="971"/>
      <c r="AR31" s="971"/>
      <c r="AS31" s="971"/>
      <c r="AT31" s="971"/>
      <c r="AU31" s="971">
        <v>611</v>
      </c>
      <c r="AV31" s="971"/>
      <c r="AW31" s="971"/>
      <c r="AX31" s="971"/>
      <c r="AY31" s="971"/>
      <c r="AZ31" s="1043" t="s">
        <v>528</v>
      </c>
      <c r="BA31" s="1043"/>
      <c r="BB31" s="1043"/>
      <c r="BC31" s="1043"/>
      <c r="BD31" s="1043"/>
      <c r="BE31" s="972" t="s">
        <v>412</v>
      </c>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t="s">
        <v>413</v>
      </c>
      <c r="C32" s="1033"/>
      <c r="D32" s="1033"/>
      <c r="E32" s="1033"/>
      <c r="F32" s="1033"/>
      <c r="G32" s="1033"/>
      <c r="H32" s="1033"/>
      <c r="I32" s="1033"/>
      <c r="J32" s="1033"/>
      <c r="K32" s="1033"/>
      <c r="L32" s="1033"/>
      <c r="M32" s="1033"/>
      <c r="N32" s="1033"/>
      <c r="O32" s="1033"/>
      <c r="P32" s="1034"/>
      <c r="Q32" s="1040">
        <v>1703</v>
      </c>
      <c r="R32" s="1041"/>
      <c r="S32" s="1041"/>
      <c r="T32" s="1041"/>
      <c r="U32" s="1041"/>
      <c r="V32" s="1041">
        <v>1639</v>
      </c>
      <c r="W32" s="1041"/>
      <c r="X32" s="1041"/>
      <c r="Y32" s="1041"/>
      <c r="Z32" s="1041"/>
      <c r="AA32" s="1041">
        <v>64</v>
      </c>
      <c r="AB32" s="1041"/>
      <c r="AC32" s="1041"/>
      <c r="AD32" s="1041"/>
      <c r="AE32" s="1042"/>
      <c r="AF32" s="1037">
        <v>351</v>
      </c>
      <c r="AG32" s="1038"/>
      <c r="AH32" s="1038"/>
      <c r="AI32" s="1038"/>
      <c r="AJ32" s="1039"/>
      <c r="AK32" s="980">
        <v>684</v>
      </c>
      <c r="AL32" s="971"/>
      <c r="AM32" s="971"/>
      <c r="AN32" s="971"/>
      <c r="AO32" s="971"/>
      <c r="AP32" s="971">
        <v>14126</v>
      </c>
      <c r="AQ32" s="971"/>
      <c r="AR32" s="971"/>
      <c r="AS32" s="971"/>
      <c r="AT32" s="971"/>
      <c r="AU32" s="971">
        <v>9860</v>
      </c>
      <c r="AV32" s="971"/>
      <c r="AW32" s="971"/>
      <c r="AX32" s="971"/>
      <c r="AY32" s="971"/>
      <c r="AZ32" s="1043" t="s">
        <v>528</v>
      </c>
      <c r="BA32" s="1043"/>
      <c r="BB32" s="1043"/>
      <c r="BC32" s="1043"/>
      <c r="BD32" s="1043"/>
      <c r="BE32" s="972" t="s">
        <v>414</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0"/>
      <c r="AL33" s="971"/>
      <c r="AM33" s="971"/>
      <c r="AN33" s="971"/>
      <c r="AO33" s="971"/>
      <c r="AP33" s="971"/>
      <c r="AQ33" s="971"/>
      <c r="AR33" s="971"/>
      <c r="AS33" s="971"/>
      <c r="AT33" s="971"/>
      <c r="AU33" s="971"/>
      <c r="AV33" s="971"/>
      <c r="AW33" s="971"/>
      <c r="AX33" s="971"/>
      <c r="AY33" s="971"/>
      <c r="AZ33" s="1043"/>
      <c r="BA33" s="1043"/>
      <c r="BB33" s="1043"/>
      <c r="BC33" s="1043"/>
      <c r="BD33" s="1043"/>
      <c r="BE33" s="972"/>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0"/>
      <c r="AL34" s="971"/>
      <c r="AM34" s="971"/>
      <c r="AN34" s="971"/>
      <c r="AO34" s="971"/>
      <c r="AP34" s="971"/>
      <c r="AQ34" s="971"/>
      <c r="AR34" s="971"/>
      <c r="AS34" s="971"/>
      <c r="AT34" s="971"/>
      <c r="AU34" s="971"/>
      <c r="AV34" s="971"/>
      <c r="AW34" s="971"/>
      <c r="AX34" s="971"/>
      <c r="AY34" s="971"/>
      <c r="AZ34" s="1043"/>
      <c r="BA34" s="1043"/>
      <c r="BB34" s="1043"/>
      <c r="BC34" s="1043"/>
      <c r="BD34" s="1043"/>
      <c r="BE34" s="972"/>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0"/>
      <c r="AL35" s="971"/>
      <c r="AM35" s="971"/>
      <c r="AN35" s="971"/>
      <c r="AO35" s="971"/>
      <c r="AP35" s="971"/>
      <c r="AQ35" s="971"/>
      <c r="AR35" s="971"/>
      <c r="AS35" s="971"/>
      <c r="AT35" s="971"/>
      <c r="AU35" s="971"/>
      <c r="AV35" s="971"/>
      <c r="AW35" s="971"/>
      <c r="AX35" s="971"/>
      <c r="AY35" s="971"/>
      <c r="AZ35" s="1043"/>
      <c r="BA35" s="1043"/>
      <c r="BB35" s="1043"/>
      <c r="BC35" s="1043"/>
      <c r="BD35" s="1043"/>
      <c r="BE35" s="972"/>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0"/>
      <c r="AL36" s="971"/>
      <c r="AM36" s="971"/>
      <c r="AN36" s="971"/>
      <c r="AO36" s="971"/>
      <c r="AP36" s="971"/>
      <c r="AQ36" s="971"/>
      <c r="AR36" s="971"/>
      <c r="AS36" s="971"/>
      <c r="AT36" s="971"/>
      <c r="AU36" s="971"/>
      <c r="AV36" s="971"/>
      <c r="AW36" s="971"/>
      <c r="AX36" s="971"/>
      <c r="AY36" s="971"/>
      <c r="AZ36" s="1043"/>
      <c r="BA36" s="1043"/>
      <c r="BB36" s="1043"/>
      <c r="BC36" s="1043"/>
      <c r="BD36" s="1043"/>
      <c r="BE36" s="972"/>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415</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1231</v>
      </c>
      <c r="AG63" s="959"/>
      <c r="AH63" s="959"/>
      <c r="AI63" s="959"/>
      <c r="AJ63" s="1024"/>
      <c r="AK63" s="1025"/>
      <c r="AL63" s="963"/>
      <c r="AM63" s="963"/>
      <c r="AN63" s="963"/>
      <c r="AO63" s="963"/>
      <c r="AP63" s="959">
        <v>18402</v>
      </c>
      <c r="AQ63" s="959"/>
      <c r="AR63" s="959"/>
      <c r="AS63" s="959"/>
      <c r="AT63" s="959"/>
      <c r="AU63" s="959">
        <v>10471</v>
      </c>
      <c r="AV63" s="959"/>
      <c r="AW63" s="959"/>
      <c r="AX63" s="959"/>
      <c r="AY63" s="959"/>
      <c r="AZ63" s="1019"/>
      <c r="BA63" s="1019"/>
      <c r="BB63" s="1019"/>
      <c r="BC63" s="1019"/>
      <c r="BD63" s="1019"/>
      <c r="BE63" s="960"/>
      <c r="BF63" s="960"/>
      <c r="BG63" s="960"/>
      <c r="BH63" s="960"/>
      <c r="BI63" s="961"/>
      <c r="BJ63" s="1020" t="s">
        <v>417</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419</v>
      </c>
      <c r="B66" s="998"/>
      <c r="C66" s="998"/>
      <c r="D66" s="998"/>
      <c r="E66" s="998"/>
      <c r="F66" s="998"/>
      <c r="G66" s="998"/>
      <c r="H66" s="998"/>
      <c r="I66" s="998"/>
      <c r="J66" s="998"/>
      <c r="K66" s="998"/>
      <c r="L66" s="998"/>
      <c r="M66" s="998"/>
      <c r="N66" s="998"/>
      <c r="O66" s="998"/>
      <c r="P66" s="999"/>
      <c r="Q66" s="1003" t="s">
        <v>420</v>
      </c>
      <c r="R66" s="1004"/>
      <c r="S66" s="1004"/>
      <c r="T66" s="1004"/>
      <c r="U66" s="1005"/>
      <c r="V66" s="1003" t="s">
        <v>401</v>
      </c>
      <c r="W66" s="1004"/>
      <c r="X66" s="1004"/>
      <c r="Y66" s="1004"/>
      <c r="Z66" s="1005"/>
      <c r="AA66" s="1003" t="s">
        <v>421</v>
      </c>
      <c r="AB66" s="1004"/>
      <c r="AC66" s="1004"/>
      <c r="AD66" s="1004"/>
      <c r="AE66" s="1005"/>
      <c r="AF66" s="1009" t="s">
        <v>422</v>
      </c>
      <c r="AG66" s="1010"/>
      <c r="AH66" s="1010"/>
      <c r="AI66" s="1010"/>
      <c r="AJ66" s="1011"/>
      <c r="AK66" s="1003" t="s">
        <v>423</v>
      </c>
      <c r="AL66" s="998"/>
      <c r="AM66" s="998"/>
      <c r="AN66" s="998"/>
      <c r="AO66" s="999"/>
      <c r="AP66" s="1003" t="s">
        <v>424</v>
      </c>
      <c r="AQ66" s="1004"/>
      <c r="AR66" s="1004"/>
      <c r="AS66" s="1004"/>
      <c r="AT66" s="1005"/>
      <c r="AU66" s="1003" t="s">
        <v>425</v>
      </c>
      <c r="AV66" s="1004"/>
      <c r="AW66" s="1004"/>
      <c r="AX66" s="1004"/>
      <c r="AY66" s="1005"/>
      <c r="AZ66" s="1003" t="s">
        <v>382</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591</v>
      </c>
      <c r="C68" s="988"/>
      <c r="D68" s="988"/>
      <c r="E68" s="988"/>
      <c r="F68" s="988"/>
      <c r="G68" s="988"/>
      <c r="H68" s="988"/>
      <c r="I68" s="988"/>
      <c r="J68" s="988"/>
      <c r="K68" s="988"/>
      <c r="L68" s="988"/>
      <c r="M68" s="988"/>
      <c r="N68" s="988"/>
      <c r="O68" s="988"/>
      <c r="P68" s="989"/>
      <c r="Q68" s="990">
        <v>1663</v>
      </c>
      <c r="R68" s="983"/>
      <c r="S68" s="983"/>
      <c r="T68" s="983"/>
      <c r="U68" s="984"/>
      <c r="V68" s="982">
        <v>1585</v>
      </c>
      <c r="W68" s="983"/>
      <c r="X68" s="983"/>
      <c r="Y68" s="983"/>
      <c r="Z68" s="984"/>
      <c r="AA68" s="982">
        <v>78</v>
      </c>
      <c r="AB68" s="983"/>
      <c r="AC68" s="983"/>
      <c r="AD68" s="983"/>
      <c r="AE68" s="984"/>
      <c r="AF68" s="982">
        <v>68</v>
      </c>
      <c r="AG68" s="983"/>
      <c r="AH68" s="983"/>
      <c r="AI68" s="983"/>
      <c r="AJ68" s="984"/>
      <c r="AK68" s="982" t="s">
        <v>528</v>
      </c>
      <c r="AL68" s="983"/>
      <c r="AM68" s="983"/>
      <c r="AN68" s="983"/>
      <c r="AO68" s="984"/>
      <c r="AP68" s="982">
        <v>1404</v>
      </c>
      <c r="AQ68" s="983"/>
      <c r="AR68" s="983"/>
      <c r="AS68" s="983"/>
      <c r="AT68" s="984"/>
      <c r="AU68" s="982">
        <v>445</v>
      </c>
      <c r="AV68" s="983"/>
      <c r="AW68" s="983"/>
      <c r="AX68" s="983"/>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8">
        <v>252</v>
      </c>
      <c r="R69" s="979"/>
      <c r="S69" s="979"/>
      <c r="T69" s="979"/>
      <c r="U69" s="980"/>
      <c r="V69" s="981">
        <v>196</v>
      </c>
      <c r="W69" s="979"/>
      <c r="X69" s="979"/>
      <c r="Y69" s="979"/>
      <c r="Z69" s="980"/>
      <c r="AA69" s="981">
        <v>56</v>
      </c>
      <c r="AB69" s="979"/>
      <c r="AC69" s="979"/>
      <c r="AD69" s="979"/>
      <c r="AE69" s="980"/>
      <c r="AF69" s="981">
        <v>56</v>
      </c>
      <c r="AG69" s="979"/>
      <c r="AH69" s="979"/>
      <c r="AI69" s="979"/>
      <c r="AJ69" s="980"/>
      <c r="AK69" s="981" t="s">
        <v>528</v>
      </c>
      <c r="AL69" s="979"/>
      <c r="AM69" s="979"/>
      <c r="AN69" s="979"/>
      <c r="AO69" s="980"/>
      <c r="AP69" s="981" t="s">
        <v>528</v>
      </c>
      <c r="AQ69" s="979"/>
      <c r="AR69" s="979"/>
      <c r="AS69" s="979"/>
      <c r="AT69" s="980"/>
      <c r="AU69" s="981" t="s">
        <v>528</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8">
        <v>5926</v>
      </c>
      <c r="R70" s="979"/>
      <c r="S70" s="979"/>
      <c r="T70" s="979"/>
      <c r="U70" s="980"/>
      <c r="V70" s="981">
        <v>5695</v>
      </c>
      <c r="W70" s="979"/>
      <c r="X70" s="979"/>
      <c r="Y70" s="979"/>
      <c r="Z70" s="980"/>
      <c r="AA70" s="981">
        <v>231</v>
      </c>
      <c r="AB70" s="979"/>
      <c r="AC70" s="979"/>
      <c r="AD70" s="979"/>
      <c r="AE70" s="980"/>
      <c r="AF70" s="981">
        <v>231</v>
      </c>
      <c r="AG70" s="979"/>
      <c r="AH70" s="979"/>
      <c r="AI70" s="979"/>
      <c r="AJ70" s="980"/>
      <c r="AK70" s="981" t="s">
        <v>528</v>
      </c>
      <c r="AL70" s="979"/>
      <c r="AM70" s="979"/>
      <c r="AN70" s="979"/>
      <c r="AO70" s="980"/>
      <c r="AP70" s="981" t="s">
        <v>528</v>
      </c>
      <c r="AQ70" s="979"/>
      <c r="AR70" s="979"/>
      <c r="AS70" s="979"/>
      <c r="AT70" s="980"/>
      <c r="AU70" s="981" t="s">
        <v>528</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8">
        <v>158</v>
      </c>
      <c r="R71" s="979"/>
      <c r="S71" s="979"/>
      <c r="T71" s="979"/>
      <c r="U71" s="980"/>
      <c r="V71" s="981">
        <v>156</v>
      </c>
      <c r="W71" s="979"/>
      <c r="X71" s="979"/>
      <c r="Y71" s="979"/>
      <c r="Z71" s="980"/>
      <c r="AA71" s="981">
        <v>2</v>
      </c>
      <c r="AB71" s="979"/>
      <c r="AC71" s="979"/>
      <c r="AD71" s="979"/>
      <c r="AE71" s="980"/>
      <c r="AF71" s="981">
        <v>2</v>
      </c>
      <c r="AG71" s="979"/>
      <c r="AH71" s="979"/>
      <c r="AI71" s="979"/>
      <c r="AJ71" s="980"/>
      <c r="AK71" s="981" t="s">
        <v>528</v>
      </c>
      <c r="AL71" s="979"/>
      <c r="AM71" s="979"/>
      <c r="AN71" s="979"/>
      <c r="AO71" s="980"/>
      <c r="AP71" s="981" t="s">
        <v>528</v>
      </c>
      <c r="AQ71" s="979"/>
      <c r="AR71" s="979"/>
      <c r="AS71" s="979"/>
      <c r="AT71" s="980"/>
      <c r="AU71" s="981" t="s">
        <v>528</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8">
        <v>167997</v>
      </c>
      <c r="R72" s="979"/>
      <c r="S72" s="979"/>
      <c r="T72" s="979"/>
      <c r="U72" s="980"/>
      <c r="V72" s="981">
        <v>167997</v>
      </c>
      <c r="W72" s="979"/>
      <c r="X72" s="979"/>
      <c r="Y72" s="979"/>
      <c r="Z72" s="980"/>
      <c r="AA72" s="981" t="s">
        <v>528</v>
      </c>
      <c r="AB72" s="979"/>
      <c r="AC72" s="979"/>
      <c r="AD72" s="979"/>
      <c r="AE72" s="980"/>
      <c r="AF72" s="981" t="s">
        <v>528</v>
      </c>
      <c r="AG72" s="979"/>
      <c r="AH72" s="979"/>
      <c r="AI72" s="979"/>
      <c r="AJ72" s="980"/>
      <c r="AK72" s="981" t="s">
        <v>528</v>
      </c>
      <c r="AL72" s="979"/>
      <c r="AM72" s="979"/>
      <c r="AN72" s="979"/>
      <c r="AO72" s="980"/>
      <c r="AP72" s="981" t="s">
        <v>528</v>
      </c>
      <c r="AQ72" s="979"/>
      <c r="AR72" s="979"/>
      <c r="AS72" s="979"/>
      <c r="AT72" s="980"/>
      <c r="AU72" s="981" t="s">
        <v>528</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8">
        <v>1392</v>
      </c>
      <c r="R73" s="979"/>
      <c r="S73" s="979"/>
      <c r="T73" s="979"/>
      <c r="U73" s="980"/>
      <c r="V73" s="981">
        <v>1353</v>
      </c>
      <c r="W73" s="979"/>
      <c r="X73" s="979"/>
      <c r="Y73" s="979"/>
      <c r="Z73" s="980"/>
      <c r="AA73" s="981">
        <v>39</v>
      </c>
      <c r="AB73" s="979"/>
      <c r="AC73" s="979"/>
      <c r="AD73" s="979"/>
      <c r="AE73" s="980"/>
      <c r="AF73" s="981">
        <v>39</v>
      </c>
      <c r="AG73" s="979"/>
      <c r="AH73" s="979"/>
      <c r="AI73" s="979"/>
      <c r="AJ73" s="980"/>
      <c r="AK73" s="981" t="s">
        <v>528</v>
      </c>
      <c r="AL73" s="979"/>
      <c r="AM73" s="979"/>
      <c r="AN73" s="979"/>
      <c r="AO73" s="980"/>
      <c r="AP73" s="981">
        <v>523</v>
      </c>
      <c r="AQ73" s="979"/>
      <c r="AR73" s="979"/>
      <c r="AS73" s="979"/>
      <c r="AT73" s="980"/>
      <c r="AU73" s="981">
        <v>250</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396</v>
      </c>
      <c r="AG88" s="959"/>
      <c r="AH88" s="959"/>
      <c r="AI88" s="959"/>
      <c r="AJ88" s="959"/>
      <c r="AK88" s="963"/>
      <c r="AL88" s="963"/>
      <c r="AM88" s="963"/>
      <c r="AN88" s="963"/>
      <c r="AO88" s="963"/>
      <c r="AP88" s="959">
        <v>1927</v>
      </c>
      <c r="AQ88" s="959"/>
      <c r="AR88" s="959"/>
      <c r="AS88" s="959"/>
      <c r="AT88" s="959"/>
      <c r="AU88" s="959">
        <v>695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60</v>
      </c>
      <c r="CS102" s="953"/>
      <c r="CT102" s="953"/>
      <c r="CU102" s="953"/>
      <c r="CV102" s="954"/>
      <c r="CW102" s="952">
        <v>8</v>
      </c>
      <c r="CX102" s="953"/>
      <c r="CY102" s="953"/>
      <c r="CZ102" s="953"/>
      <c r="DA102" s="954"/>
      <c r="DB102" s="952"/>
      <c r="DC102" s="953"/>
      <c r="DD102" s="953"/>
      <c r="DE102" s="953"/>
      <c r="DF102" s="954"/>
      <c r="DG102" s="952"/>
      <c r="DH102" s="953"/>
      <c r="DI102" s="953"/>
      <c r="DJ102" s="953"/>
      <c r="DK102" s="954"/>
      <c r="DL102" s="952">
        <v>99</v>
      </c>
      <c r="DM102" s="953"/>
      <c r="DN102" s="953"/>
      <c r="DO102" s="953"/>
      <c r="DP102" s="954"/>
      <c r="DQ102" s="952">
        <v>10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15">
      <c r="A110" s="809" t="s">
        <v>439</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1478473</v>
      </c>
      <c r="AB110" s="889"/>
      <c r="AC110" s="889"/>
      <c r="AD110" s="889"/>
      <c r="AE110" s="890"/>
      <c r="AF110" s="891">
        <v>1537305</v>
      </c>
      <c r="AG110" s="889"/>
      <c r="AH110" s="889"/>
      <c r="AI110" s="889"/>
      <c r="AJ110" s="890"/>
      <c r="AK110" s="891">
        <v>1644063</v>
      </c>
      <c r="AL110" s="889"/>
      <c r="AM110" s="889"/>
      <c r="AN110" s="889"/>
      <c r="AO110" s="890"/>
      <c r="AP110" s="892">
        <v>17.8</v>
      </c>
      <c r="AQ110" s="893"/>
      <c r="AR110" s="893"/>
      <c r="AS110" s="893"/>
      <c r="AT110" s="894"/>
      <c r="AU110" s="930" t="s">
        <v>75</v>
      </c>
      <c r="AV110" s="931"/>
      <c r="AW110" s="931"/>
      <c r="AX110" s="931"/>
      <c r="AY110" s="931"/>
      <c r="AZ110" s="860" t="s">
        <v>440</v>
      </c>
      <c r="BA110" s="810"/>
      <c r="BB110" s="810"/>
      <c r="BC110" s="810"/>
      <c r="BD110" s="810"/>
      <c r="BE110" s="810"/>
      <c r="BF110" s="810"/>
      <c r="BG110" s="810"/>
      <c r="BH110" s="810"/>
      <c r="BI110" s="810"/>
      <c r="BJ110" s="810"/>
      <c r="BK110" s="810"/>
      <c r="BL110" s="810"/>
      <c r="BM110" s="810"/>
      <c r="BN110" s="810"/>
      <c r="BO110" s="810"/>
      <c r="BP110" s="811"/>
      <c r="BQ110" s="861">
        <v>16996489</v>
      </c>
      <c r="BR110" s="842"/>
      <c r="BS110" s="842"/>
      <c r="BT110" s="842"/>
      <c r="BU110" s="842"/>
      <c r="BV110" s="842">
        <v>16778337</v>
      </c>
      <c r="BW110" s="842"/>
      <c r="BX110" s="842"/>
      <c r="BY110" s="842"/>
      <c r="BZ110" s="842"/>
      <c r="CA110" s="842">
        <v>16180417</v>
      </c>
      <c r="CB110" s="842"/>
      <c r="CC110" s="842"/>
      <c r="CD110" s="842"/>
      <c r="CE110" s="842"/>
      <c r="CF110" s="866">
        <v>175.3</v>
      </c>
      <c r="CG110" s="867"/>
      <c r="CH110" s="867"/>
      <c r="CI110" s="867"/>
      <c r="CJ110" s="867"/>
      <c r="CK110" s="926" t="s">
        <v>441</v>
      </c>
      <c r="CL110" s="819"/>
      <c r="CM110" s="860" t="s">
        <v>442</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238</v>
      </c>
      <c r="DH110" s="842"/>
      <c r="DI110" s="842"/>
      <c r="DJ110" s="842"/>
      <c r="DK110" s="842"/>
      <c r="DL110" s="842" t="s">
        <v>238</v>
      </c>
      <c r="DM110" s="842"/>
      <c r="DN110" s="842"/>
      <c r="DO110" s="842"/>
      <c r="DP110" s="842"/>
      <c r="DQ110" s="842" t="s">
        <v>443</v>
      </c>
      <c r="DR110" s="842"/>
      <c r="DS110" s="842"/>
      <c r="DT110" s="842"/>
      <c r="DU110" s="842"/>
      <c r="DV110" s="843" t="s">
        <v>238</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443</v>
      </c>
      <c r="AL111" s="919"/>
      <c r="AM111" s="919"/>
      <c r="AN111" s="919"/>
      <c r="AO111" s="920"/>
      <c r="AP111" s="922" t="s">
        <v>445</v>
      </c>
      <c r="AQ111" s="923"/>
      <c r="AR111" s="923"/>
      <c r="AS111" s="923"/>
      <c r="AT111" s="924"/>
      <c r="AU111" s="932"/>
      <c r="AV111" s="933"/>
      <c r="AW111" s="933"/>
      <c r="AX111" s="933"/>
      <c r="AY111" s="933"/>
      <c r="AZ111" s="817" t="s">
        <v>446</v>
      </c>
      <c r="BA111" s="752"/>
      <c r="BB111" s="752"/>
      <c r="BC111" s="752"/>
      <c r="BD111" s="752"/>
      <c r="BE111" s="752"/>
      <c r="BF111" s="752"/>
      <c r="BG111" s="752"/>
      <c r="BH111" s="752"/>
      <c r="BI111" s="752"/>
      <c r="BJ111" s="752"/>
      <c r="BK111" s="752"/>
      <c r="BL111" s="752"/>
      <c r="BM111" s="752"/>
      <c r="BN111" s="752"/>
      <c r="BO111" s="752"/>
      <c r="BP111" s="753"/>
      <c r="BQ111" s="789">
        <v>481427</v>
      </c>
      <c r="BR111" s="790"/>
      <c r="BS111" s="790"/>
      <c r="BT111" s="790"/>
      <c r="BU111" s="790"/>
      <c r="BV111" s="790">
        <v>314193</v>
      </c>
      <c r="BW111" s="790"/>
      <c r="BX111" s="790"/>
      <c r="BY111" s="790"/>
      <c r="BZ111" s="790"/>
      <c r="CA111" s="790">
        <v>154838</v>
      </c>
      <c r="CB111" s="790"/>
      <c r="CC111" s="790"/>
      <c r="CD111" s="790"/>
      <c r="CE111" s="790"/>
      <c r="CF111" s="875">
        <v>1.7</v>
      </c>
      <c r="CG111" s="876"/>
      <c r="CH111" s="876"/>
      <c r="CI111" s="876"/>
      <c r="CJ111" s="876"/>
      <c r="CK111" s="927"/>
      <c r="CL111" s="821"/>
      <c r="CM111" s="817"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448</v>
      </c>
      <c r="DH111" s="790"/>
      <c r="DI111" s="790"/>
      <c r="DJ111" s="790"/>
      <c r="DK111" s="790"/>
      <c r="DL111" s="790" t="s">
        <v>443</v>
      </c>
      <c r="DM111" s="790"/>
      <c r="DN111" s="790"/>
      <c r="DO111" s="790"/>
      <c r="DP111" s="790"/>
      <c r="DQ111" s="790" t="s">
        <v>449</v>
      </c>
      <c r="DR111" s="790"/>
      <c r="DS111" s="790"/>
      <c r="DT111" s="790"/>
      <c r="DU111" s="790"/>
      <c r="DV111" s="796" t="s">
        <v>449</v>
      </c>
      <c r="DW111" s="796"/>
      <c r="DX111" s="796"/>
      <c r="DY111" s="796"/>
      <c r="DZ111" s="797"/>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445</v>
      </c>
      <c r="AG112" s="780"/>
      <c r="AH112" s="780"/>
      <c r="AI112" s="780"/>
      <c r="AJ112" s="781"/>
      <c r="AK112" s="782" t="s">
        <v>443</v>
      </c>
      <c r="AL112" s="780"/>
      <c r="AM112" s="780"/>
      <c r="AN112" s="780"/>
      <c r="AO112" s="781"/>
      <c r="AP112" s="824" t="s">
        <v>443</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10422393</v>
      </c>
      <c r="BR112" s="790"/>
      <c r="BS112" s="790"/>
      <c r="BT112" s="790"/>
      <c r="BU112" s="790"/>
      <c r="BV112" s="790">
        <v>9764890</v>
      </c>
      <c r="BW112" s="790"/>
      <c r="BX112" s="790"/>
      <c r="BY112" s="790"/>
      <c r="BZ112" s="790"/>
      <c r="CA112" s="790">
        <v>10471212</v>
      </c>
      <c r="CB112" s="790"/>
      <c r="CC112" s="790"/>
      <c r="CD112" s="790"/>
      <c r="CE112" s="790"/>
      <c r="CF112" s="875">
        <v>113.4</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455</v>
      </c>
      <c r="DH112" s="790"/>
      <c r="DI112" s="790"/>
      <c r="DJ112" s="790"/>
      <c r="DK112" s="790"/>
      <c r="DL112" s="790" t="s">
        <v>443</v>
      </c>
      <c r="DM112" s="790"/>
      <c r="DN112" s="790"/>
      <c r="DO112" s="790"/>
      <c r="DP112" s="790"/>
      <c r="DQ112" s="790" t="s">
        <v>443</v>
      </c>
      <c r="DR112" s="790"/>
      <c r="DS112" s="790"/>
      <c r="DT112" s="790"/>
      <c r="DU112" s="790"/>
      <c r="DV112" s="796" t="s">
        <v>449</v>
      </c>
      <c r="DW112" s="796"/>
      <c r="DX112" s="796"/>
      <c r="DY112" s="796"/>
      <c r="DZ112" s="797"/>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713126</v>
      </c>
      <c r="AB113" s="919"/>
      <c r="AC113" s="919"/>
      <c r="AD113" s="919"/>
      <c r="AE113" s="920"/>
      <c r="AF113" s="921">
        <v>665240</v>
      </c>
      <c r="AG113" s="919"/>
      <c r="AH113" s="919"/>
      <c r="AI113" s="919"/>
      <c r="AJ113" s="920"/>
      <c r="AK113" s="921">
        <v>707664</v>
      </c>
      <c r="AL113" s="919"/>
      <c r="AM113" s="919"/>
      <c r="AN113" s="919"/>
      <c r="AO113" s="920"/>
      <c r="AP113" s="922">
        <v>7.7</v>
      </c>
      <c r="AQ113" s="923"/>
      <c r="AR113" s="923"/>
      <c r="AS113" s="923"/>
      <c r="AT113" s="924"/>
      <c r="AU113" s="932"/>
      <c r="AV113" s="933"/>
      <c r="AW113" s="933"/>
      <c r="AX113" s="933"/>
      <c r="AY113" s="933"/>
      <c r="AZ113" s="817" t="s">
        <v>457</v>
      </c>
      <c r="BA113" s="752"/>
      <c r="BB113" s="752"/>
      <c r="BC113" s="752"/>
      <c r="BD113" s="752"/>
      <c r="BE113" s="752"/>
      <c r="BF113" s="752"/>
      <c r="BG113" s="752"/>
      <c r="BH113" s="752"/>
      <c r="BI113" s="752"/>
      <c r="BJ113" s="752"/>
      <c r="BK113" s="752"/>
      <c r="BL113" s="752"/>
      <c r="BM113" s="752"/>
      <c r="BN113" s="752"/>
      <c r="BO113" s="752"/>
      <c r="BP113" s="753"/>
      <c r="BQ113" s="789">
        <v>979011</v>
      </c>
      <c r="BR113" s="790"/>
      <c r="BS113" s="790"/>
      <c r="BT113" s="790"/>
      <c r="BU113" s="790"/>
      <c r="BV113" s="790">
        <v>858964</v>
      </c>
      <c r="BW113" s="790"/>
      <c r="BX113" s="790"/>
      <c r="BY113" s="790"/>
      <c r="BZ113" s="790"/>
      <c r="CA113" s="790">
        <v>695510</v>
      </c>
      <c r="CB113" s="790"/>
      <c r="CC113" s="790"/>
      <c r="CD113" s="790"/>
      <c r="CE113" s="790"/>
      <c r="CF113" s="875">
        <v>7.5</v>
      </c>
      <c r="CG113" s="876"/>
      <c r="CH113" s="876"/>
      <c r="CI113" s="876"/>
      <c r="CJ113" s="876"/>
      <c r="CK113" s="927"/>
      <c r="CL113" s="821"/>
      <c r="CM113" s="817"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443</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163056</v>
      </c>
      <c r="AB114" s="780"/>
      <c r="AC114" s="780"/>
      <c r="AD114" s="780"/>
      <c r="AE114" s="781"/>
      <c r="AF114" s="782">
        <v>169204</v>
      </c>
      <c r="AG114" s="780"/>
      <c r="AH114" s="780"/>
      <c r="AI114" s="780"/>
      <c r="AJ114" s="781"/>
      <c r="AK114" s="782">
        <v>169936</v>
      </c>
      <c r="AL114" s="780"/>
      <c r="AM114" s="780"/>
      <c r="AN114" s="780"/>
      <c r="AO114" s="781"/>
      <c r="AP114" s="824">
        <v>1.8</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2697486</v>
      </c>
      <c r="BR114" s="790"/>
      <c r="BS114" s="790"/>
      <c r="BT114" s="790"/>
      <c r="BU114" s="790"/>
      <c r="BV114" s="790">
        <v>2602581</v>
      </c>
      <c r="BW114" s="790"/>
      <c r="BX114" s="790"/>
      <c r="BY114" s="790"/>
      <c r="BZ114" s="790"/>
      <c r="CA114" s="790">
        <v>2521371</v>
      </c>
      <c r="CB114" s="790"/>
      <c r="CC114" s="790"/>
      <c r="CD114" s="790"/>
      <c r="CE114" s="790"/>
      <c r="CF114" s="875">
        <v>27.3</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448</v>
      </c>
      <c r="DM114" s="780"/>
      <c r="DN114" s="780"/>
      <c r="DO114" s="780"/>
      <c r="DP114" s="781"/>
      <c r="DQ114" s="782" t="s">
        <v>443</v>
      </c>
      <c r="DR114" s="780"/>
      <c r="DS114" s="780"/>
      <c r="DT114" s="780"/>
      <c r="DU114" s="781"/>
      <c r="DV114" s="824" t="s">
        <v>417</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168090</v>
      </c>
      <c r="AB115" s="919"/>
      <c r="AC115" s="919"/>
      <c r="AD115" s="919"/>
      <c r="AE115" s="920"/>
      <c r="AF115" s="921">
        <v>167234</v>
      </c>
      <c r="AG115" s="919"/>
      <c r="AH115" s="919"/>
      <c r="AI115" s="919"/>
      <c r="AJ115" s="920"/>
      <c r="AK115" s="921">
        <v>159356</v>
      </c>
      <c r="AL115" s="919"/>
      <c r="AM115" s="919"/>
      <c r="AN115" s="919"/>
      <c r="AO115" s="920"/>
      <c r="AP115" s="922">
        <v>1.7</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v>43629</v>
      </c>
      <c r="BR115" s="790"/>
      <c r="BS115" s="790"/>
      <c r="BT115" s="790"/>
      <c r="BU115" s="790"/>
      <c r="BV115" s="790">
        <v>12377</v>
      </c>
      <c r="BW115" s="790"/>
      <c r="BX115" s="790"/>
      <c r="BY115" s="790"/>
      <c r="BZ115" s="790"/>
      <c r="CA115" s="790">
        <v>10025</v>
      </c>
      <c r="CB115" s="790"/>
      <c r="CC115" s="790"/>
      <c r="CD115" s="790"/>
      <c r="CE115" s="790"/>
      <c r="CF115" s="875">
        <v>0.1</v>
      </c>
      <c r="CG115" s="876"/>
      <c r="CH115" s="876"/>
      <c r="CI115" s="876"/>
      <c r="CJ115" s="876"/>
      <c r="CK115" s="927"/>
      <c r="CL115" s="821"/>
      <c r="CM115" s="817"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449</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448</v>
      </c>
      <c r="AG116" s="780"/>
      <c r="AH116" s="780"/>
      <c r="AI116" s="780"/>
      <c r="AJ116" s="781"/>
      <c r="AK116" s="782" t="s">
        <v>443</v>
      </c>
      <c r="AL116" s="780"/>
      <c r="AM116" s="780"/>
      <c r="AN116" s="780"/>
      <c r="AO116" s="781"/>
      <c r="AP116" s="824" t="s">
        <v>449</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789" t="s">
        <v>448</v>
      </c>
      <c r="BR116" s="790"/>
      <c r="BS116" s="790"/>
      <c r="BT116" s="790"/>
      <c r="BU116" s="790"/>
      <c r="BV116" s="790" t="s">
        <v>443</v>
      </c>
      <c r="BW116" s="790"/>
      <c r="BX116" s="790"/>
      <c r="BY116" s="790"/>
      <c r="BZ116" s="790"/>
      <c r="CA116" s="790" t="s">
        <v>448</v>
      </c>
      <c r="CB116" s="790"/>
      <c r="CC116" s="790"/>
      <c r="CD116" s="790"/>
      <c r="CE116" s="790"/>
      <c r="CF116" s="875" t="s">
        <v>443</v>
      </c>
      <c r="CG116" s="876"/>
      <c r="CH116" s="876"/>
      <c r="CI116" s="876"/>
      <c r="CJ116" s="876"/>
      <c r="CK116" s="927"/>
      <c r="CL116" s="821"/>
      <c r="CM116" s="817"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69829</v>
      </c>
      <c r="DH116" s="780"/>
      <c r="DI116" s="780"/>
      <c r="DJ116" s="780"/>
      <c r="DK116" s="781"/>
      <c r="DL116" s="782">
        <v>55320</v>
      </c>
      <c r="DM116" s="780"/>
      <c r="DN116" s="780"/>
      <c r="DO116" s="780"/>
      <c r="DP116" s="781"/>
      <c r="DQ116" s="782">
        <v>47961</v>
      </c>
      <c r="DR116" s="780"/>
      <c r="DS116" s="780"/>
      <c r="DT116" s="780"/>
      <c r="DU116" s="781"/>
      <c r="DV116" s="824">
        <v>0.5</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2522745</v>
      </c>
      <c r="AB117" s="903"/>
      <c r="AC117" s="903"/>
      <c r="AD117" s="903"/>
      <c r="AE117" s="904"/>
      <c r="AF117" s="905">
        <v>2538983</v>
      </c>
      <c r="AG117" s="903"/>
      <c r="AH117" s="903"/>
      <c r="AI117" s="903"/>
      <c r="AJ117" s="904"/>
      <c r="AK117" s="905">
        <v>2681019</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789" t="s">
        <v>443</v>
      </c>
      <c r="BR117" s="790"/>
      <c r="BS117" s="790"/>
      <c r="BT117" s="790"/>
      <c r="BU117" s="790"/>
      <c r="BV117" s="790" t="s">
        <v>238</v>
      </c>
      <c r="BW117" s="790"/>
      <c r="BX117" s="790"/>
      <c r="BY117" s="790"/>
      <c r="BZ117" s="790"/>
      <c r="CA117" s="790" t="s">
        <v>238</v>
      </c>
      <c r="CB117" s="790"/>
      <c r="CC117" s="790"/>
      <c r="CD117" s="790"/>
      <c r="CE117" s="790"/>
      <c r="CF117" s="875" t="s">
        <v>443</v>
      </c>
      <c r="CG117" s="876"/>
      <c r="CH117" s="876"/>
      <c r="CI117" s="876"/>
      <c r="CJ117" s="876"/>
      <c r="CK117" s="927"/>
      <c r="CL117" s="821"/>
      <c r="CM117" s="817"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443</v>
      </c>
      <c r="DM117" s="780"/>
      <c r="DN117" s="780"/>
      <c r="DO117" s="780"/>
      <c r="DP117" s="781"/>
      <c r="DQ117" s="782" t="s">
        <v>238</v>
      </c>
      <c r="DR117" s="780"/>
      <c r="DS117" s="780"/>
      <c r="DT117" s="780"/>
      <c r="DU117" s="781"/>
      <c r="DV117" s="824" t="s">
        <v>443</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417</v>
      </c>
      <c r="BW118" s="845"/>
      <c r="BX118" s="845"/>
      <c r="BY118" s="845"/>
      <c r="BZ118" s="845"/>
      <c r="CA118" s="845" t="s">
        <v>443</v>
      </c>
      <c r="CB118" s="845"/>
      <c r="CC118" s="845"/>
      <c r="CD118" s="845"/>
      <c r="CE118" s="845"/>
      <c r="CF118" s="875" t="s">
        <v>445</v>
      </c>
      <c r="CG118" s="876"/>
      <c r="CH118" s="876"/>
      <c r="CI118" s="876"/>
      <c r="CJ118" s="876"/>
      <c r="CK118" s="927"/>
      <c r="CL118" s="821"/>
      <c r="CM118" s="817"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v>263233</v>
      </c>
      <c r="DH118" s="780"/>
      <c r="DI118" s="780"/>
      <c r="DJ118" s="780"/>
      <c r="DK118" s="781"/>
      <c r="DL118" s="782">
        <v>135237</v>
      </c>
      <c r="DM118" s="780"/>
      <c r="DN118" s="780"/>
      <c r="DO118" s="780"/>
      <c r="DP118" s="781"/>
      <c r="DQ118" s="782">
        <v>7968</v>
      </c>
      <c r="DR118" s="780"/>
      <c r="DS118" s="780"/>
      <c r="DT118" s="780"/>
      <c r="DU118" s="781"/>
      <c r="DV118" s="824">
        <v>0.1</v>
      </c>
      <c r="DW118" s="825"/>
      <c r="DX118" s="825"/>
      <c r="DY118" s="825"/>
      <c r="DZ118" s="826"/>
    </row>
    <row r="119" spans="1:130" s="230" customFormat="1" ht="26.25" customHeight="1" x14ac:dyDescent="0.15">
      <c r="A119" s="818" t="s">
        <v>441</v>
      </c>
      <c r="B119" s="819"/>
      <c r="C119" s="860" t="s">
        <v>442</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443</v>
      </c>
      <c r="AB119" s="889"/>
      <c r="AC119" s="889"/>
      <c r="AD119" s="889"/>
      <c r="AE119" s="890"/>
      <c r="AF119" s="891" t="s">
        <v>238</v>
      </c>
      <c r="AG119" s="889"/>
      <c r="AH119" s="889"/>
      <c r="AI119" s="889"/>
      <c r="AJ119" s="890"/>
      <c r="AK119" s="891" t="s">
        <v>443</v>
      </c>
      <c r="AL119" s="889"/>
      <c r="AM119" s="889"/>
      <c r="AN119" s="889"/>
      <c r="AO119" s="890"/>
      <c r="AP119" s="892" t="s">
        <v>443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473</v>
      </c>
      <c r="BP119" s="878"/>
      <c r="BQ119" s="879">
        <v>31620435</v>
      </c>
      <c r="BR119" s="845"/>
      <c r="BS119" s="845"/>
      <c r="BT119" s="845"/>
      <c r="BU119" s="845"/>
      <c r="BV119" s="845">
        <v>30331342</v>
      </c>
      <c r="BW119" s="845"/>
      <c r="BX119" s="845"/>
      <c r="BY119" s="845"/>
      <c r="BZ119" s="845"/>
      <c r="CA119" s="845">
        <v>30033373</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148365</v>
      </c>
      <c r="DH119" s="764"/>
      <c r="DI119" s="764"/>
      <c r="DJ119" s="764"/>
      <c r="DK119" s="765"/>
      <c r="DL119" s="766">
        <v>123636</v>
      </c>
      <c r="DM119" s="764"/>
      <c r="DN119" s="764"/>
      <c r="DO119" s="764"/>
      <c r="DP119" s="765"/>
      <c r="DQ119" s="766">
        <v>98909</v>
      </c>
      <c r="DR119" s="764"/>
      <c r="DS119" s="764"/>
      <c r="DT119" s="764"/>
      <c r="DU119" s="765"/>
      <c r="DV119" s="848">
        <v>1.1000000000000001</v>
      </c>
      <c r="DW119" s="849"/>
      <c r="DX119" s="849"/>
      <c r="DY119" s="849"/>
      <c r="DZ119" s="850"/>
    </row>
    <row r="120" spans="1:130" s="230" customFormat="1" ht="26.25" customHeight="1" x14ac:dyDescent="0.15">
      <c r="A120" s="820"/>
      <c r="B120" s="821"/>
      <c r="C120" s="817"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238</v>
      </c>
      <c r="AB120" s="780"/>
      <c r="AC120" s="780"/>
      <c r="AD120" s="780"/>
      <c r="AE120" s="781"/>
      <c r="AF120" s="782" t="s">
        <v>445</v>
      </c>
      <c r="AG120" s="780"/>
      <c r="AH120" s="780"/>
      <c r="AI120" s="780"/>
      <c r="AJ120" s="781"/>
      <c r="AK120" s="782" t="s">
        <v>443</v>
      </c>
      <c r="AL120" s="780"/>
      <c r="AM120" s="780"/>
      <c r="AN120" s="780"/>
      <c r="AO120" s="781"/>
      <c r="AP120" s="824" t="s">
        <v>445</v>
      </c>
      <c r="AQ120" s="825"/>
      <c r="AR120" s="825"/>
      <c r="AS120" s="825"/>
      <c r="AT120" s="826"/>
      <c r="AU120" s="880" t="s">
        <v>475</v>
      </c>
      <c r="AV120" s="881"/>
      <c r="AW120" s="881"/>
      <c r="AX120" s="881"/>
      <c r="AY120" s="882"/>
      <c r="AZ120" s="860" t="s">
        <v>476</v>
      </c>
      <c r="BA120" s="810"/>
      <c r="BB120" s="810"/>
      <c r="BC120" s="810"/>
      <c r="BD120" s="810"/>
      <c r="BE120" s="810"/>
      <c r="BF120" s="810"/>
      <c r="BG120" s="810"/>
      <c r="BH120" s="810"/>
      <c r="BI120" s="810"/>
      <c r="BJ120" s="810"/>
      <c r="BK120" s="810"/>
      <c r="BL120" s="810"/>
      <c r="BM120" s="810"/>
      <c r="BN120" s="810"/>
      <c r="BO120" s="810"/>
      <c r="BP120" s="811"/>
      <c r="BQ120" s="861">
        <v>1636379</v>
      </c>
      <c r="BR120" s="842"/>
      <c r="BS120" s="842"/>
      <c r="BT120" s="842"/>
      <c r="BU120" s="842"/>
      <c r="BV120" s="842">
        <v>2894046</v>
      </c>
      <c r="BW120" s="842"/>
      <c r="BX120" s="842"/>
      <c r="BY120" s="842"/>
      <c r="BZ120" s="842"/>
      <c r="CA120" s="842">
        <v>3933763</v>
      </c>
      <c r="CB120" s="842"/>
      <c r="CC120" s="842"/>
      <c r="CD120" s="842"/>
      <c r="CE120" s="842"/>
      <c r="CF120" s="866">
        <v>42.6</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9896480</v>
      </c>
      <c r="DH120" s="842"/>
      <c r="DI120" s="842"/>
      <c r="DJ120" s="842"/>
      <c r="DK120" s="842"/>
      <c r="DL120" s="842">
        <v>9204063</v>
      </c>
      <c r="DM120" s="842"/>
      <c r="DN120" s="842"/>
      <c r="DO120" s="842"/>
      <c r="DP120" s="842"/>
      <c r="DQ120" s="842">
        <v>9859723</v>
      </c>
      <c r="DR120" s="842"/>
      <c r="DS120" s="842"/>
      <c r="DT120" s="842"/>
      <c r="DU120" s="842"/>
      <c r="DV120" s="843">
        <v>106.8</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417</v>
      </c>
      <c r="AB121" s="780"/>
      <c r="AC121" s="780"/>
      <c r="AD121" s="780"/>
      <c r="AE121" s="781"/>
      <c r="AF121" s="782" t="s">
        <v>443</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7" t="s">
        <v>480</v>
      </c>
      <c r="BA121" s="752"/>
      <c r="BB121" s="752"/>
      <c r="BC121" s="752"/>
      <c r="BD121" s="752"/>
      <c r="BE121" s="752"/>
      <c r="BF121" s="752"/>
      <c r="BG121" s="752"/>
      <c r="BH121" s="752"/>
      <c r="BI121" s="752"/>
      <c r="BJ121" s="752"/>
      <c r="BK121" s="752"/>
      <c r="BL121" s="752"/>
      <c r="BM121" s="752"/>
      <c r="BN121" s="752"/>
      <c r="BO121" s="752"/>
      <c r="BP121" s="753"/>
      <c r="BQ121" s="789">
        <v>112944</v>
      </c>
      <c r="BR121" s="790"/>
      <c r="BS121" s="790"/>
      <c r="BT121" s="790"/>
      <c r="BU121" s="790"/>
      <c r="BV121" s="790">
        <v>75269</v>
      </c>
      <c r="BW121" s="790"/>
      <c r="BX121" s="790"/>
      <c r="BY121" s="790"/>
      <c r="BZ121" s="790"/>
      <c r="CA121" s="790">
        <v>62717</v>
      </c>
      <c r="CB121" s="790"/>
      <c r="CC121" s="790"/>
      <c r="CD121" s="790"/>
      <c r="CE121" s="790"/>
      <c r="CF121" s="875">
        <v>0.7</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789">
        <v>525913</v>
      </c>
      <c r="DH121" s="790"/>
      <c r="DI121" s="790"/>
      <c r="DJ121" s="790"/>
      <c r="DK121" s="790"/>
      <c r="DL121" s="790">
        <v>560827</v>
      </c>
      <c r="DM121" s="790"/>
      <c r="DN121" s="790"/>
      <c r="DO121" s="790"/>
      <c r="DP121" s="790"/>
      <c r="DQ121" s="790">
        <v>611489</v>
      </c>
      <c r="DR121" s="790"/>
      <c r="DS121" s="790"/>
      <c r="DT121" s="790"/>
      <c r="DU121" s="790"/>
      <c r="DV121" s="796">
        <v>6.6</v>
      </c>
      <c r="DW121" s="796"/>
      <c r="DX121" s="796"/>
      <c r="DY121" s="796"/>
      <c r="DZ121" s="797"/>
    </row>
    <row r="122" spans="1:130" s="230" customFormat="1" ht="26.25" customHeight="1" x14ac:dyDescent="0.15">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443</v>
      </c>
      <c r="AG122" s="780"/>
      <c r="AH122" s="780"/>
      <c r="AI122" s="780"/>
      <c r="AJ122" s="781"/>
      <c r="AK122" s="782" t="s">
        <v>443</v>
      </c>
      <c r="AL122" s="780"/>
      <c r="AM122" s="780"/>
      <c r="AN122" s="780"/>
      <c r="AO122" s="781"/>
      <c r="AP122" s="824" t="s">
        <v>445</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20402452</v>
      </c>
      <c r="BR122" s="845"/>
      <c r="BS122" s="845"/>
      <c r="BT122" s="845"/>
      <c r="BU122" s="845"/>
      <c r="BV122" s="845">
        <v>19744339</v>
      </c>
      <c r="BW122" s="845"/>
      <c r="BX122" s="845"/>
      <c r="BY122" s="845"/>
      <c r="BZ122" s="845"/>
      <c r="CA122" s="845">
        <v>18956942</v>
      </c>
      <c r="CB122" s="845"/>
      <c r="CC122" s="845"/>
      <c r="CD122" s="845"/>
      <c r="CE122" s="845"/>
      <c r="CF122" s="846">
        <v>205.4</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789" t="s">
        <v>443</v>
      </c>
      <c r="DH122" s="790"/>
      <c r="DI122" s="790"/>
      <c r="DJ122" s="790"/>
      <c r="DK122" s="790"/>
      <c r="DL122" s="790" t="s">
        <v>443</v>
      </c>
      <c r="DM122" s="790"/>
      <c r="DN122" s="790"/>
      <c r="DO122" s="790"/>
      <c r="DP122" s="790"/>
      <c r="DQ122" s="790" t="s">
        <v>443</v>
      </c>
      <c r="DR122" s="790"/>
      <c r="DS122" s="790"/>
      <c r="DT122" s="790"/>
      <c r="DU122" s="790"/>
      <c r="DV122" s="796" t="s">
        <v>443</v>
      </c>
      <c r="DW122" s="796"/>
      <c r="DX122" s="796"/>
      <c r="DY122" s="796"/>
      <c r="DZ122" s="797"/>
    </row>
    <row r="123" spans="1:130" s="230" customFormat="1" ht="26.25" customHeight="1" x14ac:dyDescent="0.15">
      <c r="A123" s="820"/>
      <c r="B123" s="821"/>
      <c r="C123" s="817"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15134</v>
      </c>
      <c r="AB123" s="780"/>
      <c r="AC123" s="780"/>
      <c r="AD123" s="780"/>
      <c r="AE123" s="781"/>
      <c r="AF123" s="782">
        <v>14509</v>
      </c>
      <c r="AG123" s="780"/>
      <c r="AH123" s="780"/>
      <c r="AI123" s="780"/>
      <c r="AJ123" s="781"/>
      <c r="AK123" s="782">
        <v>7359</v>
      </c>
      <c r="AL123" s="780"/>
      <c r="AM123" s="780"/>
      <c r="AN123" s="780"/>
      <c r="AO123" s="781"/>
      <c r="AP123" s="824">
        <v>0.1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484</v>
      </c>
      <c r="BP123" s="878"/>
      <c r="BQ123" s="832">
        <v>22151775</v>
      </c>
      <c r="BR123" s="833"/>
      <c r="BS123" s="833"/>
      <c r="BT123" s="833"/>
      <c r="BU123" s="833"/>
      <c r="BV123" s="833">
        <v>22713654</v>
      </c>
      <c r="BW123" s="833"/>
      <c r="BX123" s="833"/>
      <c r="BY123" s="833"/>
      <c r="BZ123" s="833"/>
      <c r="CA123" s="833">
        <v>22953422</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417</v>
      </c>
      <c r="DH123" s="780"/>
      <c r="DI123" s="780"/>
      <c r="DJ123" s="780"/>
      <c r="DK123" s="781"/>
      <c r="DL123" s="782" t="s">
        <v>417</v>
      </c>
      <c r="DM123" s="780"/>
      <c r="DN123" s="780"/>
      <c r="DO123" s="780"/>
      <c r="DP123" s="781"/>
      <c r="DQ123" s="782" t="s">
        <v>417</v>
      </c>
      <c r="DR123" s="780"/>
      <c r="DS123" s="780"/>
      <c r="DT123" s="780"/>
      <c r="DU123" s="781"/>
      <c r="DV123" s="824" t="s">
        <v>417</v>
      </c>
      <c r="DW123" s="825"/>
      <c r="DX123" s="825"/>
      <c r="DY123" s="825"/>
      <c r="DZ123" s="826"/>
    </row>
    <row r="124" spans="1:130" s="230" customFormat="1" ht="26.25" customHeight="1" thickBot="1" x14ac:dyDescent="0.2">
      <c r="A124" s="820"/>
      <c r="B124" s="821"/>
      <c r="C124" s="817"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232</v>
      </c>
      <c r="AB124" s="780"/>
      <c r="AC124" s="780"/>
      <c r="AD124" s="780"/>
      <c r="AE124" s="781"/>
      <c r="AF124" s="782" t="s">
        <v>417</v>
      </c>
      <c r="AG124" s="780"/>
      <c r="AH124" s="780"/>
      <c r="AI124" s="780"/>
      <c r="AJ124" s="781"/>
      <c r="AK124" s="782" t="s">
        <v>238</v>
      </c>
      <c r="AL124" s="780"/>
      <c r="AM124" s="780"/>
      <c r="AN124" s="780"/>
      <c r="AO124" s="781"/>
      <c r="AP124" s="824" t="s">
        <v>417</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104.5</v>
      </c>
      <c r="BR124" s="831"/>
      <c r="BS124" s="831"/>
      <c r="BT124" s="831"/>
      <c r="BU124" s="831"/>
      <c r="BV124" s="831">
        <v>79.7</v>
      </c>
      <c r="BW124" s="831"/>
      <c r="BX124" s="831"/>
      <c r="BY124" s="831"/>
      <c r="BZ124" s="831"/>
      <c r="CA124" s="831">
        <v>76.7</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488</v>
      </c>
      <c r="DH124" s="764"/>
      <c r="DI124" s="764"/>
      <c r="DJ124" s="764"/>
      <c r="DK124" s="765"/>
      <c r="DL124" s="766" t="s">
        <v>238</v>
      </c>
      <c r="DM124" s="764"/>
      <c r="DN124" s="764"/>
      <c r="DO124" s="764"/>
      <c r="DP124" s="765"/>
      <c r="DQ124" s="766" t="s">
        <v>488</v>
      </c>
      <c r="DR124" s="764"/>
      <c r="DS124" s="764"/>
      <c r="DT124" s="764"/>
      <c r="DU124" s="765"/>
      <c r="DV124" s="848" t="s">
        <v>238</v>
      </c>
      <c r="DW124" s="849"/>
      <c r="DX124" s="849"/>
      <c r="DY124" s="849"/>
      <c r="DZ124" s="850"/>
    </row>
    <row r="125" spans="1:130" s="230" customFormat="1" ht="26.25" customHeight="1" x14ac:dyDescent="0.15">
      <c r="A125" s="820"/>
      <c r="B125" s="821"/>
      <c r="C125" s="817"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v>127996</v>
      </c>
      <c r="AB125" s="780"/>
      <c r="AC125" s="780"/>
      <c r="AD125" s="780"/>
      <c r="AE125" s="781"/>
      <c r="AF125" s="782">
        <v>127996</v>
      </c>
      <c r="AG125" s="780"/>
      <c r="AH125" s="780"/>
      <c r="AI125" s="780"/>
      <c r="AJ125" s="781"/>
      <c r="AK125" s="782">
        <v>127269</v>
      </c>
      <c r="AL125" s="780"/>
      <c r="AM125" s="780"/>
      <c r="AN125" s="780"/>
      <c r="AO125" s="781"/>
      <c r="AP125" s="824">
        <v>1.4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10"/>
      <c r="CR125" s="810"/>
      <c r="CS125" s="810"/>
      <c r="CT125" s="810"/>
      <c r="CU125" s="810"/>
      <c r="CV125" s="810"/>
      <c r="CW125" s="810"/>
      <c r="CX125" s="810"/>
      <c r="CY125" s="810"/>
      <c r="CZ125" s="810"/>
      <c r="DA125" s="810"/>
      <c r="DB125" s="810"/>
      <c r="DC125" s="810"/>
      <c r="DD125" s="810"/>
      <c r="DE125" s="810"/>
      <c r="DF125" s="811"/>
      <c r="DG125" s="861" t="s">
        <v>491</v>
      </c>
      <c r="DH125" s="842"/>
      <c r="DI125" s="842"/>
      <c r="DJ125" s="842"/>
      <c r="DK125" s="842"/>
      <c r="DL125" s="842" t="s">
        <v>445</v>
      </c>
      <c r="DM125" s="842"/>
      <c r="DN125" s="842"/>
      <c r="DO125" s="842"/>
      <c r="DP125" s="842"/>
      <c r="DQ125" s="842" t="s">
        <v>492</v>
      </c>
      <c r="DR125" s="842"/>
      <c r="DS125" s="842"/>
      <c r="DT125" s="842"/>
      <c r="DU125" s="842"/>
      <c r="DV125" s="843" t="s">
        <v>493</v>
      </c>
      <c r="DW125" s="843"/>
      <c r="DX125" s="843"/>
      <c r="DY125" s="843"/>
      <c r="DZ125" s="844"/>
    </row>
    <row r="126" spans="1:130" s="230" customFormat="1" ht="26.25" customHeight="1" thickBot="1" x14ac:dyDescent="0.2">
      <c r="A126" s="820"/>
      <c r="B126" s="821"/>
      <c r="C126" s="817"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24728</v>
      </c>
      <c r="AB126" s="780"/>
      <c r="AC126" s="780"/>
      <c r="AD126" s="780"/>
      <c r="AE126" s="781"/>
      <c r="AF126" s="782">
        <v>24729</v>
      </c>
      <c r="AG126" s="780"/>
      <c r="AH126" s="780"/>
      <c r="AI126" s="780"/>
      <c r="AJ126" s="781"/>
      <c r="AK126" s="782">
        <v>24728</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494</v>
      </c>
      <c r="CQ126" s="752"/>
      <c r="CR126" s="752"/>
      <c r="CS126" s="752"/>
      <c r="CT126" s="752"/>
      <c r="CU126" s="752"/>
      <c r="CV126" s="752"/>
      <c r="CW126" s="752"/>
      <c r="CX126" s="752"/>
      <c r="CY126" s="752"/>
      <c r="CZ126" s="752"/>
      <c r="DA126" s="752"/>
      <c r="DB126" s="752"/>
      <c r="DC126" s="752"/>
      <c r="DD126" s="752"/>
      <c r="DE126" s="752"/>
      <c r="DF126" s="753"/>
      <c r="DG126" s="789" t="s">
        <v>448</v>
      </c>
      <c r="DH126" s="790"/>
      <c r="DI126" s="790"/>
      <c r="DJ126" s="790"/>
      <c r="DK126" s="790"/>
      <c r="DL126" s="790" t="s">
        <v>238</v>
      </c>
      <c r="DM126" s="790"/>
      <c r="DN126" s="790"/>
      <c r="DO126" s="790"/>
      <c r="DP126" s="790"/>
      <c r="DQ126" s="790" t="s">
        <v>238</v>
      </c>
      <c r="DR126" s="790"/>
      <c r="DS126" s="790"/>
      <c r="DT126" s="790"/>
      <c r="DU126" s="790"/>
      <c r="DV126" s="796" t="s">
        <v>449</v>
      </c>
      <c r="DW126" s="796"/>
      <c r="DX126" s="796"/>
      <c r="DY126" s="796"/>
      <c r="DZ126" s="797"/>
    </row>
    <row r="127" spans="1:130" s="230" customFormat="1" ht="26.25" customHeight="1" x14ac:dyDescent="0.15">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449</v>
      </c>
      <c r="AB127" s="780"/>
      <c r="AC127" s="780"/>
      <c r="AD127" s="780"/>
      <c r="AE127" s="781"/>
      <c r="AF127" s="782" t="s">
        <v>238</v>
      </c>
      <c r="AG127" s="780"/>
      <c r="AH127" s="780"/>
      <c r="AI127" s="780"/>
      <c r="AJ127" s="781"/>
      <c r="AK127" s="782" t="s">
        <v>445</v>
      </c>
      <c r="AL127" s="780"/>
      <c r="AM127" s="780"/>
      <c r="AN127" s="780"/>
      <c r="AO127" s="781"/>
      <c r="AP127" s="824" t="s">
        <v>496</v>
      </c>
      <c r="AQ127" s="825"/>
      <c r="AR127" s="825"/>
      <c r="AS127" s="825"/>
      <c r="AT127" s="826"/>
      <c r="AU127" s="232"/>
      <c r="AV127" s="232"/>
      <c r="AW127" s="232"/>
      <c r="AX127" s="841" t="s">
        <v>497</v>
      </c>
      <c r="AY127" s="814"/>
      <c r="AZ127" s="814"/>
      <c r="BA127" s="814"/>
      <c r="BB127" s="814"/>
      <c r="BC127" s="814"/>
      <c r="BD127" s="814"/>
      <c r="BE127" s="815"/>
      <c r="BF127" s="813" t="s">
        <v>498</v>
      </c>
      <c r="BG127" s="814"/>
      <c r="BH127" s="814"/>
      <c r="BI127" s="814"/>
      <c r="BJ127" s="814"/>
      <c r="BK127" s="814"/>
      <c r="BL127" s="815"/>
      <c r="BM127" s="813" t="s">
        <v>499</v>
      </c>
      <c r="BN127" s="814"/>
      <c r="BO127" s="814"/>
      <c r="BP127" s="814"/>
      <c r="BQ127" s="814"/>
      <c r="BR127" s="814"/>
      <c r="BS127" s="815"/>
      <c r="BT127" s="813" t="s">
        <v>500</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501</v>
      </c>
      <c r="CQ127" s="752"/>
      <c r="CR127" s="752"/>
      <c r="CS127" s="752"/>
      <c r="CT127" s="752"/>
      <c r="CU127" s="752"/>
      <c r="CV127" s="752"/>
      <c r="CW127" s="752"/>
      <c r="CX127" s="752"/>
      <c r="CY127" s="752"/>
      <c r="CZ127" s="752"/>
      <c r="DA127" s="752"/>
      <c r="DB127" s="752"/>
      <c r="DC127" s="752"/>
      <c r="DD127" s="752"/>
      <c r="DE127" s="752"/>
      <c r="DF127" s="753"/>
      <c r="DG127" s="789" t="s">
        <v>502</v>
      </c>
      <c r="DH127" s="790"/>
      <c r="DI127" s="790"/>
      <c r="DJ127" s="790"/>
      <c r="DK127" s="790"/>
      <c r="DL127" s="790" t="s">
        <v>445</v>
      </c>
      <c r="DM127" s="790"/>
      <c r="DN127" s="790"/>
      <c r="DO127" s="790"/>
      <c r="DP127" s="790"/>
      <c r="DQ127" s="790" t="s">
        <v>449</v>
      </c>
      <c r="DR127" s="790"/>
      <c r="DS127" s="790"/>
      <c r="DT127" s="790"/>
      <c r="DU127" s="790"/>
      <c r="DV127" s="796" t="s">
        <v>492</v>
      </c>
      <c r="DW127" s="796"/>
      <c r="DX127" s="796"/>
      <c r="DY127" s="796"/>
      <c r="DZ127" s="797"/>
    </row>
    <row r="128" spans="1:130" s="230" customFormat="1" ht="26.25" customHeight="1" thickBot="1" x14ac:dyDescent="0.2">
      <c r="A128" s="798" t="s">
        <v>503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504</v>
      </c>
      <c r="X128" s="800"/>
      <c r="Y128" s="800"/>
      <c r="Z128" s="801"/>
      <c r="AA128" s="802">
        <v>32004</v>
      </c>
      <c r="AB128" s="803"/>
      <c r="AC128" s="803"/>
      <c r="AD128" s="803"/>
      <c r="AE128" s="804"/>
      <c r="AF128" s="805">
        <v>33432</v>
      </c>
      <c r="AG128" s="803"/>
      <c r="AH128" s="803"/>
      <c r="AI128" s="803"/>
      <c r="AJ128" s="804"/>
      <c r="AK128" s="805">
        <v>30484</v>
      </c>
      <c r="AL128" s="803"/>
      <c r="AM128" s="803"/>
      <c r="AN128" s="803"/>
      <c r="AO128" s="804"/>
      <c r="AP128" s="806"/>
      <c r="AQ128" s="807"/>
      <c r="AR128" s="807"/>
      <c r="AS128" s="807"/>
      <c r="AT128" s="808"/>
      <c r="AU128" s="232"/>
      <c r="AV128" s="232"/>
      <c r="AW128" s="232"/>
      <c r="AX128" s="809" t="s">
        <v>505</v>
      </c>
      <c r="AY128" s="810"/>
      <c r="AZ128" s="810"/>
      <c r="BA128" s="810"/>
      <c r="BB128" s="810"/>
      <c r="BC128" s="810"/>
      <c r="BD128" s="810"/>
      <c r="BE128" s="811"/>
      <c r="BF128" s="786" t="s">
        <v>449</v>
      </c>
      <c r="BG128" s="787"/>
      <c r="BH128" s="787"/>
      <c r="BI128" s="787"/>
      <c r="BJ128" s="787"/>
      <c r="BK128" s="787"/>
      <c r="BL128" s="812"/>
      <c r="BM128" s="786">
        <v>13.22</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506</v>
      </c>
      <c r="CQ128" s="730"/>
      <c r="CR128" s="730"/>
      <c r="CS128" s="730"/>
      <c r="CT128" s="730"/>
      <c r="CU128" s="730"/>
      <c r="CV128" s="730"/>
      <c r="CW128" s="730"/>
      <c r="CX128" s="730"/>
      <c r="CY128" s="730"/>
      <c r="CZ128" s="730"/>
      <c r="DA128" s="730"/>
      <c r="DB128" s="730"/>
      <c r="DC128" s="730"/>
      <c r="DD128" s="730"/>
      <c r="DE128" s="730"/>
      <c r="DF128" s="731"/>
      <c r="DG128" s="792">
        <v>43629</v>
      </c>
      <c r="DH128" s="793"/>
      <c r="DI128" s="793"/>
      <c r="DJ128" s="793"/>
      <c r="DK128" s="793"/>
      <c r="DL128" s="793">
        <v>12377</v>
      </c>
      <c r="DM128" s="793"/>
      <c r="DN128" s="793"/>
      <c r="DO128" s="793"/>
      <c r="DP128" s="793"/>
      <c r="DQ128" s="793">
        <v>10025</v>
      </c>
      <c r="DR128" s="793"/>
      <c r="DS128" s="793"/>
      <c r="DT128" s="793"/>
      <c r="DU128" s="793"/>
      <c r="DV128" s="794">
        <v>0.1</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10641067</v>
      </c>
      <c r="AB129" s="780"/>
      <c r="AC129" s="780"/>
      <c r="AD129" s="780"/>
      <c r="AE129" s="781"/>
      <c r="AF129" s="782">
        <v>11112237</v>
      </c>
      <c r="AG129" s="780"/>
      <c r="AH129" s="780"/>
      <c r="AI129" s="780"/>
      <c r="AJ129" s="781"/>
      <c r="AK129" s="782">
        <v>10717723</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449</v>
      </c>
      <c r="BG129" s="771"/>
      <c r="BH129" s="771"/>
      <c r="BI129" s="771"/>
      <c r="BJ129" s="771"/>
      <c r="BK129" s="771"/>
      <c r="BL129" s="772"/>
      <c r="BM129" s="770">
        <v>18.22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1588687</v>
      </c>
      <c r="AB130" s="780"/>
      <c r="AC130" s="780"/>
      <c r="AD130" s="780"/>
      <c r="AE130" s="781"/>
      <c r="AF130" s="782">
        <v>1563243</v>
      </c>
      <c r="AG130" s="780"/>
      <c r="AH130" s="780"/>
      <c r="AI130" s="780"/>
      <c r="AJ130" s="781"/>
      <c r="AK130" s="782">
        <v>1487753</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10.8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9052380</v>
      </c>
      <c r="AB131" s="764"/>
      <c r="AC131" s="764"/>
      <c r="AD131" s="764"/>
      <c r="AE131" s="765"/>
      <c r="AF131" s="766">
        <v>9548994</v>
      </c>
      <c r="AG131" s="764"/>
      <c r="AH131" s="764"/>
      <c r="AI131" s="764"/>
      <c r="AJ131" s="765"/>
      <c r="AK131" s="766">
        <v>9229970</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v>76.7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9.9648269290000009</v>
      </c>
      <c r="AB132" s="745"/>
      <c r="AC132" s="745"/>
      <c r="AD132" s="745"/>
      <c r="AE132" s="746"/>
      <c r="AF132" s="747">
        <v>9.8681389890000002</v>
      </c>
      <c r="AG132" s="745"/>
      <c r="AH132" s="745"/>
      <c r="AI132" s="745"/>
      <c r="AJ132" s="746"/>
      <c r="AK132" s="747">
        <v>12.597895769999999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11.8</v>
      </c>
      <c r="AB133" s="724"/>
      <c r="AC133" s="724"/>
      <c r="AD133" s="724"/>
      <c r="AE133" s="725"/>
      <c r="AF133" s="723">
        <v>10.7</v>
      </c>
      <c r="AG133" s="724"/>
      <c r="AH133" s="724"/>
      <c r="AI133" s="724"/>
      <c r="AJ133" s="725"/>
      <c r="AK133" s="723">
        <v>10.8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IV35lBHNW1tbqeaENPwEMHKFi2YLI/XJ1vS10p6ZeFWX83dCxZKLFbSfokl7wjXlKZuFA6hA/NDA/+ndgX37w==" saltValue="NRBm1eg7r/k1pZguPbft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YG8XMJtdGLk0xz54iZZ24QgVkJmGJI6yjlx13QsBKTKQbiOpb2deY1Dkts9tBqwS/sM9p4FFIcu2JG/Kll+yg==" saltValue="j6kgWM1Ox0xRrnbkApav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dlmxZwUezQSajtSGLZJ3zI1DUdU5ScnXNpRypYUvd9m8d5801k/RXj3rNI6iUvsuUhi1qaM+PMruz6cFNgXDA==" saltValue="ObLCviqk30JyLX10nry/t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525</v>
      </c>
      <c r="AL9" s="1133"/>
      <c r="AM9" s="1133"/>
      <c r="AN9" s="1134"/>
      <c r="AO9" s="281">
        <v>2672408</v>
      </c>
      <c r="AP9" s="281">
        <v>66946</v>
      </c>
      <c r="AQ9" s="282">
        <v>88339</v>
      </c>
      <c r="AR9" s="283">
        <v>-24.2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526</v>
      </c>
      <c r="AL10" s="1133"/>
      <c r="AM10" s="1133"/>
      <c r="AN10" s="1134"/>
      <c r="AO10" s="284">
        <v>453400</v>
      </c>
      <c r="AP10" s="284">
        <v>11358</v>
      </c>
      <c r="AQ10" s="285">
        <v>7842</v>
      </c>
      <c r="AR10" s="286">
        <v>44.8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527</v>
      </c>
      <c r="AL11" s="1133"/>
      <c r="AM11" s="1133"/>
      <c r="AN11" s="1134"/>
      <c r="AO11" s="284" t="s">
        <v>528</v>
      </c>
      <c r="AP11" s="284" t="s">
        <v>528</v>
      </c>
      <c r="AQ11" s="285">
        <v>2321</v>
      </c>
      <c r="AR11" s="286" t="s">
        <v>528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529</v>
      </c>
      <c r="AL12" s="1133"/>
      <c r="AM12" s="1133"/>
      <c r="AN12" s="1134"/>
      <c r="AO12" s="284" t="s">
        <v>528</v>
      </c>
      <c r="AP12" s="284" t="s">
        <v>528</v>
      </c>
      <c r="AQ12" s="285">
        <v>10</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530</v>
      </c>
      <c r="AL13" s="1133"/>
      <c r="AM13" s="1133"/>
      <c r="AN13" s="1134"/>
      <c r="AO13" s="284">
        <v>128972</v>
      </c>
      <c r="AP13" s="284">
        <v>3231</v>
      </c>
      <c r="AQ13" s="285">
        <v>2936</v>
      </c>
      <c r="AR13" s="286">
        <v>10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531</v>
      </c>
      <c r="AL14" s="1133"/>
      <c r="AM14" s="1133"/>
      <c r="AN14" s="1134"/>
      <c r="AO14" s="284">
        <v>36659</v>
      </c>
      <c r="AP14" s="284">
        <v>918</v>
      </c>
      <c r="AQ14" s="285">
        <v>1649</v>
      </c>
      <c r="AR14" s="286">
        <v>-44.3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532</v>
      </c>
      <c r="AL15" s="1136"/>
      <c r="AM15" s="1136"/>
      <c r="AN15" s="1137"/>
      <c r="AO15" s="284">
        <v>-262849</v>
      </c>
      <c r="AP15" s="284">
        <v>-6585</v>
      </c>
      <c r="AQ15" s="285">
        <v>-5997</v>
      </c>
      <c r="AR15" s="286">
        <v>9.8000000000000007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190</v>
      </c>
      <c r="AL16" s="1136"/>
      <c r="AM16" s="1136"/>
      <c r="AN16" s="1137"/>
      <c r="AO16" s="284">
        <v>3028590</v>
      </c>
      <c r="AP16" s="284">
        <v>75868</v>
      </c>
      <c r="AQ16" s="285">
        <v>97102</v>
      </c>
      <c r="AR16" s="286">
        <v>-21.9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537</v>
      </c>
      <c r="AL21" s="1139"/>
      <c r="AM21" s="1139"/>
      <c r="AN21" s="1140"/>
      <c r="AO21" s="297">
        <v>6.99</v>
      </c>
      <c r="AP21" s="298">
        <v>8.91</v>
      </c>
      <c r="AQ21" s="299">
        <v>-1.92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538</v>
      </c>
      <c r="AL22" s="1139"/>
      <c r="AM22" s="1139"/>
      <c r="AN22" s="1140"/>
      <c r="AO22" s="302">
        <v>98.6</v>
      </c>
      <c r="AP22" s="303">
        <v>97.5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539</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542</v>
      </c>
      <c r="AL32" s="1123"/>
      <c r="AM32" s="1123"/>
      <c r="AN32" s="1124"/>
      <c r="AO32" s="312">
        <v>1644063</v>
      </c>
      <c r="AP32" s="312">
        <v>41185</v>
      </c>
      <c r="AQ32" s="313">
        <v>55264</v>
      </c>
      <c r="AR32" s="314">
        <v>-25.5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543</v>
      </c>
      <c r="AL33" s="1123"/>
      <c r="AM33" s="1123"/>
      <c r="AN33" s="1124"/>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544</v>
      </c>
      <c r="AL34" s="1123"/>
      <c r="AM34" s="1123"/>
      <c r="AN34" s="1124"/>
      <c r="AO34" s="312" t="s">
        <v>528</v>
      </c>
      <c r="AP34" s="312" t="s">
        <v>528</v>
      </c>
      <c r="AQ34" s="313">
        <v>19</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545</v>
      </c>
      <c r="AL35" s="1123"/>
      <c r="AM35" s="1123"/>
      <c r="AN35" s="1124"/>
      <c r="AO35" s="312">
        <v>707664</v>
      </c>
      <c r="AP35" s="312">
        <v>17727</v>
      </c>
      <c r="AQ35" s="313">
        <v>18522</v>
      </c>
      <c r="AR35" s="314">
        <v>-4.3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546</v>
      </c>
      <c r="AL36" s="1123"/>
      <c r="AM36" s="1123"/>
      <c r="AN36" s="1124"/>
      <c r="AO36" s="312">
        <v>169936</v>
      </c>
      <c r="AP36" s="312">
        <v>4257</v>
      </c>
      <c r="AQ36" s="313">
        <v>2744</v>
      </c>
      <c r="AR36" s="314">
        <v>55.1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547</v>
      </c>
      <c r="AL37" s="1123"/>
      <c r="AM37" s="1123"/>
      <c r="AN37" s="1124"/>
      <c r="AO37" s="312">
        <v>159356</v>
      </c>
      <c r="AP37" s="312">
        <v>3992</v>
      </c>
      <c r="AQ37" s="313">
        <v>519</v>
      </c>
      <c r="AR37" s="314">
        <v>669.2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548</v>
      </c>
      <c r="AL38" s="1126"/>
      <c r="AM38" s="1126"/>
      <c r="AN38" s="1127"/>
      <c r="AO38" s="315" t="s">
        <v>528</v>
      </c>
      <c r="AP38" s="315" t="s">
        <v>528</v>
      </c>
      <c r="AQ38" s="316">
        <v>4</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549</v>
      </c>
      <c r="AL39" s="1126"/>
      <c r="AM39" s="1126"/>
      <c r="AN39" s="1127"/>
      <c r="AO39" s="312">
        <v>-30484</v>
      </c>
      <c r="AP39" s="312">
        <v>-764</v>
      </c>
      <c r="AQ39" s="313">
        <v>-3996</v>
      </c>
      <c r="AR39" s="314">
        <v>-80.900000000000006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550</v>
      </c>
      <c r="AL40" s="1123"/>
      <c r="AM40" s="1123"/>
      <c r="AN40" s="1124"/>
      <c r="AO40" s="312">
        <v>-1487753</v>
      </c>
      <c r="AP40" s="312">
        <v>-37269</v>
      </c>
      <c r="AQ40" s="313">
        <v>-50182</v>
      </c>
      <c r="AR40" s="314">
        <v>-25.7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304</v>
      </c>
      <c r="AL41" s="1129"/>
      <c r="AM41" s="1129"/>
      <c r="AN41" s="1130"/>
      <c r="AO41" s="312">
        <v>1162782</v>
      </c>
      <c r="AP41" s="312">
        <v>29129</v>
      </c>
      <c r="AQ41" s="313">
        <v>22892</v>
      </c>
      <c r="AR41" s="314">
        <v>27.2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520</v>
      </c>
      <c r="AN49" s="1117" t="s">
        <v>554</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3429538</v>
      </c>
      <c r="AN51" s="334">
        <v>81400</v>
      </c>
      <c r="AO51" s="335">
        <v>36.6</v>
      </c>
      <c r="AP51" s="336">
        <v>69729</v>
      </c>
      <c r="AQ51" s="337">
        <v>1.8</v>
      </c>
      <c r="AR51" s="338">
        <v>34.799999999999997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1506681</v>
      </c>
      <c r="AN52" s="342">
        <v>35761</v>
      </c>
      <c r="AO52" s="343">
        <v>13.2</v>
      </c>
      <c r="AP52" s="344">
        <v>38908</v>
      </c>
      <c r="AQ52" s="345">
        <v>14</v>
      </c>
      <c r="AR52" s="346">
        <v>-0.8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1989556</v>
      </c>
      <c r="AN53" s="334">
        <v>47743</v>
      </c>
      <c r="AO53" s="335">
        <v>-41.3</v>
      </c>
      <c r="AP53" s="336">
        <v>74581</v>
      </c>
      <c r="AQ53" s="337">
        <v>7</v>
      </c>
      <c r="AR53" s="338">
        <v>-48.3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917143</v>
      </c>
      <c r="AN54" s="342">
        <v>22009</v>
      </c>
      <c r="AO54" s="343">
        <v>-38.5</v>
      </c>
      <c r="AP54" s="344">
        <v>41563</v>
      </c>
      <c r="AQ54" s="345">
        <v>6.8</v>
      </c>
      <c r="AR54" s="346">
        <v>-45.3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1146869</v>
      </c>
      <c r="AN55" s="334">
        <v>27820</v>
      </c>
      <c r="AO55" s="335">
        <v>-41.7</v>
      </c>
      <c r="AP55" s="336">
        <v>76347</v>
      </c>
      <c r="AQ55" s="337">
        <v>2.4</v>
      </c>
      <c r="AR55" s="338">
        <v>-44.1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534122</v>
      </c>
      <c r="AN56" s="342">
        <v>12957</v>
      </c>
      <c r="AO56" s="343">
        <v>-41.1</v>
      </c>
      <c r="AP56" s="344">
        <v>41762</v>
      </c>
      <c r="AQ56" s="345">
        <v>0.5</v>
      </c>
      <c r="AR56" s="346">
        <v>-41.6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1287236</v>
      </c>
      <c r="AN57" s="334">
        <v>31802</v>
      </c>
      <c r="AO57" s="335">
        <v>14.3</v>
      </c>
      <c r="AP57" s="336">
        <v>69604</v>
      </c>
      <c r="AQ57" s="337">
        <v>-8.8000000000000007</v>
      </c>
      <c r="AR57" s="338">
        <v>23.1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694593</v>
      </c>
      <c r="AN58" s="342">
        <v>17160</v>
      </c>
      <c r="AO58" s="343">
        <v>32.4</v>
      </c>
      <c r="AP58" s="344">
        <v>36247</v>
      </c>
      <c r="AQ58" s="345">
        <v>-13.2</v>
      </c>
      <c r="AR58" s="346">
        <v>45.6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1833264</v>
      </c>
      <c r="AN59" s="334">
        <v>45925</v>
      </c>
      <c r="AO59" s="335">
        <v>44.4</v>
      </c>
      <c r="AP59" s="336">
        <v>68410</v>
      </c>
      <c r="AQ59" s="337">
        <v>-1.7</v>
      </c>
      <c r="AR59" s="338">
        <v>46.1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804936</v>
      </c>
      <c r="AN60" s="342">
        <v>20164</v>
      </c>
      <c r="AO60" s="343">
        <v>17.5</v>
      </c>
      <c r="AP60" s="344">
        <v>35086</v>
      </c>
      <c r="AQ60" s="345">
        <v>-3.2</v>
      </c>
      <c r="AR60" s="346">
        <v>20.7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1937293</v>
      </c>
      <c r="AN61" s="349">
        <v>46938</v>
      </c>
      <c r="AO61" s="350">
        <v>2.5</v>
      </c>
      <c r="AP61" s="351">
        <v>71734</v>
      </c>
      <c r="AQ61" s="352">
        <v>0.1</v>
      </c>
      <c r="AR61" s="338">
        <v>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891495</v>
      </c>
      <c r="AN62" s="342">
        <v>21610</v>
      </c>
      <c r="AO62" s="343">
        <v>-3.3</v>
      </c>
      <c r="AP62" s="344">
        <v>38713</v>
      </c>
      <c r="AQ62" s="345">
        <v>1</v>
      </c>
      <c r="AR62" s="346">
        <v>-4.3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gBHTPJZTxCeN5IpYk9bQfrSPXMICpxcWdz+5k9DBUPMn47QoL4MxAfPkBCnXo1EOLFSdwCxl60tuzDjcJPIwg==" saltValue="GAKm8YOILFUDgU7CvGjS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1" spans="125:125" ht="13.5" hidden="1" customHeight="1" x14ac:dyDescent="0.15">
      <c r="DU121" s="259"/>
    </row>
  </sheetData>
  <sheetProtection algorithmName="SHA-512" hashValue="E4HOhfKyKL2FlKqjofO29m+io7rggRjdu2wKpc9HNvYfoMveKiF8VvOcHFYmpIy27uXzfNHp0xaueAJkgyQN3w==" saltValue="1uG+MaKt20arPcDGa72a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MzLcsU36nT+lWDQN4QVtjHvg8D+As81EucyTO41U7XHeGX2G8kO+XDKszvEDQabfBZcW61zI/uHAJhD4YatWgA==" saltValue="KM/LmmD1sXGj6JuTMU0K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41" t="s">
        <v>3</v>
      </c>
      <c r="D47" s="1141"/>
      <c r="E47" s="1142"/>
      <c r="F47" s="11">
        <v>2.4900000000000002</v>
      </c>
      <c r="G47" s="12">
        <v>4.47</v>
      </c>
      <c r="H47" s="12">
        <v>6.22</v>
      </c>
      <c r="I47" s="12">
        <v>7.76</v>
      </c>
      <c r="J47" s="13">
        <v>9.91</v>
      </c>
    </row>
    <row r="48" spans="2:10" ht="57.75" customHeight="1" x14ac:dyDescent="0.15">
      <c r="B48" s="14"/>
      <c r="C48" s="1143" t="s">
        <v>4</v>
      </c>
      <c r="D48" s="1143"/>
      <c r="E48" s="1144"/>
      <c r="F48" s="15">
        <v>8.48</v>
      </c>
      <c r="G48" s="16">
        <v>9.99</v>
      </c>
      <c r="H48" s="16">
        <v>13.95</v>
      </c>
      <c r="I48" s="16">
        <v>17.14</v>
      </c>
      <c r="J48" s="17">
        <v>13.16</v>
      </c>
    </row>
    <row r="49" spans="2:10" ht="57.75" customHeight="1" thickBot="1" x14ac:dyDescent="0.2">
      <c r="B49" s="18"/>
      <c r="C49" s="1145" t="s">
        <v>5</v>
      </c>
      <c r="D49" s="1145"/>
      <c r="E49" s="1146"/>
      <c r="F49" s="19">
        <v>3.17</v>
      </c>
      <c r="G49" s="20">
        <v>3.42</v>
      </c>
      <c r="H49" s="20">
        <v>6.12</v>
      </c>
      <c r="I49" s="20">
        <v>5.58</v>
      </c>
      <c r="J49" s="21" t="s">
        <v>575</v>
      </c>
    </row>
    <row r="50" spans="2:10" x14ac:dyDescent="0.15"/>
  </sheetData>
  <sheetProtection algorithmName="SHA-512" hashValue="yff+Gvtwbyl4R87+ArnXGWKS3FjlCFgkAnb5Y7RrXIgT0JKoE9Xih5M7qYZag2Yo6FT/uhCQLuynqftqIsJFtw==" saltValue="LnZG8uKZ/NTYWN1Fmb9c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cp:lastPrinted>2024-03-18T04:19:32Z</cp:lastPrinted>
  <dcterms:created xsi:type="dcterms:W3CDTF">2024-03-14T02:14:17Z</dcterms:created>
  <dcterms:modified xsi:type="dcterms:W3CDTF">2024-03-22T04:50:56Z</dcterms:modified>
  <cp:category/>
</cp:coreProperties>
</file>