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経営係\経営比較分析表\R6\HP掲載用\"/>
    </mc:Choice>
  </mc:AlternateContent>
  <xr:revisionPtr revIDLastSave="0" documentId="13_ncr:1_{E9C3A2B1-7382-40B4-A73D-7C3A9A8AD59A}" xr6:coauthVersionLast="47" xr6:coauthVersionMax="47" xr10:uidLastSave="{00000000-0000-0000-0000-000000000000}"/>
  <workbookProtection workbookAlgorithmName="SHA-512" workbookHashValue="TdMv+eEUgjKc2HI148VNEluq6KTD947L5zW3oxEf357WOA1dMGXG0bUuCa4nTeKgS9yZ322xeT50mi4i79TvPw==" workbookSaltValue="mRypmTO8hXNlOpqqjBFRCA==" workbookSpinCount="100000" lockStructure="1"/>
  <bookViews>
    <workbookView xWindow="-108" yWindow="-108" windowWidth="23256" windowHeight="12720" xr2:uid="{00000000-000D-0000-FFFF-FFFF00000000}"/>
  </bookViews>
  <sheets>
    <sheet name="法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DP7" i="5"/>
  <c r="JC32" i="4" s="1"/>
  <c r="DO7" i="5"/>
  <c r="DN7" i="5"/>
  <c r="LH31" i="4" s="1"/>
  <c r="DM7" i="5"/>
  <c r="DL7" i="5"/>
  <c r="JV31" i="4" s="1"/>
  <c r="DK7" i="5"/>
  <c r="DI7" i="5"/>
  <c r="MI78" i="4" s="1"/>
  <c r="DH7" i="5"/>
  <c r="DG7" i="5"/>
  <c r="LE78" i="4" s="1"/>
  <c r="DF7" i="5"/>
  <c r="DE7" i="5"/>
  <c r="KA78" i="4" s="1"/>
  <c r="DD7" i="5"/>
  <c r="DC7" i="5"/>
  <c r="LT77" i="4" s="1"/>
  <c r="DB7" i="5"/>
  <c r="DA7" i="5"/>
  <c r="CZ7" i="5"/>
  <c r="CX7" i="5"/>
  <c r="IT78" i="4" s="1"/>
  <c r="CW7" i="5"/>
  <c r="CV7" i="5"/>
  <c r="CU7" i="5"/>
  <c r="HA78" i="4" s="1"/>
  <c r="CT7" i="5"/>
  <c r="GL78" i="4" s="1"/>
  <c r="CS7" i="5"/>
  <c r="CR7" i="5"/>
  <c r="CQ7" i="5"/>
  <c r="CP7" i="5"/>
  <c r="CO7" i="5"/>
  <c r="CN7" i="5"/>
  <c r="CV76" i="4" s="1"/>
  <c r="CM7" i="5"/>
  <c r="CK7" i="5"/>
  <c r="BZ78" i="4" s="1"/>
  <c r="CJ7" i="5"/>
  <c r="CI7" i="5"/>
  <c r="AV78" i="4" s="1"/>
  <c r="CH7" i="5"/>
  <c r="CG7" i="5"/>
  <c r="R78" i="4" s="1"/>
  <c r="CF7" i="5"/>
  <c r="CE7" i="5"/>
  <c r="CD7" i="5"/>
  <c r="CC7" i="5"/>
  <c r="AG77" i="4" s="1"/>
  <c r="CB7" i="5"/>
  <c r="BZ7" i="5"/>
  <c r="BY7" i="5"/>
  <c r="LH53" i="4" s="1"/>
  <c r="BX7" i="5"/>
  <c r="KO53" i="4" s="1"/>
  <c r="BW7" i="5"/>
  <c r="BV7" i="5"/>
  <c r="JC53" i="4" s="1"/>
  <c r="BU7" i="5"/>
  <c r="BT7" i="5"/>
  <c r="BS7" i="5"/>
  <c r="BR7" i="5"/>
  <c r="BQ7" i="5"/>
  <c r="BO7" i="5"/>
  <c r="HJ53" i="4" s="1"/>
  <c r="BN7" i="5"/>
  <c r="BM7" i="5"/>
  <c r="FX53" i="4" s="1"/>
  <c r="BL7" i="5"/>
  <c r="BK7" i="5"/>
  <c r="EL53" i="4" s="1"/>
  <c r="BJ7" i="5"/>
  <c r="BI7" i="5"/>
  <c r="GQ52" i="4" s="1"/>
  <c r="BH7" i="5"/>
  <c r="BG7" i="5"/>
  <c r="FE52" i="4" s="1"/>
  <c r="BF7" i="5"/>
  <c r="BD7" i="5"/>
  <c r="CS53" i="4" s="1"/>
  <c r="BC7" i="5"/>
  <c r="BB7" i="5"/>
  <c r="BA7" i="5"/>
  <c r="AZ7" i="5"/>
  <c r="AY7" i="5"/>
  <c r="CS52" i="4" s="1"/>
  <c r="AX7" i="5"/>
  <c r="BZ52" i="4" s="1"/>
  <c r="AW7" i="5"/>
  <c r="AV7" i="5"/>
  <c r="AN52" i="4" s="1"/>
  <c r="AU7" i="5"/>
  <c r="U52" i="4" s="1"/>
  <c r="AS7" i="5"/>
  <c r="HJ32" i="4" s="1"/>
  <c r="AR7" i="5"/>
  <c r="AQ7" i="5"/>
  <c r="AP7" i="5"/>
  <c r="FE32" i="4" s="1"/>
  <c r="AO7" i="5"/>
  <c r="EL32" i="4" s="1"/>
  <c r="AN7" i="5"/>
  <c r="AM7" i="5"/>
  <c r="GQ31" i="4" s="1"/>
  <c r="AL7" i="5"/>
  <c r="AK7" i="5"/>
  <c r="AJ7" i="5"/>
  <c r="AH7" i="5"/>
  <c r="AG7" i="5"/>
  <c r="AF7" i="5"/>
  <c r="BG32" i="4" s="1"/>
  <c r="AE7" i="5"/>
  <c r="AD7" i="5"/>
  <c r="U32" i="4" s="1"/>
  <c r="AC7" i="5"/>
  <c r="AB7" i="5"/>
  <c r="BZ31" i="4" s="1"/>
  <c r="AA7" i="5"/>
  <c r="Z7" i="5"/>
  <c r="AN31" i="4" s="1"/>
  <c r="Y7" i="5"/>
  <c r="X7" i="5"/>
  <c r="LJ10" i="4" s="1"/>
  <c r="W7" i="5"/>
  <c r="V7" i="5"/>
  <c r="HX10" i="4" s="1"/>
  <c r="U7" i="5"/>
  <c r="LJ8" i="4" s="1"/>
  <c r="T7" i="5"/>
  <c r="JQ8" i="4" s="1"/>
  <c r="S7" i="5"/>
  <c r="R7" i="5"/>
  <c r="DU10" i="4" s="1"/>
  <c r="Q7" i="5"/>
  <c r="CF10" i="4" s="1"/>
  <c r="P7" i="5"/>
  <c r="O7" i="5"/>
  <c r="N7" i="5"/>
  <c r="FJ8" i="4" s="1"/>
  <c r="M7" i="5"/>
  <c r="DU8" i="4" s="1"/>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H88" i="4" s="1"/>
  <c r="CK6" i="5"/>
  <c r="CJ6" i="5"/>
  <c r="CI6" i="5"/>
  <c r="CH6" i="5"/>
  <c r="CG6" i="5"/>
  <c r="CF6" i="5"/>
  <c r="CE6" i="5"/>
  <c r="CD6" i="5"/>
  <c r="CC6" i="5"/>
  <c r="CB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F88" i="4"/>
  <c r="C88" i="4"/>
  <c r="B88" i="4"/>
  <c r="LT78" i="4"/>
  <c r="KP78" i="4"/>
  <c r="IE78" i="4"/>
  <c r="HP78" i="4"/>
  <c r="BK78" i="4"/>
  <c r="AG78" i="4"/>
  <c r="MI77" i="4"/>
  <c r="LE77" i="4"/>
  <c r="KP77" i="4"/>
  <c r="KA77" i="4"/>
  <c r="IT77" i="4"/>
  <c r="IE77" i="4"/>
  <c r="HP77" i="4"/>
  <c r="HA77" i="4"/>
  <c r="GL77" i="4"/>
  <c r="BZ77" i="4"/>
  <c r="BK77" i="4"/>
  <c r="AV77" i="4"/>
  <c r="R77" i="4"/>
  <c r="CV67" i="4"/>
  <c r="MA53" i="4"/>
  <c r="JV53" i="4"/>
  <c r="GQ53" i="4"/>
  <c r="FE53" i="4"/>
  <c r="BZ53" i="4"/>
  <c r="BG53" i="4"/>
  <c r="AN53" i="4"/>
  <c r="U53" i="4"/>
  <c r="MA52" i="4"/>
  <c r="LH52" i="4"/>
  <c r="KO52" i="4"/>
  <c r="JV52" i="4"/>
  <c r="JC52" i="4"/>
  <c r="HJ52" i="4"/>
  <c r="FX52" i="4"/>
  <c r="EL52" i="4"/>
  <c r="BG52" i="4"/>
  <c r="LH32" i="4"/>
  <c r="KO32" i="4"/>
  <c r="JV32" i="4"/>
  <c r="GQ32" i="4"/>
  <c r="FX32" i="4"/>
  <c r="CS32" i="4"/>
  <c r="BZ32" i="4"/>
  <c r="AN32" i="4"/>
  <c r="MA31" i="4"/>
  <c r="KO31" i="4"/>
  <c r="JC31" i="4"/>
  <c r="HJ31" i="4"/>
  <c r="FX31" i="4"/>
  <c r="FE31" i="4"/>
  <c r="EL31" i="4"/>
  <c r="CS31" i="4"/>
  <c r="BG31" i="4"/>
  <c r="U31" i="4"/>
  <c r="JQ10" i="4"/>
  <c r="B10" i="4"/>
  <c r="HX8" i="4"/>
  <c r="AQ8" i="4"/>
  <c r="B8" i="4"/>
  <c r="B6" i="4" l="1"/>
  <c r="E11" i="5"/>
  <c r="IE76" i="4" s="1"/>
  <c r="CS30" i="4"/>
  <c r="BZ76" i="4"/>
  <c r="MA51" i="4"/>
  <c r="MI76" i="4"/>
  <c r="HJ51" i="4"/>
  <c r="MA30" i="4"/>
  <c r="IT76" i="4"/>
  <c r="CS51" i="4"/>
  <c r="HJ30" i="4"/>
  <c r="C11" i="5"/>
  <c r="D11" i="5"/>
  <c r="B11" i="5"/>
  <c r="BK76" i="4" l="1"/>
  <c r="LH51" i="4"/>
  <c r="LT76" i="4"/>
  <c r="BZ51" i="4"/>
  <c r="LH30" i="4"/>
  <c r="GQ51" i="4"/>
  <c r="GQ30" i="4"/>
  <c r="BZ30" i="4"/>
  <c r="U51" i="4"/>
  <c r="U30" i="4"/>
  <c r="R76" i="4"/>
  <c r="JC51" i="4"/>
  <c r="KA76" i="4"/>
  <c r="EL51" i="4"/>
  <c r="JC30" i="4"/>
  <c r="GL76" i="4"/>
  <c r="EL30" i="4"/>
  <c r="AG76" i="4"/>
  <c r="JV51" i="4"/>
  <c r="KP76" i="4"/>
  <c r="FE51" i="4"/>
  <c r="JV30" i="4"/>
  <c r="HA76" i="4"/>
  <c r="AN51" i="4"/>
  <c r="FE30" i="4"/>
  <c r="AN30" i="4"/>
  <c r="LE76" i="4"/>
  <c r="FX51" i="4"/>
  <c r="KO30" i="4"/>
  <c r="HP76" i="4"/>
  <c r="BG51" i="4"/>
  <c r="FX30" i="4"/>
  <c r="BG30" i="4"/>
  <c r="AV76" i="4"/>
  <c r="KO51" i="4"/>
</calcChain>
</file>

<file path=xl/sharedStrings.xml><?xml version="1.0" encoding="utf-8"?>
<sst xmlns="http://schemas.openxmlformats.org/spreadsheetml/2006/main" count="232" uniqueCount="131">
  <si>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</si>
  <si>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</si>
  <si>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</si>
  <si>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</si>
  <si>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</si>
  <si>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</si>
  <si>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</si>
  <si>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</si>
  <si>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</si>
  <si>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</si>
  <si>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</si>
  <si>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</si>
  <si>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</si>
  <si>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</si>
  <si>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</si>
  <si>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</si>
  <si>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</si>
  <si>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</si>
  <si>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</si>
  <si>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</si>
  <si>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</si>
  <si>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</si>
  <si>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</si>
  <si>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</si>
  <si>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</si>
  <si>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</si>
  <si>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</si>
  <si>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</si>
  <si>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</si>
  <si>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</si>
  <si>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</si>
  <si>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</si>
  <si>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</si>
  <si>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</si>
  <si>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</si>
  <si>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</si>
  <si>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</si>
  <si>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</si>
  <si>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</si>
  <si>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</si>
  <si>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</si>
  <si>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</si>
  <si>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</si>
  <si>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</si>
  <si>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</si>
  <si>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</si>
  <si>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</si>
  <si>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</si>
  <si>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</si>
  <si>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</si>
  <si>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</si>
  <si>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</si>
  <si>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</si>
  <si>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</si>
  <si>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</si>
  <si>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</si>
  <si>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</si>
  <si>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</si>
  <si>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</si>
  <si>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</si>
  <si>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</si>
  <si>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</si>
  <si>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</si>
  <si>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</si>
  <si>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</si>
  <si>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</si>
  <si>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</si>
  <si>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</si>
  <si>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</si>
  <si>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</si>
  <si>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</si>
  <si>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</si>
  <si>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</si>
  <si>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</si>
  <si>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</si>
  <si>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</si>
  <si>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</si>
  <si>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</si>
  <si>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</si>
  <si>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</si>
  <si>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</si>
  <si>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</si>
  <si>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</si>
  <si>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</si>
  <si>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</si>
  <si>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</si>
  <si>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</si>
  <si>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</si>
  <si>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</si>
  <si>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</si>
  <si>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</si>
  <si>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</si>
  <si>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</si>
  <si>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</si>
  <si>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</si>
  <si>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</si>
  <si>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</si>
  <si>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</si>
  <si>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</si>
  <si>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</si>
  <si>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</si>
  <si>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</si>
  <si>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</si>
  <si>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t>
    <phoneticPr fontId="5"/>
  </si>
  <si>
    <t>当該値(N-3)</t>
    <phoneticPr fontId="5"/>
  </si>
  <si>
    <t>当該値(N-4)</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</si>
  <si>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</si>
  <si>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</si>
  <si>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</si>
  <si>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</si>
  <si>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富山県</t>
  </si>
  <si>
    <t>富山県営富山中央駐車場</t>
  </si>
  <si>
    <t>法適用</t>
  </si>
  <si>
    <t>駐車場整備事業</t>
  </si>
  <si>
    <t>-</t>
  </si>
  <si>
    <t>Ａ１Ｂ１</t>
  </si>
  <si>
    <t>非設置</t>
  </si>
  <si>
    <t>届出駐車場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</si>
  <si>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</si>
  <si>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</si>
  <si>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</si>
  <si>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</si>
  <si>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</si>
  <si>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</si>
  <si>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</si>
  <si>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</si>
  <si>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</si>
  <si>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当駐車場の利用形態は定期等利用が大半を占めることから、平均値に比べ当該値は低い。
　周辺の安価な民間駐車場（コインパーキング）の増加等により中期的に減少傾向にあり、利用促進等に取り組む必要がある。</t>
    <rPh sb="33" eb="36">
      <t>ヘイキンチ</t>
    </rPh>
    <rPh sb="37" eb="38">
      <t>クラ</t>
    </rPh>
    <rPh sb="76" eb="79">
      <t>チュウキテキ</t>
    </rPh>
    <rPh sb="80" eb="82">
      <t>ゲンショウ</t>
    </rPh>
    <rPh sb="82" eb="84">
      <t>ケイコウ</t>
    </rPh>
    <phoneticPr fontId="5"/>
  </si>
  <si>
    <t>⑥有形固定資産減価償却率
　高い数値で推移しており、施設や設備の老朽化が進んでいる。安全性や費用対効果を考慮し、将来の民間譲渡・廃止も踏まえたうえで、適切な対応を行う必要がある。
⑧設備投資見込額
　経営戦略（投資・財政計画）に記載した今後10年間の修繕費の見込額を計上。
⑨累積欠損金比率
　旧県営スキー場の廃止時（H18）における累積債務について駐車場事業で処理しているもの。累積欠損金は着実に減少しているが、事業収益の減少により当該値は横ばいである。
※⑦敷地の地価及び⑩企業債残高対料金収入比率については、該当なし</t>
    <rPh sb="14" eb="15">
      <t>タカ</t>
    </rPh>
    <rPh sb="16" eb="18">
      <t>スウチ</t>
    </rPh>
    <rPh sb="19" eb="21">
      <t>スイイ</t>
    </rPh>
    <rPh sb="221" eb="222">
      <t>ヨコ</t>
    </rPh>
    <phoneticPr fontId="5"/>
  </si>
  <si>
    <t>　当駐車場は、市街地における総合交通施策の一環として重要な役割を担っている。利用台数の減少に伴い収益は若干減少傾向にあるものの、定期利用等を中心とした駐車需要は堅調であり、経営状況は安定している。
　行政改革推進会議の提言においては「民間等へ移譲を検討すべき施設」とされているが、その利益を旧スキー場事業の累積欠損金の解消に充てていることから、施設の老朽化の状況等を勘案しながら、中期的な課題として検討していく必要がある。
　このような状況を踏まえ、「富山県企業局経営戦略」（令和4年7月改定）において、「事業の効率的な実施による営業の維持」を目指すこととし、指定管理者制度を導入し（H24～）、施設等の適切な維持・改修を行いつつ、収入の確保と経営の効率化・安定化を図ることとしている。</t>
    <rPh sb="238" eb="240">
      <t>レイワ</t>
    </rPh>
    <rPh sb="241" eb="242">
      <t>ネン</t>
    </rPh>
    <rPh sb="243" eb="244">
      <t>ガツ</t>
    </rPh>
    <rPh sb="244" eb="246">
      <t>カイテイ</t>
    </rPh>
    <phoneticPr fontId="5"/>
  </si>
  <si>
    <t>①経常収支比率
　過去5年間において継続して100％以上であり、経営の健全性は確保されている。
②他会計補助金比率、
③駐車台数一台当たりの他会計補助金額
　児童手当及び基礎年金拠出金に係る経費について操出基準に基づき一般会計が負担しているものであり、いずれも平均値を上回っているが、依存度は高くない。
④売上高ＧＯＰ比率
　高い数値で推移しており、収益性は高い。
⑤ＥＢＩＴＤＡ
　中期的に減少傾向にあり、利用促進等経営改善に向けた取組みが必要である。</t>
    <rPh sb="9" eb="11">
      <t>カコ</t>
    </rPh>
    <rPh sb="12" eb="14">
      <t>ネンカン</t>
    </rPh>
    <rPh sb="18" eb="20">
      <t>ケイゾク</t>
    </rPh>
    <rPh sb="26" eb="28">
      <t>イジョウ</t>
    </rPh>
    <rPh sb="79" eb="81">
      <t>ジドウ</t>
    </rPh>
    <rPh sb="81" eb="83">
      <t>テアテ</t>
    </rPh>
    <rPh sb="83" eb="84">
      <t>オヨ</t>
    </rPh>
    <rPh sb="85" eb="87">
      <t>キソ</t>
    </rPh>
    <rPh sb="87" eb="89">
      <t>ネンキン</t>
    </rPh>
    <rPh sb="89" eb="92">
      <t>キョシュツキン</t>
    </rPh>
    <rPh sb="93" eb="94">
      <t>カカ</t>
    </rPh>
    <rPh sb="95" eb="97">
      <t>ケイヒ</t>
    </rPh>
    <rPh sb="101" eb="103">
      <t>クリダシ</t>
    </rPh>
    <rPh sb="103" eb="105">
      <t>キジュン</t>
    </rPh>
    <rPh sb="106" eb="107">
      <t>モト</t>
    </rPh>
    <rPh sb="109" eb="111">
      <t>イッパン</t>
    </rPh>
    <rPh sb="111" eb="113">
      <t>カイケイ</t>
    </rPh>
    <rPh sb="114" eb="116">
      <t>フタン</t>
    </rPh>
    <rPh sb="130" eb="133">
      <t>ヘイキンチ</t>
    </rPh>
    <rPh sb="134" eb="136">
      <t>ウワマワ</t>
    </rPh>
    <rPh sb="163" eb="164">
      <t>タカ</t>
    </rPh>
    <rPh sb="192" eb="195">
      <t>チュウキテキ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</si>
</sst>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174</c:v>
                </c:pt>
                <c:pt idx="1">
                  <c:v>173.2</c:v>
                </c:pt>
                <c:pt idx="2">
                  <c:v>175.9</c:v>
                </c:pt>
                <c:pt idx="3">
                  <c:v>171.3</c:v>
                </c:pt>
                <c:pt idx="4">
                  <c:v>165.8</c:v>
                </c:pt>
              </c:numCache>
            </c:numRef>
          </c:val>
          <c:extLst>
            <c:ext xmlns:c16="http://schemas.microsoft.com/office/drawing/2014/chart" uri="{C3380CC4-5D6E-409C-BE32-E72D297353CC}">
              <c16:uniqueId val="{00000000-D472-4DC9-989D-0D49520641DE}"/>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134.9</c:v>
                </c:pt>
                <c:pt idx="1">
                  <c:v>173.2</c:v>
                </c:pt>
                <c:pt idx="2">
                  <c:v>101.2</c:v>
                </c:pt>
                <c:pt idx="3">
                  <c:v>128.30000000000001</c:v>
                </c:pt>
                <c:pt idx="4">
                  <c:v>136</c:v>
                </c:pt>
              </c:numCache>
            </c:numRef>
          </c:val>
          <c:smooth val="0"/>
          <c:extLst>
            <c:ext xmlns:c16="http://schemas.microsoft.com/office/drawing/2014/chart" uri="{C3380CC4-5D6E-409C-BE32-E72D297353CC}">
              <c16:uniqueId val="{00000001-D472-4DC9-989D-0D49520641DE}"/>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A1F-428A-A6C2-47C820D254FA}"/>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1.7</c:v>
                </c:pt>
                <c:pt idx="3">
                  <c:v>0</c:v>
                </c:pt>
                <c:pt idx="4">
                  <c:v>0</c:v>
                </c:pt>
              </c:numCache>
            </c:numRef>
          </c:val>
          <c:smooth val="0"/>
          <c:extLst>
            <c:ext xmlns:c16="http://schemas.microsoft.com/office/drawing/2014/chart" uri="{C3380CC4-5D6E-409C-BE32-E72D297353CC}">
              <c16:uniqueId val="{00000001-CA1F-428A-A6C2-47C820D254FA}"/>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pt idx="0">
                  <c:v>4991.8999999999996</c:v>
                </c:pt>
                <c:pt idx="1">
                  <c:v>5195.1000000000004</c:v>
                </c:pt>
                <c:pt idx="2">
                  <c:v>5075.5</c:v>
                </c:pt>
                <c:pt idx="3">
                  <c:v>5130.2</c:v>
                </c:pt>
                <c:pt idx="4">
                  <c:v>4994.2</c:v>
                </c:pt>
              </c:numCache>
            </c:numRef>
          </c:val>
          <c:extLst>
            <c:ext xmlns:c16="http://schemas.microsoft.com/office/drawing/2014/chart" uri="{C3380CC4-5D6E-409C-BE32-E72D297353CC}">
              <c16:uniqueId val="{00000000-DCC1-4A23-ABD4-C95D8E97C48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2496</c:v>
                </c:pt>
                <c:pt idx="1">
                  <c:v>5195.1000000000004</c:v>
                </c:pt>
                <c:pt idx="2">
                  <c:v>855.2</c:v>
                </c:pt>
                <c:pt idx="3">
                  <c:v>855</c:v>
                </c:pt>
                <c:pt idx="4">
                  <c:v>832.8</c:v>
                </c:pt>
              </c:numCache>
            </c:numRef>
          </c:val>
          <c:smooth val="0"/>
          <c:extLst>
            <c:ext xmlns:c16="http://schemas.microsoft.com/office/drawing/2014/chart" uri="{C3380CC4-5D6E-409C-BE32-E72D297353CC}">
              <c16:uniqueId val="{00000001-DCC1-4A23-ABD4-C95D8E97C48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81.2</c:v>
                </c:pt>
                <c:pt idx="1">
                  <c:v>83.8</c:v>
                </c:pt>
                <c:pt idx="2">
                  <c:v>86.4</c:v>
                </c:pt>
                <c:pt idx="3">
                  <c:v>88.9</c:v>
                </c:pt>
                <c:pt idx="4">
                  <c:v>91</c:v>
                </c:pt>
              </c:numCache>
            </c:numRef>
          </c:val>
          <c:extLst>
            <c:ext xmlns:c16="http://schemas.microsoft.com/office/drawing/2014/chart" uri="{C3380CC4-5D6E-409C-BE32-E72D297353CC}">
              <c16:uniqueId val="{00000000-DF20-40A3-AA95-04B8C5755080}"/>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73.599999999999994</c:v>
                </c:pt>
                <c:pt idx="1">
                  <c:v>83.8</c:v>
                </c:pt>
                <c:pt idx="2">
                  <c:v>60.3</c:v>
                </c:pt>
                <c:pt idx="3">
                  <c:v>63.4</c:v>
                </c:pt>
                <c:pt idx="4">
                  <c:v>66.099999999999994</c:v>
                </c:pt>
              </c:numCache>
            </c:numRef>
          </c:val>
          <c:smooth val="0"/>
          <c:extLst>
            <c:ext xmlns:c16="http://schemas.microsoft.com/office/drawing/2014/chart" uri="{C3380CC4-5D6E-409C-BE32-E72D297353CC}">
              <c16:uniqueId val="{00000001-DF20-40A3-AA95-04B8C5755080}"/>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0.7</c:v>
                </c:pt>
                <c:pt idx="1">
                  <c:v>1</c:v>
                </c:pt>
                <c:pt idx="2">
                  <c:v>0.9</c:v>
                </c:pt>
                <c:pt idx="3">
                  <c:v>0.5</c:v>
                </c:pt>
                <c:pt idx="4">
                  <c:v>0.4</c:v>
                </c:pt>
              </c:numCache>
            </c:numRef>
          </c:val>
          <c:extLst>
            <c:ext xmlns:c16="http://schemas.microsoft.com/office/drawing/2014/chart" uri="{C3380CC4-5D6E-409C-BE32-E72D297353CC}">
              <c16:uniqueId val="{00000000-C5FD-4AB3-8B26-A90FE346C787}"/>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0.4</c:v>
                </c:pt>
                <c:pt idx="1">
                  <c:v>1</c:v>
                </c:pt>
                <c:pt idx="2">
                  <c:v>0.2</c:v>
                </c:pt>
                <c:pt idx="3">
                  <c:v>0.1</c:v>
                </c:pt>
                <c:pt idx="4">
                  <c:v>0.1</c:v>
                </c:pt>
              </c:numCache>
            </c:numRef>
          </c:val>
          <c:smooth val="0"/>
          <c:extLst>
            <c:ext xmlns:c16="http://schemas.microsoft.com/office/drawing/2014/chart" uri="{C3380CC4-5D6E-409C-BE32-E72D297353CC}">
              <c16:uniqueId val="{00000001-C5FD-4AB3-8B26-A90FE346C787}"/>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4</c:v>
                </c:pt>
                <c:pt idx="1">
                  <c:v>7</c:v>
                </c:pt>
                <c:pt idx="2">
                  <c:v>6</c:v>
                </c:pt>
                <c:pt idx="3">
                  <c:v>3</c:v>
                </c:pt>
                <c:pt idx="4">
                  <c:v>3</c:v>
                </c:pt>
              </c:numCache>
            </c:numRef>
          </c:val>
          <c:extLst>
            <c:ext xmlns:c16="http://schemas.microsoft.com/office/drawing/2014/chart" uri="{C3380CC4-5D6E-409C-BE32-E72D297353CC}">
              <c16:uniqueId val="{00000000-D88D-4CD5-BB29-AB4A988DF46E}"/>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c:v>
                </c:pt>
                <c:pt idx="1">
                  <c:v>7</c:v>
                </c:pt>
                <c:pt idx="2">
                  <c:v>1</c:v>
                </c:pt>
                <c:pt idx="3">
                  <c:v>1</c:v>
                </c:pt>
                <c:pt idx="4">
                  <c:v>1</c:v>
                </c:pt>
              </c:numCache>
            </c:numRef>
          </c:val>
          <c:smooth val="0"/>
          <c:extLst>
            <c:ext xmlns:c16="http://schemas.microsoft.com/office/drawing/2014/chart" uri="{C3380CC4-5D6E-409C-BE32-E72D297353CC}">
              <c16:uniqueId val="{00000001-D88D-4CD5-BB29-AB4A988DF46E}"/>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7"/>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65.099999999999994</c:v>
                </c:pt>
                <c:pt idx="1">
                  <c:v>58.2</c:v>
                </c:pt>
                <c:pt idx="2">
                  <c:v>63.8</c:v>
                </c:pt>
                <c:pt idx="3">
                  <c:v>61.6</c:v>
                </c:pt>
                <c:pt idx="4">
                  <c:v>61.6</c:v>
                </c:pt>
              </c:numCache>
            </c:numRef>
          </c:val>
          <c:extLst>
            <c:ext xmlns:c16="http://schemas.microsoft.com/office/drawing/2014/chart" uri="{C3380CC4-5D6E-409C-BE32-E72D297353CC}">
              <c16:uniqueId val="{00000000-8536-4465-84D2-56323F89BE8A}"/>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147.19999999999999</c:v>
                </c:pt>
                <c:pt idx="1">
                  <c:v>58.2</c:v>
                </c:pt>
                <c:pt idx="2">
                  <c:v>143.9</c:v>
                </c:pt>
                <c:pt idx="3">
                  <c:v>154.80000000000001</c:v>
                </c:pt>
                <c:pt idx="4">
                  <c:v>155</c:v>
                </c:pt>
              </c:numCache>
            </c:numRef>
          </c:val>
          <c:smooth val="0"/>
          <c:extLst>
            <c:ext xmlns:c16="http://schemas.microsoft.com/office/drawing/2014/chart" uri="{C3380CC4-5D6E-409C-BE32-E72D297353CC}">
              <c16:uniqueId val="{00000001-8536-4465-84D2-56323F89BE8A}"/>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71</c:v>
                </c:pt>
                <c:pt idx="1">
                  <c:v>72.099999999999994</c:v>
                </c:pt>
                <c:pt idx="2">
                  <c:v>72.599999999999994</c:v>
                </c:pt>
                <c:pt idx="3">
                  <c:v>71.8</c:v>
                </c:pt>
                <c:pt idx="4">
                  <c:v>69.400000000000006</c:v>
                </c:pt>
              </c:numCache>
            </c:numRef>
          </c:val>
          <c:extLst>
            <c:ext xmlns:c16="http://schemas.microsoft.com/office/drawing/2014/chart" uri="{C3380CC4-5D6E-409C-BE32-E72D297353CC}">
              <c16:uniqueId val="{00000000-2EE0-4FCC-B00D-00C7CF0D64EC}"/>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48.3</c:v>
                </c:pt>
                <c:pt idx="1">
                  <c:v>72.099999999999994</c:v>
                </c:pt>
                <c:pt idx="2">
                  <c:v>19.8</c:v>
                </c:pt>
                <c:pt idx="3">
                  <c:v>41.7</c:v>
                </c:pt>
                <c:pt idx="4">
                  <c:v>45.8</c:v>
                </c:pt>
              </c:numCache>
            </c:numRef>
          </c:val>
          <c:smooth val="0"/>
          <c:extLst>
            <c:ext xmlns:c16="http://schemas.microsoft.com/office/drawing/2014/chart" uri="{C3380CC4-5D6E-409C-BE32-E72D297353CC}">
              <c16:uniqueId val="{00000001-2EE0-4FCC-B00D-00C7CF0D64EC}"/>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43944</c:v>
                </c:pt>
                <c:pt idx="1">
                  <c:v>42619</c:v>
                </c:pt>
                <c:pt idx="2">
                  <c:v>43486</c:v>
                </c:pt>
                <c:pt idx="3">
                  <c:v>42051</c:v>
                </c:pt>
                <c:pt idx="4">
                  <c:v>41412</c:v>
                </c:pt>
              </c:numCache>
            </c:numRef>
          </c:val>
          <c:extLst>
            <c:ext xmlns:c16="http://schemas.microsoft.com/office/drawing/2014/chart" uri="{C3380CC4-5D6E-409C-BE32-E72D297353CC}">
              <c16:uniqueId val="{00000000-182A-4C01-8E8A-576FF1B3EFE1}"/>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26685</c:v>
                </c:pt>
                <c:pt idx="1">
                  <c:v>42619</c:v>
                </c:pt>
                <c:pt idx="2">
                  <c:v>14689</c:v>
                </c:pt>
                <c:pt idx="3">
                  <c:v>30502</c:v>
                </c:pt>
                <c:pt idx="4">
                  <c:v>35412</c:v>
                </c:pt>
              </c:numCache>
            </c:numRef>
          </c:val>
          <c:smooth val="0"/>
          <c:extLst>
            <c:ext xmlns:c16="http://schemas.microsoft.com/office/drawing/2014/chart" uri="{C3380CC4-5D6E-409C-BE32-E72D297353CC}">
              <c16:uniqueId val="{00000001-182A-4C01-8E8A-576FF1B3EFE1}"/>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【27,207】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【61.5】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【41.2】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E27" zoomScaleNormal="100" zoomScaleSheetLayoutView="70" workbookViewId="0">
      <selection activeCell="ND14" sqref="ND14:NR30"/>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富山県　富山県営富山中央駐車場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5606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f>データ!O7</f>
        <v>-3140.6</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232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330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17" t="s">
        <v>130</v>
      </c>
      <c r="NE15" s="118"/>
      <c r="NF15" s="118"/>
      <c r="NG15" s="118"/>
      <c r="NH15" s="118"/>
      <c r="NI15" s="118"/>
      <c r="NJ15" s="118"/>
      <c r="NK15" s="118"/>
      <c r="NL15" s="118"/>
      <c r="NM15" s="118"/>
      <c r="NN15" s="118"/>
      <c r="NO15" s="118"/>
      <c r="NP15" s="118"/>
      <c r="NQ15" s="118"/>
      <c r="NR15" s="119"/>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17"/>
      <c r="NE16" s="118"/>
      <c r="NF16" s="118"/>
      <c r="NG16" s="118"/>
      <c r="NH16" s="118"/>
      <c r="NI16" s="118"/>
      <c r="NJ16" s="118"/>
      <c r="NK16" s="118"/>
      <c r="NL16" s="118"/>
      <c r="NM16" s="118"/>
      <c r="NN16" s="118"/>
      <c r="NO16" s="118"/>
      <c r="NP16" s="118"/>
      <c r="NQ16" s="118"/>
      <c r="NR16" s="119"/>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17"/>
      <c r="NE17" s="118"/>
      <c r="NF17" s="118"/>
      <c r="NG17" s="118"/>
      <c r="NH17" s="118"/>
      <c r="NI17" s="118"/>
      <c r="NJ17" s="118"/>
      <c r="NK17" s="118"/>
      <c r="NL17" s="118"/>
      <c r="NM17" s="118"/>
      <c r="NN17" s="118"/>
      <c r="NO17" s="118"/>
      <c r="NP17" s="118"/>
      <c r="NQ17" s="118"/>
      <c r="NR17" s="119"/>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17"/>
      <c r="NE18" s="118"/>
      <c r="NF18" s="118"/>
      <c r="NG18" s="118"/>
      <c r="NH18" s="118"/>
      <c r="NI18" s="118"/>
      <c r="NJ18" s="118"/>
      <c r="NK18" s="118"/>
      <c r="NL18" s="118"/>
      <c r="NM18" s="118"/>
      <c r="NN18" s="118"/>
      <c r="NO18" s="118"/>
      <c r="NP18" s="118"/>
      <c r="NQ18" s="118"/>
      <c r="NR18" s="119"/>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17"/>
      <c r="NE19" s="118"/>
      <c r="NF19" s="118"/>
      <c r="NG19" s="118"/>
      <c r="NH19" s="118"/>
      <c r="NI19" s="118"/>
      <c r="NJ19" s="118"/>
      <c r="NK19" s="118"/>
      <c r="NL19" s="118"/>
      <c r="NM19" s="118"/>
      <c r="NN19" s="118"/>
      <c r="NO19" s="118"/>
      <c r="NP19" s="118"/>
      <c r="NQ19" s="118"/>
      <c r="NR19" s="119"/>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17"/>
      <c r="NE20" s="118"/>
      <c r="NF20" s="118"/>
      <c r="NG20" s="118"/>
      <c r="NH20" s="118"/>
      <c r="NI20" s="118"/>
      <c r="NJ20" s="118"/>
      <c r="NK20" s="118"/>
      <c r="NL20" s="118"/>
      <c r="NM20" s="118"/>
      <c r="NN20" s="118"/>
      <c r="NO20" s="118"/>
      <c r="NP20" s="118"/>
      <c r="NQ20" s="118"/>
      <c r="NR20" s="119"/>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17"/>
      <c r="NE21" s="118"/>
      <c r="NF21" s="118"/>
      <c r="NG21" s="118"/>
      <c r="NH21" s="118"/>
      <c r="NI21" s="118"/>
      <c r="NJ21" s="118"/>
      <c r="NK21" s="118"/>
      <c r="NL21" s="118"/>
      <c r="NM21" s="118"/>
      <c r="NN21" s="118"/>
      <c r="NO21" s="118"/>
      <c r="NP21" s="118"/>
      <c r="NQ21" s="118"/>
      <c r="NR21" s="119"/>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17"/>
      <c r="NE22" s="118"/>
      <c r="NF22" s="118"/>
      <c r="NG22" s="118"/>
      <c r="NH22" s="118"/>
      <c r="NI22" s="118"/>
      <c r="NJ22" s="118"/>
      <c r="NK22" s="118"/>
      <c r="NL22" s="118"/>
      <c r="NM22" s="118"/>
      <c r="NN22" s="118"/>
      <c r="NO22" s="118"/>
      <c r="NP22" s="118"/>
      <c r="NQ22" s="118"/>
      <c r="NR22" s="119"/>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17"/>
      <c r="NE23" s="118"/>
      <c r="NF23" s="118"/>
      <c r="NG23" s="118"/>
      <c r="NH23" s="118"/>
      <c r="NI23" s="118"/>
      <c r="NJ23" s="118"/>
      <c r="NK23" s="118"/>
      <c r="NL23" s="118"/>
      <c r="NM23" s="118"/>
      <c r="NN23" s="118"/>
      <c r="NO23" s="118"/>
      <c r="NP23" s="118"/>
      <c r="NQ23" s="118"/>
      <c r="NR23" s="119"/>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17"/>
      <c r="NE24" s="118"/>
      <c r="NF24" s="118"/>
      <c r="NG24" s="118"/>
      <c r="NH24" s="118"/>
      <c r="NI24" s="118"/>
      <c r="NJ24" s="118"/>
      <c r="NK24" s="118"/>
      <c r="NL24" s="118"/>
      <c r="NM24" s="118"/>
      <c r="NN24" s="118"/>
      <c r="NO24" s="118"/>
      <c r="NP24" s="118"/>
      <c r="NQ24" s="118"/>
      <c r="NR24" s="119"/>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17"/>
      <c r="NE25" s="118"/>
      <c r="NF25" s="118"/>
      <c r="NG25" s="118"/>
      <c r="NH25" s="118"/>
      <c r="NI25" s="118"/>
      <c r="NJ25" s="118"/>
      <c r="NK25" s="118"/>
      <c r="NL25" s="118"/>
      <c r="NM25" s="118"/>
      <c r="NN25" s="118"/>
      <c r="NO25" s="118"/>
      <c r="NP25" s="118"/>
      <c r="NQ25" s="118"/>
      <c r="NR25" s="119"/>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17"/>
      <c r="NE26" s="118"/>
      <c r="NF26" s="118"/>
      <c r="NG26" s="118"/>
      <c r="NH26" s="118"/>
      <c r="NI26" s="118"/>
      <c r="NJ26" s="118"/>
      <c r="NK26" s="118"/>
      <c r="NL26" s="118"/>
      <c r="NM26" s="118"/>
      <c r="NN26" s="118"/>
      <c r="NO26" s="118"/>
      <c r="NP26" s="118"/>
      <c r="NQ26" s="118"/>
      <c r="NR26" s="119"/>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17"/>
      <c r="NE27" s="118"/>
      <c r="NF27" s="118"/>
      <c r="NG27" s="118"/>
      <c r="NH27" s="118"/>
      <c r="NI27" s="118"/>
      <c r="NJ27" s="118"/>
      <c r="NK27" s="118"/>
      <c r="NL27" s="118"/>
      <c r="NM27" s="118"/>
      <c r="NN27" s="118"/>
      <c r="NO27" s="118"/>
      <c r="NP27" s="118"/>
      <c r="NQ27" s="118"/>
      <c r="NR27" s="119"/>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17"/>
      <c r="NE28" s="118"/>
      <c r="NF28" s="118"/>
      <c r="NG28" s="118"/>
      <c r="NH28" s="118"/>
      <c r="NI28" s="118"/>
      <c r="NJ28" s="118"/>
      <c r="NK28" s="118"/>
      <c r="NL28" s="118"/>
      <c r="NM28" s="118"/>
      <c r="NN28" s="118"/>
      <c r="NO28" s="118"/>
      <c r="NP28" s="118"/>
      <c r="NQ28" s="118"/>
      <c r="NR28" s="119"/>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17"/>
      <c r="NE29" s="118"/>
      <c r="NF29" s="118"/>
      <c r="NG29" s="118"/>
      <c r="NH29" s="118"/>
      <c r="NI29" s="118"/>
      <c r="NJ29" s="118"/>
      <c r="NK29" s="118"/>
      <c r="NL29" s="118"/>
      <c r="NM29" s="118"/>
      <c r="NN29" s="118"/>
      <c r="NO29" s="118"/>
      <c r="NP29" s="118"/>
      <c r="NQ29" s="118"/>
      <c r="NR29" s="119"/>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17"/>
      <c r="NE30" s="118"/>
      <c r="NF30" s="118"/>
      <c r="NG30" s="118"/>
      <c r="NH30" s="118"/>
      <c r="NI30" s="118"/>
      <c r="NJ30" s="118"/>
      <c r="NK30" s="118"/>
      <c r="NL30" s="118"/>
      <c r="NM30" s="118"/>
      <c r="NN30" s="118"/>
      <c r="NO30" s="118"/>
      <c r="NP30" s="118"/>
      <c r="NQ30" s="118"/>
      <c r="NR30" s="119"/>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174</v>
      </c>
      <c r="V31" s="116"/>
      <c r="W31" s="116"/>
      <c r="X31" s="116"/>
      <c r="Y31" s="116"/>
      <c r="Z31" s="116"/>
      <c r="AA31" s="116"/>
      <c r="AB31" s="116"/>
      <c r="AC31" s="116"/>
      <c r="AD31" s="116"/>
      <c r="AE31" s="116"/>
      <c r="AF31" s="116"/>
      <c r="AG31" s="116"/>
      <c r="AH31" s="116"/>
      <c r="AI31" s="116"/>
      <c r="AJ31" s="116"/>
      <c r="AK31" s="116"/>
      <c r="AL31" s="116"/>
      <c r="AM31" s="116"/>
      <c r="AN31" s="116">
        <f>データ!Z7</f>
        <v>173.2</v>
      </c>
      <c r="AO31" s="116"/>
      <c r="AP31" s="116"/>
      <c r="AQ31" s="116"/>
      <c r="AR31" s="116"/>
      <c r="AS31" s="116"/>
      <c r="AT31" s="116"/>
      <c r="AU31" s="116"/>
      <c r="AV31" s="116"/>
      <c r="AW31" s="116"/>
      <c r="AX31" s="116"/>
      <c r="AY31" s="116"/>
      <c r="AZ31" s="116"/>
      <c r="BA31" s="116"/>
      <c r="BB31" s="116"/>
      <c r="BC31" s="116"/>
      <c r="BD31" s="116"/>
      <c r="BE31" s="116"/>
      <c r="BF31" s="116"/>
      <c r="BG31" s="116">
        <f>データ!AA7</f>
        <v>175.9</v>
      </c>
      <c r="BH31" s="116"/>
      <c r="BI31" s="116"/>
      <c r="BJ31" s="116"/>
      <c r="BK31" s="116"/>
      <c r="BL31" s="116"/>
      <c r="BM31" s="116"/>
      <c r="BN31" s="116"/>
      <c r="BO31" s="116"/>
      <c r="BP31" s="116"/>
      <c r="BQ31" s="116"/>
      <c r="BR31" s="116"/>
      <c r="BS31" s="116"/>
      <c r="BT31" s="116"/>
      <c r="BU31" s="116"/>
      <c r="BV31" s="116"/>
      <c r="BW31" s="116"/>
      <c r="BX31" s="116"/>
      <c r="BY31" s="116"/>
      <c r="BZ31" s="116">
        <f>データ!AB7</f>
        <v>171.3</v>
      </c>
      <c r="CA31" s="116"/>
      <c r="CB31" s="116"/>
      <c r="CC31" s="116"/>
      <c r="CD31" s="116"/>
      <c r="CE31" s="116"/>
      <c r="CF31" s="116"/>
      <c r="CG31" s="116"/>
      <c r="CH31" s="116"/>
      <c r="CI31" s="116"/>
      <c r="CJ31" s="116"/>
      <c r="CK31" s="116"/>
      <c r="CL31" s="116"/>
      <c r="CM31" s="116"/>
      <c r="CN31" s="116"/>
      <c r="CO31" s="116"/>
      <c r="CP31" s="116"/>
      <c r="CQ31" s="116"/>
      <c r="CR31" s="116"/>
      <c r="CS31" s="116">
        <f>データ!AC7</f>
        <v>165.8</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0.7</v>
      </c>
      <c r="EM31" s="116"/>
      <c r="EN31" s="116"/>
      <c r="EO31" s="116"/>
      <c r="EP31" s="116"/>
      <c r="EQ31" s="116"/>
      <c r="ER31" s="116"/>
      <c r="ES31" s="116"/>
      <c r="ET31" s="116"/>
      <c r="EU31" s="116"/>
      <c r="EV31" s="116"/>
      <c r="EW31" s="116"/>
      <c r="EX31" s="116"/>
      <c r="EY31" s="116"/>
      <c r="EZ31" s="116"/>
      <c r="FA31" s="116"/>
      <c r="FB31" s="116"/>
      <c r="FC31" s="116"/>
      <c r="FD31" s="116"/>
      <c r="FE31" s="116">
        <f>データ!AK7</f>
        <v>1</v>
      </c>
      <c r="FF31" s="116"/>
      <c r="FG31" s="116"/>
      <c r="FH31" s="116"/>
      <c r="FI31" s="116"/>
      <c r="FJ31" s="116"/>
      <c r="FK31" s="116"/>
      <c r="FL31" s="116"/>
      <c r="FM31" s="116"/>
      <c r="FN31" s="116"/>
      <c r="FO31" s="116"/>
      <c r="FP31" s="116"/>
      <c r="FQ31" s="116"/>
      <c r="FR31" s="116"/>
      <c r="FS31" s="116"/>
      <c r="FT31" s="116"/>
      <c r="FU31" s="116"/>
      <c r="FV31" s="116"/>
      <c r="FW31" s="116"/>
      <c r="FX31" s="116">
        <f>データ!AL7</f>
        <v>0.9</v>
      </c>
      <c r="FY31" s="116"/>
      <c r="FZ31" s="116"/>
      <c r="GA31" s="116"/>
      <c r="GB31" s="116"/>
      <c r="GC31" s="116"/>
      <c r="GD31" s="116"/>
      <c r="GE31" s="116"/>
      <c r="GF31" s="116"/>
      <c r="GG31" s="116"/>
      <c r="GH31" s="116"/>
      <c r="GI31" s="116"/>
      <c r="GJ31" s="116"/>
      <c r="GK31" s="116"/>
      <c r="GL31" s="116"/>
      <c r="GM31" s="116"/>
      <c r="GN31" s="116"/>
      <c r="GO31" s="116"/>
      <c r="GP31" s="116"/>
      <c r="GQ31" s="116">
        <f>データ!AM7</f>
        <v>0.5</v>
      </c>
      <c r="GR31" s="116"/>
      <c r="GS31" s="116"/>
      <c r="GT31" s="116"/>
      <c r="GU31" s="116"/>
      <c r="GV31" s="116"/>
      <c r="GW31" s="116"/>
      <c r="GX31" s="116"/>
      <c r="GY31" s="116"/>
      <c r="GZ31" s="116"/>
      <c r="HA31" s="116"/>
      <c r="HB31" s="116"/>
      <c r="HC31" s="116"/>
      <c r="HD31" s="116"/>
      <c r="HE31" s="116"/>
      <c r="HF31" s="116"/>
      <c r="HG31" s="116"/>
      <c r="HH31" s="116"/>
      <c r="HI31" s="116"/>
      <c r="HJ31" s="116">
        <f>データ!AN7</f>
        <v>0.4</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65.099999999999994</v>
      </c>
      <c r="JD31" s="111"/>
      <c r="JE31" s="111"/>
      <c r="JF31" s="111"/>
      <c r="JG31" s="111"/>
      <c r="JH31" s="111"/>
      <c r="JI31" s="111"/>
      <c r="JJ31" s="111"/>
      <c r="JK31" s="111"/>
      <c r="JL31" s="111"/>
      <c r="JM31" s="111"/>
      <c r="JN31" s="111"/>
      <c r="JO31" s="111"/>
      <c r="JP31" s="111"/>
      <c r="JQ31" s="111"/>
      <c r="JR31" s="111"/>
      <c r="JS31" s="111"/>
      <c r="JT31" s="111"/>
      <c r="JU31" s="112"/>
      <c r="JV31" s="110">
        <f>データ!DL7</f>
        <v>58.2</v>
      </c>
      <c r="JW31" s="111"/>
      <c r="JX31" s="111"/>
      <c r="JY31" s="111"/>
      <c r="JZ31" s="111"/>
      <c r="KA31" s="111"/>
      <c r="KB31" s="111"/>
      <c r="KC31" s="111"/>
      <c r="KD31" s="111"/>
      <c r="KE31" s="111"/>
      <c r="KF31" s="111"/>
      <c r="KG31" s="111"/>
      <c r="KH31" s="111"/>
      <c r="KI31" s="111"/>
      <c r="KJ31" s="111"/>
      <c r="KK31" s="111"/>
      <c r="KL31" s="111"/>
      <c r="KM31" s="111"/>
      <c r="KN31" s="112"/>
      <c r="KO31" s="110">
        <f>データ!DM7</f>
        <v>63.8</v>
      </c>
      <c r="KP31" s="111"/>
      <c r="KQ31" s="111"/>
      <c r="KR31" s="111"/>
      <c r="KS31" s="111"/>
      <c r="KT31" s="111"/>
      <c r="KU31" s="111"/>
      <c r="KV31" s="111"/>
      <c r="KW31" s="111"/>
      <c r="KX31" s="111"/>
      <c r="KY31" s="111"/>
      <c r="KZ31" s="111"/>
      <c r="LA31" s="111"/>
      <c r="LB31" s="111"/>
      <c r="LC31" s="111"/>
      <c r="LD31" s="111"/>
      <c r="LE31" s="111"/>
      <c r="LF31" s="111"/>
      <c r="LG31" s="112"/>
      <c r="LH31" s="110">
        <f>データ!DN7</f>
        <v>61.6</v>
      </c>
      <c r="LI31" s="111"/>
      <c r="LJ31" s="111"/>
      <c r="LK31" s="111"/>
      <c r="LL31" s="111"/>
      <c r="LM31" s="111"/>
      <c r="LN31" s="111"/>
      <c r="LO31" s="111"/>
      <c r="LP31" s="111"/>
      <c r="LQ31" s="111"/>
      <c r="LR31" s="111"/>
      <c r="LS31" s="111"/>
      <c r="LT31" s="111"/>
      <c r="LU31" s="111"/>
      <c r="LV31" s="111"/>
      <c r="LW31" s="111"/>
      <c r="LX31" s="111"/>
      <c r="LY31" s="111"/>
      <c r="LZ31" s="112"/>
      <c r="MA31" s="110">
        <f>データ!DO7</f>
        <v>61.6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134.9</v>
      </c>
      <c r="V32" s="116"/>
      <c r="W32" s="116"/>
      <c r="X32" s="116"/>
      <c r="Y32" s="116"/>
      <c r="Z32" s="116"/>
      <c r="AA32" s="116"/>
      <c r="AB32" s="116"/>
      <c r="AC32" s="116"/>
      <c r="AD32" s="116"/>
      <c r="AE32" s="116"/>
      <c r="AF32" s="116"/>
      <c r="AG32" s="116"/>
      <c r="AH32" s="116"/>
      <c r="AI32" s="116"/>
      <c r="AJ32" s="116"/>
      <c r="AK32" s="116"/>
      <c r="AL32" s="116"/>
      <c r="AM32" s="116"/>
      <c r="AN32" s="116">
        <f>データ!AE7</f>
        <v>173.2</v>
      </c>
      <c r="AO32" s="116"/>
      <c r="AP32" s="116"/>
      <c r="AQ32" s="116"/>
      <c r="AR32" s="116"/>
      <c r="AS32" s="116"/>
      <c r="AT32" s="116"/>
      <c r="AU32" s="116"/>
      <c r="AV32" s="116"/>
      <c r="AW32" s="116"/>
      <c r="AX32" s="116"/>
      <c r="AY32" s="116"/>
      <c r="AZ32" s="116"/>
      <c r="BA32" s="116"/>
      <c r="BB32" s="116"/>
      <c r="BC32" s="116"/>
      <c r="BD32" s="116"/>
      <c r="BE32" s="116"/>
      <c r="BF32" s="116"/>
      <c r="BG32" s="116">
        <f>データ!AF7</f>
        <v>101.2</v>
      </c>
      <c r="BH32" s="116"/>
      <c r="BI32" s="116"/>
      <c r="BJ32" s="116"/>
      <c r="BK32" s="116"/>
      <c r="BL32" s="116"/>
      <c r="BM32" s="116"/>
      <c r="BN32" s="116"/>
      <c r="BO32" s="116"/>
      <c r="BP32" s="116"/>
      <c r="BQ32" s="116"/>
      <c r="BR32" s="116"/>
      <c r="BS32" s="116"/>
      <c r="BT32" s="116"/>
      <c r="BU32" s="116"/>
      <c r="BV32" s="116"/>
      <c r="BW32" s="116"/>
      <c r="BX32" s="116"/>
      <c r="BY32" s="116"/>
      <c r="BZ32" s="116">
        <f>データ!AG7</f>
        <v>128.30000000000001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136</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0.4</v>
      </c>
      <c r="EM32" s="116"/>
      <c r="EN32" s="116"/>
      <c r="EO32" s="116"/>
      <c r="EP32" s="116"/>
      <c r="EQ32" s="116"/>
      <c r="ER32" s="116"/>
      <c r="ES32" s="116"/>
      <c r="ET32" s="116"/>
      <c r="EU32" s="116"/>
      <c r="EV32" s="116"/>
      <c r="EW32" s="116"/>
      <c r="EX32" s="116"/>
      <c r="EY32" s="116"/>
      <c r="EZ32" s="116"/>
      <c r="FA32" s="116"/>
      <c r="FB32" s="116"/>
      <c r="FC32" s="116"/>
      <c r="FD32" s="116"/>
      <c r="FE32" s="116">
        <f>データ!AP7</f>
        <v>1</v>
      </c>
      <c r="FF32" s="116"/>
      <c r="FG32" s="116"/>
      <c r="FH32" s="116"/>
      <c r="FI32" s="116"/>
      <c r="FJ32" s="116"/>
      <c r="FK32" s="116"/>
      <c r="FL32" s="116"/>
      <c r="FM32" s="116"/>
      <c r="FN32" s="116"/>
      <c r="FO32" s="116"/>
      <c r="FP32" s="116"/>
      <c r="FQ32" s="116"/>
      <c r="FR32" s="116"/>
      <c r="FS32" s="116"/>
      <c r="FT32" s="116"/>
      <c r="FU32" s="116"/>
      <c r="FV32" s="116"/>
      <c r="FW32" s="116"/>
      <c r="FX32" s="116">
        <f>データ!AQ7</f>
        <v>0.2</v>
      </c>
      <c r="FY32" s="116"/>
      <c r="FZ32" s="116"/>
      <c r="GA32" s="116"/>
      <c r="GB32" s="116"/>
      <c r="GC32" s="116"/>
      <c r="GD32" s="116"/>
      <c r="GE32" s="116"/>
      <c r="GF32" s="116"/>
      <c r="GG32" s="116"/>
      <c r="GH32" s="116"/>
      <c r="GI32" s="116"/>
      <c r="GJ32" s="116"/>
      <c r="GK32" s="116"/>
      <c r="GL32" s="116"/>
      <c r="GM32" s="116"/>
      <c r="GN32" s="116"/>
      <c r="GO32" s="116"/>
      <c r="GP32" s="116"/>
      <c r="GQ32" s="116">
        <f>データ!AR7</f>
        <v>0.1</v>
      </c>
      <c r="GR32" s="116"/>
      <c r="GS32" s="116"/>
      <c r="GT32" s="116"/>
      <c r="GU32" s="116"/>
      <c r="GV32" s="116"/>
      <c r="GW32" s="116"/>
      <c r="GX32" s="116"/>
      <c r="GY32" s="116"/>
      <c r="GZ32" s="116"/>
      <c r="HA32" s="116"/>
      <c r="HB32" s="116"/>
      <c r="HC32" s="116"/>
      <c r="HD32" s="116"/>
      <c r="HE32" s="116"/>
      <c r="HF32" s="116"/>
      <c r="HG32" s="116"/>
      <c r="HH32" s="116"/>
      <c r="HI32" s="116"/>
      <c r="HJ32" s="116">
        <f>データ!AS7</f>
        <v>0.1</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147.19999999999999</v>
      </c>
      <c r="JD32" s="111"/>
      <c r="JE32" s="111"/>
      <c r="JF32" s="111"/>
      <c r="JG32" s="111"/>
      <c r="JH32" s="111"/>
      <c r="JI32" s="111"/>
      <c r="JJ32" s="111"/>
      <c r="JK32" s="111"/>
      <c r="JL32" s="111"/>
      <c r="JM32" s="111"/>
      <c r="JN32" s="111"/>
      <c r="JO32" s="111"/>
      <c r="JP32" s="111"/>
      <c r="JQ32" s="111"/>
      <c r="JR32" s="111"/>
      <c r="JS32" s="111"/>
      <c r="JT32" s="111"/>
      <c r="JU32" s="112"/>
      <c r="JV32" s="110">
        <f>データ!DQ7</f>
        <v>58.2</v>
      </c>
      <c r="JW32" s="111"/>
      <c r="JX32" s="111"/>
      <c r="JY32" s="111"/>
      <c r="JZ32" s="111"/>
      <c r="KA32" s="111"/>
      <c r="KB32" s="111"/>
      <c r="KC32" s="111"/>
      <c r="KD32" s="111"/>
      <c r="KE32" s="111"/>
      <c r="KF32" s="111"/>
      <c r="KG32" s="111"/>
      <c r="KH32" s="111"/>
      <c r="KI32" s="111"/>
      <c r="KJ32" s="111"/>
      <c r="KK32" s="111"/>
      <c r="KL32" s="111"/>
      <c r="KM32" s="111"/>
      <c r="KN32" s="112"/>
      <c r="KO32" s="110">
        <f>データ!DR7</f>
        <v>143.9</v>
      </c>
      <c r="KP32" s="111"/>
      <c r="KQ32" s="111"/>
      <c r="KR32" s="111"/>
      <c r="KS32" s="111"/>
      <c r="KT32" s="111"/>
      <c r="KU32" s="111"/>
      <c r="KV32" s="111"/>
      <c r="KW32" s="111"/>
      <c r="KX32" s="111"/>
      <c r="KY32" s="111"/>
      <c r="KZ32" s="111"/>
      <c r="LA32" s="111"/>
      <c r="LB32" s="111"/>
      <c r="LC32" s="111"/>
      <c r="LD32" s="111"/>
      <c r="LE32" s="111"/>
      <c r="LF32" s="111"/>
      <c r="LG32" s="112"/>
      <c r="LH32" s="110">
        <f>データ!DS7</f>
        <v>154.80000000000001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155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128</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127</v>
      </c>
      <c r="NE49" s="118"/>
      <c r="NF49" s="118"/>
      <c r="NG49" s="118"/>
      <c r="NH49" s="118"/>
      <c r="NI49" s="118"/>
      <c r="NJ49" s="118"/>
      <c r="NK49" s="118"/>
      <c r="NL49" s="118"/>
      <c r="NM49" s="118"/>
      <c r="NN49" s="118"/>
      <c r="NO49" s="118"/>
      <c r="NP49" s="118"/>
      <c r="NQ49" s="118"/>
      <c r="NR49" s="119"/>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3">
        <f>データ!AU7</f>
        <v>4</v>
      </c>
      <c r="V52" s="123"/>
      <c r="W52" s="123"/>
      <c r="X52" s="123"/>
      <c r="Y52" s="123"/>
      <c r="Z52" s="123"/>
      <c r="AA52" s="123"/>
      <c r="AB52" s="123"/>
      <c r="AC52" s="123"/>
      <c r="AD52" s="123"/>
      <c r="AE52" s="123"/>
      <c r="AF52" s="123"/>
      <c r="AG52" s="123"/>
      <c r="AH52" s="123"/>
      <c r="AI52" s="123"/>
      <c r="AJ52" s="123"/>
      <c r="AK52" s="123"/>
      <c r="AL52" s="123"/>
      <c r="AM52" s="123"/>
      <c r="AN52" s="123">
        <f>データ!AV7</f>
        <v>7</v>
      </c>
      <c r="AO52" s="123"/>
      <c r="AP52" s="123"/>
      <c r="AQ52" s="123"/>
      <c r="AR52" s="123"/>
      <c r="AS52" s="123"/>
      <c r="AT52" s="123"/>
      <c r="AU52" s="123"/>
      <c r="AV52" s="123"/>
      <c r="AW52" s="123"/>
      <c r="AX52" s="123"/>
      <c r="AY52" s="123"/>
      <c r="AZ52" s="123"/>
      <c r="BA52" s="123"/>
      <c r="BB52" s="123"/>
      <c r="BC52" s="123"/>
      <c r="BD52" s="123"/>
      <c r="BE52" s="123"/>
      <c r="BF52" s="123"/>
      <c r="BG52" s="123">
        <f>データ!AW7</f>
        <v>6</v>
      </c>
      <c r="BH52" s="123"/>
      <c r="BI52" s="123"/>
      <c r="BJ52" s="123"/>
      <c r="BK52" s="123"/>
      <c r="BL52" s="123"/>
      <c r="BM52" s="123"/>
      <c r="BN52" s="123"/>
      <c r="BO52" s="123"/>
      <c r="BP52" s="123"/>
      <c r="BQ52" s="123"/>
      <c r="BR52" s="123"/>
      <c r="BS52" s="123"/>
      <c r="BT52" s="123"/>
      <c r="BU52" s="123"/>
      <c r="BV52" s="123"/>
      <c r="BW52" s="123"/>
      <c r="BX52" s="123"/>
      <c r="BY52" s="123"/>
      <c r="BZ52" s="123">
        <f>データ!AX7</f>
        <v>3</v>
      </c>
      <c r="CA52" s="123"/>
      <c r="CB52" s="123"/>
      <c r="CC52" s="123"/>
      <c r="CD52" s="123"/>
      <c r="CE52" s="123"/>
      <c r="CF52" s="123"/>
      <c r="CG52" s="123"/>
      <c r="CH52" s="123"/>
      <c r="CI52" s="123"/>
      <c r="CJ52" s="123"/>
      <c r="CK52" s="123"/>
      <c r="CL52" s="123"/>
      <c r="CM52" s="123"/>
      <c r="CN52" s="123"/>
      <c r="CO52" s="123"/>
      <c r="CP52" s="123"/>
      <c r="CQ52" s="123"/>
      <c r="CR52" s="123"/>
      <c r="CS52" s="123">
        <f>データ!AY7</f>
        <v>3</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71</v>
      </c>
      <c r="EM52" s="116"/>
      <c r="EN52" s="116"/>
      <c r="EO52" s="116"/>
      <c r="EP52" s="116"/>
      <c r="EQ52" s="116"/>
      <c r="ER52" s="116"/>
      <c r="ES52" s="116"/>
      <c r="ET52" s="116"/>
      <c r="EU52" s="116"/>
      <c r="EV52" s="116"/>
      <c r="EW52" s="116"/>
      <c r="EX52" s="116"/>
      <c r="EY52" s="116"/>
      <c r="EZ52" s="116"/>
      <c r="FA52" s="116"/>
      <c r="FB52" s="116"/>
      <c r="FC52" s="116"/>
      <c r="FD52" s="116"/>
      <c r="FE52" s="116">
        <f>データ!BG7</f>
        <v>72.099999999999994</v>
      </c>
      <c r="FF52" s="116"/>
      <c r="FG52" s="116"/>
      <c r="FH52" s="116"/>
      <c r="FI52" s="116"/>
      <c r="FJ52" s="116"/>
      <c r="FK52" s="116"/>
      <c r="FL52" s="116"/>
      <c r="FM52" s="116"/>
      <c r="FN52" s="116"/>
      <c r="FO52" s="116"/>
      <c r="FP52" s="116"/>
      <c r="FQ52" s="116"/>
      <c r="FR52" s="116"/>
      <c r="FS52" s="116"/>
      <c r="FT52" s="116"/>
      <c r="FU52" s="116"/>
      <c r="FV52" s="116"/>
      <c r="FW52" s="116"/>
      <c r="FX52" s="116">
        <f>データ!BH7</f>
        <v>72.599999999999994</v>
      </c>
      <c r="FY52" s="116"/>
      <c r="FZ52" s="116"/>
      <c r="GA52" s="116"/>
      <c r="GB52" s="116"/>
      <c r="GC52" s="116"/>
      <c r="GD52" s="116"/>
      <c r="GE52" s="116"/>
      <c r="GF52" s="116"/>
      <c r="GG52" s="116"/>
      <c r="GH52" s="116"/>
      <c r="GI52" s="116"/>
      <c r="GJ52" s="116"/>
      <c r="GK52" s="116"/>
      <c r="GL52" s="116"/>
      <c r="GM52" s="116"/>
      <c r="GN52" s="116"/>
      <c r="GO52" s="116"/>
      <c r="GP52" s="116"/>
      <c r="GQ52" s="116">
        <f>データ!BI7</f>
        <v>71.8</v>
      </c>
      <c r="GR52" s="116"/>
      <c r="GS52" s="116"/>
      <c r="GT52" s="116"/>
      <c r="GU52" s="116"/>
      <c r="GV52" s="116"/>
      <c r="GW52" s="116"/>
      <c r="GX52" s="116"/>
      <c r="GY52" s="116"/>
      <c r="GZ52" s="116"/>
      <c r="HA52" s="116"/>
      <c r="HB52" s="116"/>
      <c r="HC52" s="116"/>
      <c r="HD52" s="116"/>
      <c r="HE52" s="116"/>
      <c r="HF52" s="116"/>
      <c r="HG52" s="116"/>
      <c r="HH52" s="116"/>
      <c r="HI52" s="116"/>
      <c r="HJ52" s="116">
        <f>データ!BJ7</f>
        <v>69.400000000000006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3">
        <f>データ!BQ7</f>
        <v>43944</v>
      </c>
      <c r="JD52" s="123"/>
      <c r="JE52" s="123"/>
      <c r="JF52" s="123"/>
      <c r="JG52" s="123"/>
      <c r="JH52" s="123"/>
      <c r="JI52" s="123"/>
      <c r="JJ52" s="123"/>
      <c r="JK52" s="123"/>
      <c r="JL52" s="123"/>
      <c r="JM52" s="123"/>
      <c r="JN52" s="123"/>
      <c r="JO52" s="123"/>
      <c r="JP52" s="123"/>
      <c r="JQ52" s="123"/>
      <c r="JR52" s="123"/>
      <c r="JS52" s="123"/>
      <c r="JT52" s="123"/>
      <c r="JU52" s="123"/>
      <c r="JV52" s="123">
        <f>データ!BR7</f>
        <v>42619</v>
      </c>
      <c r="JW52" s="123"/>
      <c r="JX52" s="123"/>
      <c r="JY52" s="123"/>
      <c r="JZ52" s="123"/>
      <c r="KA52" s="123"/>
      <c r="KB52" s="123"/>
      <c r="KC52" s="123"/>
      <c r="KD52" s="123"/>
      <c r="KE52" s="123"/>
      <c r="KF52" s="123"/>
      <c r="KG52" s="123"/>
      <c r="KH52" s="123"/>
      <c r="KI52" s="123"/>
      <c r="KJ52" s="123"/>
      <c r="KK52" s="123"/>
      <c r="KL52" s="123"/>
      <c r="KM52" s="123"/>
      <c r="KN52" s="123"/>
      <c r="KO52" s="123">
        <f>データ!BS7</f>
        <v>43486</v>
      </c>
      <c r="KP52" s="123"/>
      <c r="KQ52" s="123"/>
      <c r="KR52" s="123"/>
      <c r="KS52" s="123"/>
      <c r="KT52" s="123"/>
      <c r="KU52" s="123"/>
      <c r="KV52" s="123"/>
      <c r="KW52" s="123"/>
      <c r="KX52" s="123"/>
      <c r="KY52" s="123"/>
      <c r="KZ52" s="123"/>
      <c r="LA52" s="123"/>
      <c r="LB52" s="123"/>
      <c r="LC52" s="123"/>
      <c r="LD52" s="123"/>
      <c r="LE52" s="123"/>
      <c r="LF52" s="123"/>
      <c r="LG52" s="123"/>
      <c r="LH52" s="123">
        <f>データ!BT7</f>
        <v>42051</v>
      </c>
      <c r="LI52" s="123"/>
      <c r="LJ52" s="123"/>
      <c r="LK52" s="123"/>
      <c r="LL52" s="123"/>
      <c r="LM52" s="123"/>
      <c r="LN52" s="123"/>
      <c r="LO52" s="123"/>
      <c r="LP52" s="123"/>
      <c r="LQ52" s="123"/>
      <c r="LR52" s="123"/>
      <c r="LS52" s="123"/>
      <c r="LT52" s="123"/>
      <c r="LU52" s="123"/>
      <c r="LV52" s="123"/>
      <c r="LW52" s="123"/>
      <c r="LX52" s="123"/>
      <c r="LY52" s="123"/>
      <c r="LZ52" s="123"/>
      <c r="MA52" s="123">
        <f>データ!BU7</f>
        <v>41412</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3">
        <f>データ!AZ7</f>
        <v>2</v>
      </c>
      <c r="V53" s="123"/>
      <c r="W53" s="123"/>
      <c r="X53" s="123"/>
      <c r="Y53" s="123"/>
      <c r="Z53" s="123"/>
      <c r="AA53" s="123"/>
      <c r="AB53" s="123"/>
      <c r="AC53" s="123"/>
      <c r="AD53" s="123"/>
      <c r="AE53" s="123"/>
      <c r="AF53" s="123"/>
      <c r="AG53" s="123"/>
      <c r="AH53" s="123"/>
      <c r="AI53" s="123"/>
      <c r="AJ53" s="123"/>
      <c r="AK53" s="123"/>
      <c r="AL53" s="123"/>
      <c r="AM53" s="123"/>
      <c r="AN53" s="123">
        <f>データ!BA7</f>
        <v>7</v>
      </c>
      <c r="AO53" s="123"/>
      <c r="AP53" s="123"/>
      <c r="AQ53" s="123"/>
      <c r="AR53" s="123"/>
      <c r="AS53" s="123"/>
      <c r="AT53" s="123"/>
      <c r="AU53" s="123"/>
      <c r="AV53" s="123"/>
      <c r="AW53" s="123"/>
      <c r="AX53" s="123"/>
      <c r="AY53" s="123"/>
      <c r="AZ53" s="123"/>
      <c r="BA53" s="123"/>
      <c r="BB53" s="123"/>
      <c r="BC53" s="123"/>
      <c r="BD53" s="123"/>
      <c r="BE53" s="123"/>
      <c r="BF53" s="123"/>
      <c r="BG53" s="123">
        <f>データ!BB7</f>
        <v>1</v>
      </c>
      <c r="BH53" s="123"/>
      <c r="BI53" s="123"/>
      <c r="BJ53" s="123"/>
      <c r="BK53" s="123"/>
      <c r="BL53" s="123"/>
      <c r="BM53" s="123"/>
      <c r="BN53" s="123"/>
      <c r="BO53" s="123"/>
      <c r="BP53" s="123"/>
      <c r="BQ53" s="123"/>
      <c r="BR53" s="123"/>
      <c r="BS53" s="123"/>
      <c r="BT53" s="123"/>
      <c r="BU53" s="123"/>
      <c r="BV53" s="123"/>
      <c r="BW53" s="123"/>
      <c r="BX53" s="123"/>
      <c r="BY53" s="123"/>
      <c r="BZ53" s="123">
        <f>データ!BC7</f>
        <v>1</v>
      </c>
      <c r="CA53" s="123"/>
      <c r="CB53" s="123"/>
      <c r="CC53" s="123"/>
      <c r="CD53" s="123"/>
      <c r="CE53" s="123"/>
      <c r="CF53" s="123"/>
      <c r="CG53" s="123"/>
      <c r="CH53" s="123"/>
      <c r="CI53" s="123"/>
      <c r="CJ53" s="123"/>
      <c r="CK53" s="123"/>
      <c r="CL53" s="123"/>
      <c r="CM53" s="123"/>
      <c r="CN53" s="123"/>
      <c r="CO53" s="123"/>
      <c r="CP53" s="123"/>
      <c r="CQ53" s="123"/>
      <c r="CR53" s="123"/>
      <c r="CS53" s="123">
        <f>データ!BD7</f>
        <v>1</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48.3</v>
      </c>
      <c r="EM53" s="116"/>
      <c r="EN53" s="116"/>
      <c r="EO53" s="116"/>
      <c r="EP53" s="116"/>
      <c r="EQ53" s="116"/>
      <c r="ER53" s="116"/>
      <c r="ES53" s="116"/>
      <c r="ET53" s="116"/>
      <c r="EU53" s="116"/>
      <c r="EV53" s="116"/>
      <c r="EW53" s="116"/>
      <c r="EX53" s="116"/>
      <c r="EY53" s="116"/>
      <c r="EZ53" s="116"/>
      <c r="FA53" s="116"/>
      <c r="FB53" s="116"/>
      <c r="FC53" s="116"/>
      <c r="FD53" s="116"/>
      <c r="FE53" s="116">
        <f>データ!BL7</f>
        <v>72.099999999999994</v>
      </c>
      <c r="FF53" s="116"/>
      <c r="FG53" s="116"/>
      <c r="FH53" s="116"/>
      <c r="FI53" s="116"/>
      <c r="FJ53" s="116"/>
      <c r="FK53" s="116"/>
      <c r="FL53" s="116"/>
      <c r="FM53" s="116"/>
      <c r="FN53" s="116"/>
      <c r="FO53" s="116"/>
      <c r="FP53" s="116"/>
      <c r="FQ53" s="116"/>
      <c r="FR53" s="116"/>
      <c r="FS53" s="116"/>
      <c r="FT53" s="116"/>
      <c r="FU53" s="116"/>
      <c r="FV53" s="116"/>
      <c r="FW53" s="116"/>
      <c r="FX53" s="116">
        <f>データ!BM7</f>
        <v>19.8</v>
      </c>
      <c r="FY53" s="116"/>
      <c r="FZ53" s="116"/>
      <c r="GA53" s="116"/>
      <c r="GB53" s="116"/>
      <c r="GC53" s="116"/>
      <c r="GD53" s="116"/>
      <c r="GE53" s="116"/>
      <c r="GF53" s="116"/>
      <c r="GG53" s="116"/>
      <c r="GH53" s="116"/>
      <c r="GI53" s="116"/>
      <c r="GJ53" s="116"/>
      <c r="GK53" s="116"/>
      <c r="GL53" s="116"/>
      <c r="GM53" s="116"/>
      <c r="GN53" s="116"/>
      <c r="GO53" s="116"/>
      <c r="GP53" s="116"/>
      <c r="GQ53" s="116">
        <f>データ!BN7</f>
        <v>41.7</v>
      </c>
      <c r="GR53" s="116"/>
      <c r="GS53" s="116"/>
      <c r="GT53" s="116"/>
      <c r="GU53" s="116"/>
      <c r="GV53" s="116"/>
      <c r="GW53" s="116"/>
      <c r="GX53" s="116"/>
      <c r="GY53" s="116"/>
      <c r="GZ53" s="116"/>
      <c r="HA53" s="116"/>
      <c r="HB53" s="116"/>
      <c r="HC53" s="116"/>
      <c r="HD53" s="116"/>
      <c r="HE53" s="116"/>
      <c r="HF53" s="116"/>
      <c r="HG53" s="116"/>
      <c r="HH53" s="116"/>
      <c r="HI53" s="116"/>
      <c r="HJ53" s="116">
        <f>データ!BO7</f>
        <v>45.8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3">
        <f>データ!BV7</f>
        <v>26685</v>
      </c>
      <c r="JD53" s="123"/>
      <c r="JE53" s="123"/>
      <c r="JF53" s="123"/>
      <c r="JG53" s="123"/>
      <c r="JH53" s="123"/>
      <c r="JI53" s="123"/>
      <c r="JJ53" s="123"/>
      <c r="JK53" s="123"/>
      <c r="JL53" s="123"/>
      <c r="JM53" s="123"/>
      <c r="JN53" s="123"/>
      <c r="JO53" s="123"/>
      <c r="JP53" s="123"/>
      <c r="JQ53" s="123"/>
      <c r="JR53" s="123"/>
      <c r="JS53" s="123"/>
      <c r="JT53" s="123"/>
      <c r="JU53" s="123"/>
      <c r="JV53" s="123">
        <f>データ!BW7</f>
        <v>42619</v>
      </c>
      <c r="JW53" s="123"/>
      <c r="JX53" s="123"/>
      <c r="JY53" s="123"/>
      <c r="JZ53" s="123"/>
      <c r="KA53" s="123"/>
      <c r="KB53" s="123"/>
      <c r="KC53" s="123"/>
      <c r="KD53" s="123"/>
      <c r="KE53" s="123"/>
      <c r="KF53" s="123"/>
      <c r="KG53" s="123"/>
      <c r="KH53" s="123"/>
      <c r="KI53" s="123"/>
      <c r="KJ53" s="123"/>
      <c r="KK53" s="123"/>
      <c r="KL53" s="123"/>
      <c r="KM53" s="123"/>
      <c r="KN53" s="123"/>
      <c r="KO53" s="123">
        <f>データ!BX7</f>
        <v>14689</v>
      </c>
      <c r="KP53" s="123"/>
      <c r="KQ53" s="123"/>
      <c r="KR53" s="123"/>
      <c r="KS53" s="123"/>
      <c r="KT53" s="123"/>
      <c r="KU53" s="123"/>
      <c r="KV53" s="123"/>
      <c r="KW53" s="123"/>
      <c r="KX53" s="123"/>
      <c r="KY53" s="123"/>
      <c r="KZ53" s="123"/>
      <c r="LA53" s="123"/>
      <c r="LB53" s="123"/>
      <c r="LC53" s="123"/>
      <c r="LD53" s="123"/>
      <c r="LE53" s="123"/>
      <c r="LF53" s="123"/>
      <c r="LG53" s="123"/>
      <c r="LH53" s="123">
        <f>データ!BY7</f>
        <v>30502</v>
      </c>
      <c r="LI53" s="123"/>
      <c r="LJ53" s="123"/>
      <c r="LK53" s="123"/>
      <c r="LL53" s="123"/>
      <c r="LM53" s="123"/>
      <c r="LN53" s="123"/>
      <c r="LO53" s="123"/>
      <c r="LP53" s="123"/>
      <c r="LQ53" s="123"/>
      <c r="LR53" s="123"/>
      <c r="LS53" s="123"/>
      <c r="LT53" s="123"/>
      <c r="LU53" s="123"/>
      <c r="LV53" s="123"/>
      <c r="LW53" s="123"/>
      <c r="LX53" s="123"/>
      <c r="LY53" s="123"/>
      <c r="LZ53" s="123"/>
      <c r="MA53" s="123">
        <f>データ!BZ7</f>
        <v>35412</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2">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129</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8">
        <f>データ!CM7</f>
        <v>0</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7" t="str">
        <f>データ!$B$11</f>
        <v>R01</v>
      </c>
      <c r="S76" s="138"/>
      <c r="T76" s="138"/>
      <c r="U76" s="138"/>
      <c r="V76" s="138"/>
      <c r="W76" s="138"/>
      <c r="X76" s="138"/>
      <c r="Y76" s="138"/>
      <c r="Z76" s="138"/>
      <c r="AA76" s="138"/>
      <c r="AB76" s="138"/>
      <c r="AC76" s="138"/>
      <c r="AD76" s="138"/>
      <c r="AE76" s="138"/>
      <c r="AF76" s="139"/>
      <c r="AG76" s="137" t="str">
        <f>データ!$C$11</f>
        <v>R02</v>
      </c>
      <c r="AH76" s="138"/>
      <c r="AI76" s="138"/>
      <c r="AJ76" s="138"/>
      <c r="AK76" s="138"/>
      <c r="AL76" s="138"/>
      <c r="AM76" s="138"/>
      <c r="AN76" s="138"/>
      <c r="AO76" s="138"/>
      <c r="AP76" s="138"/>
      <c r="AQ76" s="138"/>
      <c r="AR76" s="138"/>
      <c r="AS76" s="138"/>
      <c r="AT76" s="138"/>
      <c r="AU76" s="139"/>
      <c r="AV76" s="137" t="str">
        <f>データ!$D$11</f>
        <v>R03</v>
      </c>
      <c r="AW76" s="138"/>
      <c r="AX76" s="138"/>
      <c r="AY76" s="138"/>
      <c r="AZ76" s="138"/>
      <c r="BA76" s="138"/>
      <c r="BB76" s="138"/>
      <c r="BC76" s="138"/>
      <c r="BD76" s="138"/>
      <c r="BE76" s="138"/>
      <c r="BF76" s="138"/>
      <c r="BG76" s="138"/>
      <c r="BH76" s="138"/>
      <c r="BI76" s="138"/>
      <c r="BJ76" s="139"/>
      <c r="BK76" s="137" t="str">
        <f>データ!$E$11</f>
        <v>R04</v>
      </c>
      <c r="BL76" s="138"/>
      <c r="BM76" s="138"/>
      <c r="BN76" s="138"/>
      <c r="BO76" s="138"/>
      <c r="BP76" s="138"/>
      <c r="BQ76" s="138"/>
      <c r="BR76" s="138"/>
      <c r="BS76" s="138"/>
      <c r="BT76" s="138"/>
      <c r="BU76" s="138"/>
      <c r="BV76" s="138"/>
      <c r="BW76" s="138"/>
      <c r="BX76" s="138"/>
      <c r="BY76" s="139"/>
      <c r="BZ76" s="137" t="str">
        <f>データ!$F$11</f>
        <v>R05</v>
      </c>
      <c r="CA76" s="138"/>
      <c r="CB76" s="138"/>
      <c r="CC76" s="138"/>
      <c r="CD76" s="138"/>
      <c r="CE76" s="138"/>
      <c r="CF76" s="138"/>
      <c r="CG76" s="138"/>
      <c r="CH76" s="138"/>
      <c r="CI76" s="138"/>
      <c r="CJ76" s="138"/>
      <c r="CK76" s="138"/>
      <c r="CL76" s="138"/>
      <c r="CM76" s="138"/>
      <c r="CN76" s="139"/>
      <c r="CO76" s="2"/>
      <c r="CP76" s="2"/>
      <c r="CQ76" s="2"/>
      <c r="CR76" s="2"/>
      <c r="CS76" s="2"/>
      <c r="CT76" s="2"/>
      <c r="CU76" s="2"/>
      <c r="CV76" s="128">
        <f>データ!CN7</f>
        <v>3900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2"/>
      <c r="FZ76" s="2"/>
      <c r="GA76" s="2"/>
      <c r="GB76" s="2"/>
      <c r="GC76" s="2"/>
      <c r="GD76" s="2"/>
      <c r="GE76" s="2"/>
      <c r="GF76" s="2"/>
      <c r="GG76" s="2"/>
      <c r="GH76" s="2"/>
      <c r="GI76" s="2"/>
      <c r="GJ76" s="2"/>
      <c r="GK76" s="2"/>
      <c r="GL76" s="137" t="str">
        <f>データ!$B$11</f>
        <v>R01</v>
      </c>
      <c r="GM76" s="138"/>
      <c r="GN76" s="138"/>
      <c r="GO76" s="138"/>
      <c r="GP76" s="138"/>
      <c r="GQ76" s="138"/>
      <c r="GR76" s="138"/>
      <c r="GS76" s="138"/>
      <c r="GT76" s="138"/>
      <c r="GU76" s="138"/>
      <c r="GV76" s="138"/>
      <c r="GW76" s="138"/>
      <c r="GX76" s="138"/>
      <c r="GY76" s="138"/>
      <c r="GZ76" s="139"/>
      <c r="HA76" s="137" t="str">
        <f>データ!$C$11</f>
        <v>R02</v>
      </c>
      <c r="HB76" s="138"/>
      <c r="HC76" s="138"/>
      <c r="HD76" s="138"/>
      <c r="HE76" s="138"/>
      <c r="HF76" s="138"/>
      <c r="HG76" s="138"/>
      <c r="HH76" s="138"/>
      <c r="HI76" s="138"/>
      <c r="HJ76" s="138"/>
      <c r="HK76" s="138"/>
      <c r="HL76" s="138"/>
      <c r="HM76" s="138"/>
      <c r="HN76" s="138"/>
      <c r="HO76" s="139"/>
      <c r="HP76" s="137" t="str">
        <f>データ!$D$11</f>
        <v>R03</v>
      </c>
      <c r="HQ76" s="138"/>
      <c r="HR76" s="138"/>
      <c r="HS76" s="138"/>
      <c r="HT76" s="138"/>
      <c r="HU76" s="138"/>
      <c r="HV76" s="138"/>
      <c r="HW76" s="138"/>
      <c r="HX76" s="138"/>
      <c r="HY76" s="138"/>
      <c r="HZ76" s="138"/>
      <c r="IA76" s="138"/>
      <c r="IB76" s="138"/>
      <c r="IC76" s="138"/>
      <c r="ID76" s="139"/>
      <c r="IE76" s="137" t="str">
        <f>データ!$E$11</f>
        <v>R04</v>
      </c>
      <c r="IF76" s="138"/>
      <c r="IG76" s="138"/>
      <c r="IH76" s="138"/>
      <c r="II76" s="138"/>
      <c r="IJ76" s="138"/>
      <c r="IK76" s="138"/>
      <c r="IL76" s="138"/>
      <c r="IM76" s="138"/>
      <c r="IN76" s="138"/>
      <c r="IO76" s="138"/>
      <c r="IP76" s="138"/>
      <c r="IQ76" s="138"/>
      <c r="IR76" s="138"/>
      <c r="IS76" s="139"/>
      <c r="IT76" s="137" t="str">
        <f>データ!$F$11</f>
        <v>R05</v>
      </c>
      <c r="IU76" s="138"/>
      <c r="IV76" s="138"/>
      <c r="IW76" s="138"/>
      <c r="IX76" s="138"/>
      <c r="IY76" s="138"/>
      <c r="IZ76" s="138"/>
      <c r="JA76" s="138"/>
      <c r="JB76" s="138"/>
      <c r="JC76" s="138"/>
      <c r="JD76" s="138"/>
      <c r="JE76" s="138"/>
      <c r="JF76" s="138"/>
      <c r="JG76" s="138"/>
      <c r="JH76" s="139"/>
      <c r="JL76" s="2"/>
      <c r="JM76" s="2"/>
      <c r="JN76" s="2"/>
      <c r="JO76" s="2"/>
      <c r="JP76" s="2"/>
      <c r="JQ76" s="2"/>
      <c r="JR76" s="2"/>
      <c r="JS76" s="2"/>
      <c r="JT76" s="2"/>
      <c r="JU76" s="2"/>
      <c r="JV76" s="2"/>
      <c r="JW76" s="2"/>
      <c r="JX76" s="2"/>
      <c r="JY76" s="2"/>
      <c r="JZ76" s="2"/>
      <c r="KA76" s="137" t="str">
        <f>データ!$B$11</f>
        <v>R01</v>
      </c>
      <c r="KB76" s="138"/>
      <c r="KC76" s="138"/>
      <c r="KD76" s="138"/>
      <c r="KE76" s="138"/>
      <c r="KF76" s="138"/>
      <c r="KG76" s="138"/>
      <c r="KH76" s="138"/>
      <c r="KI76" s="138"/>
      <c r="KJ76" s="138"/>
      <c r="KK76" s="138"/>
      <c r="KL76" s="138"/>
      <c r="KM76" s="138"/>
      <c r="KN76" s="138"/>
      <c r="KO76" s="139"/>
      <c r="KP76" s="137" t="str">
        <f>データ!$C$11</f>
        <v>R02</v>
      </c>
      <c r="KQ76" s="138"/>
      <c r="KR76" s="138"/>
      <c r="KS76" s="138"/>
      <c r="KT76" s="138"/>
      <c r="KU76" s="138"/>
      <c r="KV76" s="138"/>
      <c r="KW76" s="138"/>
      <c r="KX76" s="138"/>
      <c r="KY76" s="138"/>
      <c r="KZ76" s="138"/>
      <c r="LA76" s="138"/>
      <c r="LB76" s="138"/>
      <c r="LC76" s="138"/>
      <c r="LD76" s="139"/>
      <c r="LE76" s="137" t="str">
        <f>データ!$D$11</f>
        <v>R03</v>
      </c>
      <c r="LF76" s="138"/>
      <c r="LG76" s="138"/>
      <c r="LH76" s="138"/>
      <c r="LI76" s="138"/>
      <c r="LJ76" s="138"/>
      <c r="LK76" s="138"/>
      <c r="LL76" s="138"/>
      <c r="LM76" s="138"/>
      <c r="LN76" s="138"/>
      <c r="LO76" s="138"/>
      <c r="LP76" s="138"/>
      <c r="LQ76" s="138"/>
      <c r="LR76" s="138"/>
      <c r="LS76" s="139"/>
      <c r="LT76" s="137" t="str">
        <f>データ!$E$11</f>
        <v>R04</v>
      </c>
      <c r="LU76" s="138"/>
      <c r="LV76" s="138"/>
      <c r="LW76" s="138"/>
      <c r="LX76" s="138"/>
      <c r="LY76" s="138"/>
      <c r="LZ76" s="138"/>
      <c r="MA76" s="138"/>
      <c r="MB76" s="138"/>
      <c r="MC76" s="138"/>
      <c r="MD76" s="138"/>
      <c r="ME76" s="138"/>
      <c r="MF76" s="138"/>
      <c r="MG76" s="138"/>
      <c r="MH76" s="139"/>
      <c r="MI76" s="137" t="str">
        <f>データ!$F$11</f>
        <v>R05</v>
      </c>
      <c r="MJ76" s="138"/>
      <c r="MK76" s="138"/>
      <c r="ML76" s="138"/>
      <c r="MM76" s="138"/>
      <c r="MN76" s="138"/>
      <c r="MO76" s="138"/>
      <c r="MP76" s="138"/>
      <c r="MQ76" s="138"/>
      <c r="MR76" s="138"/>
      <c r="MS76" s="138"/>
      <c r="MT76" s="138"/>
      <c r="MU76" s="138"/>
      <c r="MV76" s="138"/>
      <c r="MW76" s="139"/>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40" t="s">
        <v>27</v>
      </c>
      <c r="J77" s="140"/>
      <c r="K77" s="140"/>
      <c r="L77" s="140"/>
      <c r="M77" s="140"/>
      <c r="N77" s="140"/>
      <c r="O77" s="140"/>
      <c r="P77" s="140"/>
      <c r="Q77" s="140"/>
      <c r="R77" s="110">
        <f>データ!CB7</f>
        <v>81.2</v>
      </c>
      <c r="S77" s="111"/>
      <c r="T77" s="111"/>
      <c r="U77" s="111"/>
      <c r="V77" s="111"/>
      <c r="W77" s="111"/>
      <c r="X77" s="111"/>
      <c r="Y77" s="111"/>
      <c r="Z77" s="111"/>
      <c r="AA77" s="111"/>
      <c r="AB77" s="111"/>
      <c r="AC77" s="111"/>
      <c r="AD77" s="111"/>
      <c r="AE77" s="111"/>
      <c r="AF77" s="112"/>
      <c r="AG77" s="110">
        <f>データ!CC7</f>
        <v>83.8</v>
      </c>
      <c r="AH77" s="111"/>
      <c r="AI77" s="111"/>
      <c r="AJ77" s="111"/>
      <c r="AK77" s="111"/>
      <c r="AL77" s="111"/>
      <c r="AM77" s="111"/>
      <c r="AN77" s="111"/>
      <c r="AO77" s="111"/>
      <c r="AP77" s="111"/>
      <c r="AQ77" s="111"/>
      <c r="AR77" s="111"/>
      <c r="AS77" s="111"/>
      <c r="AT77" s="111"/>
      <c r="AU77" s="112"/>
      <c r="AV77" s="110">
        <f>データ!CD7</f>
        <v>86.4</v>
      </c>
      <c r="AW77" s="111"/>
      <c r="AX77" s="111"/>
      <c r="AY77" s="111"/>
      <c r="AZ77" s="111"/>
      <c r="BA77" s="111"/>
      <c r="BB77" s="111"/>
      <c r="BC77" s="111"/>
      <c r="BD77" s="111"/>
      <c r="BE77" s="111"/>
      <c r="BF77" s="111"/>
      <c r="BG77" s="111"/>
      <c r="BH77" s="111"/>
      <c r="BI77" s="111"/>
      <c r="BJ77" s="112"/>
      <c r="BK77" s="110">
        <f>データ!CE7</f>
        <v>88.9</v>
      </c>
      <c r="BL77" s="111"/>
      <c r="BM77" s="111"/>
      <c r="BN77" s="111"/>
      <c r="BO77" s="111"/>
      <c r="BP77" s="111"/>
      <c r="BQ77" s="111"/>
      <c r="BR77" s="111"/>
      <c r="BS77" s="111"/>
      <c r="BT77" s="111"/>
      <c r="BU77" s="111"/>
      <c r="BV77" s="111"/>
      <c r="BW77" s="111"/>
      <c r="BX77" s="111"/>
      <c r="BY77" s="112"/>
      <c r="BZ77" s="110">
        <f>データ!CF7</f>
        <v>91</v>
      </c>
      <c r="CA77" s="111"/>
      <c r="CB77" s="111"/>
      <c r="CC77" s="111"/>
      <c r="CD77" s="111"/>
      <c r="CE77" s="111"/>
      <c r="CF77" s="111"/>
      <c r="CG77" s="111"/>
      <c r="CH77" s="111"/>
      <c r="CI77" s="111"/>
      <c r="CJ77" s="111"/>
      <c r="CK77" s="111"/>
      <c r="CL77" s="111"/>
      <c r="CM77" s="111"/>
      <c r="CN77" s="112"/>
      <c r="CO77" s="2"/>
      <c r="CP77" s="2"/>
      <c r="CQ77" s="2"/>
      <c r="CR77" s="2"/>
      <c r="CS77" s="2"/>
      <c r="CT77" s="2"/>
      <c r="CU77" s="2"/>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2"/>
      <c r="FZ77" s="2"/>
      <c r="GA77" s="2"/>
      <c r="GB77" s="2"/>
      <c r="GC77" s="140" t="s">
        <v>27</v>
      </c>
      <c r="GD77" s="140"/>
      <c r="GE77" s="140"/>
      <c r="GF77" s="140"/>
      <c r="GG77" s="140"/>
      <c r="GH77" s="140"/>
      <c r="GI77" s="140"/>
      <c r="GJ77" s="140"/>
      <c r="GK77" s="140"/>
      <c r="GL77" s="110">
        <f>データ!CO7</f>
        <v>4991.8999999999996</v>
      </c>
      <c r="GM77" s="111"/>
      <c r="GN77" s="111"/>
      <c r="GO77" s="111"/>
      <c r="GP77" s="111"/>
      <c r="GQ77" s="111"/>
      <c r="GR77" s="111"/>
      <c r="GS77" s="111"/>
      <c r="GT77" s="111"/>
      <c r="GU77" s="111"/>
      <c r="GV77" s="111"/>
      <c r="GW77" s="111"/>
      <c r="GX77" s="111"/>
      <c r="GY77" s="111"/>
      <c r="GZ77" s="112"/>
      <c r="HA77" s="110">
        <f>データ!CP7</f>
        <v>5195.1000000000004</v>
      </c>
      <c r="HB77" s="111"/>
      <c r="HC77" s="111"/>
      <c r="HD77" s="111"/>
      <c r="HE77" s="111"/>
      <c r="HF77" s="111"/>
      <c r="HG77" s="111"/>
      <c r="HH77" s="111"/>
      <c r="HI77" s="111"/>
      <c r="HJ77" s="111"/>
      <c r="HK77" s="111"/>
      <c r="HL77" s="111"/>
      <c r="HM77" s="111"/>
      <c r="HN77" s="111"/>
      <c r="HO77" s="112"/>
      <c r="HP77" s="110">
        <f>データ!CQ7</f>
        <v>5075.5</v>
      </c>
      <c r="HQ77" s="111"/>
      <c r="HR77" s="111"/>
      <c r="HS77" s="111"/>
      <c r="HT77" s="111"/>
      <c r="HU77" s="111"/>
      <c r="HV77" s="111"/>
      <c r="HW77" s="111"/>
      <c r="HX77" s="111"/>
      <c r="HY77" s="111"/>
      <c r="HZ77" s="111"/>
      <c r="IA77" s="111"/>
      <c r="IB77" s="111"/>
      <c r="IC77" s="111"/>
      <c r="ID77" s="112"/>
      <c r="IE77" s="110">
        <f>データ!CR7</f>
        <v>5130.2</v>
      </c>
      <c r="IF77" s="111"/>
      <c r="IG77" s="111"/>
      <c r="IH77" s="111"/>
      <c r="II77" s="111"/>
      <c r="IJ77" s="111"/>
      <c r="IK77" s="111"/>
      <c r="IL77" s="111"/>
      <c r="IM77" s="111"/>
      <c r="IN77" s="111"/>
      <c r="IO77" s="111"/>
      <c r="IP77" s="111"/>
      <c r="IQ77" s="111"/>
      <c r="IR77" s="111"/>
      <c r="IS77" s="112"/>
      <c r="IT77" s="110">
        <f>データ!CS7</f>
        <v>4994.2</v>
      </c>
      <c r="IU77" s="111"/>
      <c r="IV77" s="111"/>
      <c r="IW77" s="111"/>
      <c r="IX77" s="111"/>
      <c r="IY77" s="111"/>
      <c r="IZ77" s="111"/>
      <c r="JA77" s="111"/>
      <c r="JB77" s="111"/>
      <c r="JC77" s="111"/>
      <c r="JD77" s="111"/>
      <c r="JE77" s="111"/>
      <c r="JF77" s="111"/>
      <c r="JG77" s="111"/>
      <c r="JH77" s="112"/>
      <c r="JL77" s="2"/>
      <c r="JM77" s="2"/>
      <c r="JN77" s="2"/>
      <c r="JO77" s="2"/>
      <c r="JP77" s="2"/>
      <c r="JQ77" s="2"/>
      <c r="JR77" s="140" t="s">
        <v>27</v>
      </c>
      <c r="JS77" s="140"/>
      <c r="JT77" s="140"/>
      <c r="JU77" s="140"/>
      <c r="JV77" s="140"/>
      <c r="JW77" s="140"/>
      <c r="JX77" s="140"/>
      <c r="JY77" s="140"/>
      <c r="JZ77" s="140"/>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40" t="s">
        <v>29</v>
      </c>
      <c r="J78" s="140"/>
      <c r="K78" s="140"/>
      <c r="L78" s="140"/>
      <c r="M78" s="140"/>
      <c r="N78" s="140"/>
      <c r="O78" s="140"/>
      <c r="P78" s="140"/>
      <c r="Q78" s="140"/>
      <c r="R78" s="110">
        <f>データ!CG7</f>
        <v>73.599999999999994</v>
      </c>
      <c r="S78" s="111"/>
      <c r="T78" s="111"/>
      <c r="U78" s="111"/>
      <c r="V78" s="111"/>
      <c r="W78" s="111"/>
      <c r="X78" s="111"/>
      <c r="Y78" s="111"/>
      <c r="Z78" s="111"/>
      <c r="AA78" s="111"/>
      <c r="AB78" s="111"/>
      <c r="AC78" s="111"/>
      <c r="AD78" s="111"/>
      <c r="AE78" s="111"/>
      <c r="AF78" s="112"/>
      <c r="AG78" s="110">
        <f>データ!CH7</f>
        <v>83.8</v>
      </c>
      <c r="AH78" s="111"/>
      <c r="AI78" s="111"/>
      <c r="AJ78" s="111"/>
      <c r="AK78" s="111"/>
      <c r="AL78" s="111"/>
      <c r="AM78" s="111"/>
      <c r="AN78" s="111"/>
      <c r="AO78" s="111"/>
      <c r="AP78" s="111"/>
      <c r="AQ78" s="111"/>
      <c r="AR78" s="111"/>
      <c r="AS78" s="111"/>
      <c r="AT78" s="111"/>
      <c r="AU78" s="112"/>
      <c r="AV78" s="110">
        <f>データ!CI7</f>
        <v>60.3</v>
      </c>
      <c r="AW78" s="111"/>
      <c r="AX78" s="111"/>
      <c r="AY78" s="111"/>
      <c r="AZ78" s="111"/>
      <c r="BA78" s="111"/>
      <c r="BB78" s="111"/>
      <c r="BC78" s="111"/>
      <c r="BD78" s="111"/>
      <c r="BE78" s="111"/>
      <c r="BF78" s="111"/>
      <c r="BG78" s="111"/>
      <c r="BH78" s="111"/>
      <c r="BI78" s="111"/>
      <c r="BJ78" s="112"/>
      <c r="BK78" s="110">
        <f>データ!CJ7</f>
        <v>63.4</v>
      </c>
      <c r="BL78" s="111"/>
      <c r="BM78" s="111"/>
      <c r="BN78" s="111"/>
      <c r="BO78" s="111"/>
      <c r="BP78" s="111"/>
      <c r="BQ78" s="111"/>
      <c r="BR78" s="111"/>
      <c r="BS78" s="111"/>
      <c r="BT78" s="111"/>
      <c r="BU78" s="111"/>
      <c r="BV78" s="111"/>
      <c r="BW78" s="111"/>
      <c r="BX78" s="111"/>
      <c r="BY78" s="112"/>
      <c r="BZ78" s="110">
        <f>データ!CK7</f>
        <v>66.099999999999994</v>
      </c>
      <c r="CA78" s="111"/>
      <c r="CB78" s="111"/>
      <c r="CC78" s="111"/>
      <c r="CD78" s="111"/>
      <c r="CE78" s="111"/>
      <c r="CF78" s="111"/>
      <c r="CG78" s="111"/>
      <c r="CH78" s="111"/>
      <c r="CI78" s="111"/>
      <c r="CJ78" s="111"/>
      <c r="CK78" s="111"/>
      <c r="CL78" s="111"/>
      <c r="CM78" s="111"/>
      <c r="CN78" s="112"/>
      <c r="CO78" s="2"/>
      <c r="CP78" s="2"/>
      <c r="CQ78" s="2"/>
      <c r="CR78" s="2"/>
      <c r="CS78" s="2"/>
      <c r="CT78" s="2"/>
      <c r="CU78" s="2"/>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2"/>
      <c r="FZ78" s="2"/>
      <c r="GA78" s="2"/>
      <c r="GB78" s="2"/>
      <c r="GC78" s="140" t="s">
        <v>29</v>
      </c>
      <c r="GD78" s="140"/>
      <c r="GE78" s="140"/>
      <c r="GF78" s="140"/>
      <c r="GG78" s="140"/>
      <c r="GH78" s="140"/>
      <c r="GI78" s="140"/>
      <c r="GJ78" s="140"/>
      <c r="GK78" s="140"/>
      <c r="GL78" s="110">
        <f>データ!CT7</f>
        <v>2496</v>
      </c>
      <c r="GM78" s="111"/>
      <c r="GN78" s="111"/>
      <c r="GO78" s="111"/>
      <c r="GP78" s="111"/>
      <c r="GQ78" s="111"/>
      <c r="GR78" s="111"/>
      <c r="GS78" s="111"/>
      <c r="GT78" s="111"/>
      <c r="GU78" s="111"/>
      <c r="GV78" s="111"/>
      <c r="GW78" s="111"/>
      <c r="GX78" s="111"/>
      <c r="GY78" s="111"/>
      <c r="GZ78" s="112"/>
      <c r="HA78" s="110">
        <f>データ!CU7</f>
        <v>5195.1000000000004</v>
      </c>
      <c r="HB78" s="111"/>
      <c r="HC78" s="111"/>
      <c r="HD78" s="111"/>
      <c r="HE78" s="111"/>
      <c r="HF78" s="111"/>
      <c r="HG78" s="111"/>
      <c r="HH78" s="111"/>
      <c r="HI78" s="111"/>
      <c r="HJ78" s="111"/>
      <c r="HK78" s="111"/>
      <c r="HL78" s="111"/>
      <c r="HM78" s="111"/>
      <c r="HN78" s="111"/>
      <c r="HO78" s="112"/>
      <c r="HP78" s="110">
        <f>データ!CV7</f>
        <v>855.2</v>
      </c>
      <c r="HQ78" s="111"/>
      <c r="HR78" s="111"/>
      <c r="HS78" s="111"/>
      <c r="HT78" s="111"/>
      <c r="HU78" s="111"/>
      <c r="HV78" s="111"/>
      <c r="HW78" s="111"/>
      <c r="HX78" s="111"/>
      <c r="HY78" s="111"/>
      <c r="HZ78" s="111"/>
      <c r="IA78" s="111"/>
      <c r="IB78" s="111"/>
      <c r="IC78" s="111"/>
      <c r="ID78" s="112"/>
      <c r="IE78" s="110">
        <f>データ!CW7</f>
        <v>855</v>
      </c>
      <c r="IF78" s="111"/>
      <c r="IG78" s="111"/>
      <c r="IH78" s="111"/>
      <c r="II78" s="111"/>
      <c r="IJ78" s="111"/>
      <c r="IK78" s="111"/>
      <c r="IL78" s="111"/>
      <c r="IM78" s="111"/>
      <c r="IN78" s="111"/>
      <c r="IO78" s="111"/>
      <c r="IP78" s="111"/>
      <c r="IQ78" s="111"/>
      <c r="IR78" s="111"/>
      <c r="IS78" s="112"/>
      <c r="IT78" s="110">
        <f>データ!CX7</f>
        <v>832.8</v>
      </c>
      <c r="IU78" s="111"/>
      <c r="IV78" s="111"/>
      <c r="IW78" s="111"/>
      <c r="IX78" s="111"/>
      <c r="IY78" s="111"/>
      <c r="IZ78" s="111"/>
      <c r="JA78" s="111"/>
      <c r="JB78" s="111"/>
      <c r="JC78" s="111"/>
      <c r="JD78" s="111"/>
      <c r="JE78" s="111"/>
      <c r="JF78" s="111"/>
      <c r="JG78" s="111"/>
      <c r="JH78" s="112"/>
      <c r="JL78" s="2"/>
      <c r="JM78" s="2"/>
      <c r="JN78" s="2"/>
      <c r="JO78" s="2"/>
      <c r="JP78" s="2"/>
      <c r="JQ78" s="2"/>
      <c r="JR78" s="140" t="s">
        <v>29</v>
      </c>
      <c r="JS78" s="140"/>
      <c r="JT78" s="140"/>
      <c r="JU78" s="140"/>
      <c r="JV78" s="140"/>
      <c r="JW78" s="140"/>
      <c r="JX78" s="140"/>
      <c r="JY78" s="140"/>
      <c r="JZ78" s="140"/>
      <c r="KA78" s="110">
        <f>データ!DE7</f>
        <v>0</v>
      </c>
      <c r="KB78" s="111"/>
      <c r="KC78" s="111"/>
      <c r="KD78" s="111"/>
      <c r="KE78" s="111"/>
      <c r="KF78" s="111"/>
      <c r="KG78" s="111"/>
      <c r="KH78" s="111"/>
      <c r="KI78" s="111"/>
      <c r="KJ78" s="111"/>
      <c r="KK78" s="111"/>
      <c r="KL78" s="111"/>
      <c r="KM78" s="111"/>
      <c r="KN78" s="111"/>
      <c r="KO78" s="112"/>
      <c r="KP78" s="110">
        <f>データ!DF7</f>
        <v>0</v>
      </c>
      <c r="KQ78" s="111"/>
      <c r="KR78" s="111"/>
      <c r="KS78" s="111"/>
      <c r="KT78" s="111"/>
      <c r="KU78" s="111"/>
      <c r="KV78" s="111"/>
      <c r="KW78" s="111"/>
      <c r="KX78" s="111"/>
      <c r="KY78" s="111"/>
      <c r="KZ78" s="111"/>
      <c r="LA78" s="111"/>
      <c r="LB78" s="111"/>
      <c r="LC78" s="111"/>
      <c r="LD78" s="112"/>
      <c r="LE78" s="110">
        <f>データ!DG7</f>
        <v>1.7</v>
      </c>
      <c r="LF78" s="111"/>
      <c r="LG78" s="111"/>
      <c r="LH78" s="111"/>
      <c r="LI78" s="111"/>
      <c r="LJ78" s="111"/>
      <c r="LK78" s="111"/>
      <c r="LL78" s="111"/>
      <c r="LM78" s="111"/>
      <c r="LN78" s="111"/>
      <c r="LO78" s="111"/>
      <c r="LP78" s="111"/>
      <c r="LQ78" s="111"/>
      <c r="LR78" s="111"/>
      <c r="LS78" s="112"/>
      <c r="LT78" s="110">
        <f>データ!DH7</f>
        <v>0</v>
      </c>
      <c r="LU78" s="111"/>
      <c r="LV78" s="111"/>
      <c r="LW78" s="111"/>
      <c r="LX78" s="111"/>
      <c r="LY78" s="111"/>
      <c r="LZ78" s="111"/>
      <c r="MA78" s="111"/>
      <c r="MB78" s="111"/>
      <c r="MC78" s="111"/>
      <c r="MD78" s="111"/>
      <c r="ME78" s="111"/>
      <c r="MF78" s="111"/>
      <c r="MG78" s="111"/>
      <c r="MH78" s="112"/>
      <c r="MI78" s="110">
        <f>データ!DI7</f>
        <v>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5"/>
      <c r="NE82" s="126"/>
      <c r="NF82" s="126"/>
      <c r="NG82" s="126"/>
      <c r="NH82" s="126"/>
      <c r="NI82" s="126"/>
      <c r="NJ82" s="126"/>
      <c r="NK82" s="126"/>
      <c r="NL82" s="126"/>
      <c r="NM82" s="126"/>
      <c r="NN82" s="126"/>
      <c r="NO82" s="126"/>
      <c r="NP82" s="126"/>
      <c r="NQ82" s="126"/>
      <c r="NR82" s="127"/>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2">
      <c r="B88" s="33" t="str">
        <f>データ!AI6</f>
        <v>【129.0】</v>
      </c>
      <c r="C88" s="34" t="str">
        <f>データ!AT6</f>
        <v>【0.0】</v>
      </c>
      <c r="D88" s="34" t="str">
        <f>データ!BE6</f>
        <v>【0】</v>
      </c>
      <c r="E88" s="34" t="str">
        <f>データ!DU6</f>
        <v>【130.9】</v>
      </c>
      <c r="F88" s="34" t="str">
        <f>データ!BP6</f>
        <v>【41.2】</v>
      </c>
      <c r="G88" s="34" t="str">
        <f>データ!CA6</f>
        <v>【27,207】</v>
      </c>
      <c r="H88" s="34" t="str">
        <f>データ!CL6</f>
        <v>【61.5】</v>
      </c>
      <c r="I88" s="34" t="s">
        <v>47</v>
      </c>
      <c r="J88" s="34" t="s">
        <v>47</v>
      </c>
      <c r="K88" s="34" t="str">
        <f>データ!CY6</f>
        <v>【312.3】</v>
      </c>
      <c r="L88" s="34" t="str">
        <f>データ!DJ6</f>
        <v>【0.0】</v>
      </c>
      <c r="M88" s="35"/>
      <c r="N88" s="35" t="e">
        <f>データ!#REF!</f>
        <v>#REF!</v>
      </c>
      <c r="O88" s="35"/>
      <c r="P88" s="35"/>
      <c r="Q88" s="35"/>
      <c r="R88" s="35"/>
      <c r="S88" s="35"/>
      <c r="T88" s="35"/>
      <c r="U88" s="35"/>
      <c r="V88" s="35"/>
      <c r="W88" s="35"/>
      <c r="X88" s="35"/>
      <c r="Y88" s="35"/>
      <c r="Z88" s="36"/>
      <c r="AA88" s="36"/>
      <c r="AB88" s="36"/>
      <c r="AC88" s="36"/>
    </row>
  </sheetData>
  <sheetProtection algorithmName="SHA-512" hashValue="PfIaEiWe1WMamWEy5G1ocbZajopAIDWb2BhEtqcrh2baeb421kLlB4rA8kdQ+iquSbRHsrosp8Smvc4I1n3rLg==" saltValue="omefcVfLKz1h9BqH9TVl5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50</v>
      </c>
      <c r="B3" s="38" t="s">
        <v>51</v>
      </c>
      <c r="C3" s="38" t="s">
        <v>52</v>
      </c>
      <c r="D3" s="38" t="s">
        <v>53</v>
      </c>
      <c r="E3" s="38" t="s">
        <v>54</v>
      </c>
      <c r="F3" s="38" t="s">
        <v>55</v>
      </c>
      <c r="G3" s="38" t="s">
        <v>56</v>
      </c>
      <c r="H3" s="144" t="s">
        <v>57</v>
      </c>
      <c r="I3" s="145"/>
      <c r="J3" s="145"/>
      <c r="K3" s="145"/>
      <c r="L3" s="145"/>
      <c r="M3" s="145"/>
      <c r="N3" s="145"/>
      <c r="O3" s="145"/>
      <c r="P3" s="145"/>
      <c r="Q3" s="145"/>
      <c r="R3" s="145"/>
      <c r="S3" s="145"/>
      <c r="T3" s="145"/>
      <c r="U3" s="145"/>
      <c r="V3" s="145"/>
      <c r="W3" s="145"/>
      <c r="X3" s="145"/>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60</v>
      </c>
      <c r="B4" s="45"/>
      <c r="C4" s="45"/>
      <c r="D4" s="45"/>
      <c r="E4" s="45"/>
      <c r="F4" s="45"/>
      <c r="G4" s="45"/>
      <c r="H4" s="146"/>
      <c r="I4" s="147"/>
      <c r="J4" s="147"/>
      <c r="K4" s="147"/>
      <c r="L4" s="147"/>
      <c r="M4" s="147"/>
      <c r="N4" s="147"/>
      <c r="O4" s="147"/>
      <c r="P4" s="147"/>
      <c r="Q4" s="147"/>
      <c r="R4" s="147"/>
      <c r="S4" s="147"/>
      <c r="T4" s="147"/>
      <c r="U4" s="147"/>
      <c r="V4" s="147"/>
      <c r="W4" s="147"/>
      <c r="X4" s="147"/>
      <c r="Y4" s="141" t="s">
        <v>61</v>
      </c>
      <c r="Z4" s="142"/>
      <c r="AA4" s="142"/>
      <c r="AB4" s="142"/>
      <c r="AC4" s="142"/>
      <c r="AD4" s="142"/>
      <c r="AE4" s="142"/>
      <c r="AF4" s="142"/>
      <c r="AG4" s="142"/>
      <c r="AH4" s="142"/>
      <c r="AI4" s="143"/>
      <c r="AJ4" s="148" t="s">
        <v>62</v>
      </c>
      <c r="AK4" s="148"/>
      <c r="AL4" s="148"/>
      <c r="AM4" s="148"/>
      <c r="AN4" s="148"/>
      <c r="AO4" s="148"/>
      <c r="AP4" s="148"/>
      <c r="AQ4" s="148"/>
      <c r="AR4" s="148"/>
      <c r="AS4" s="148"/>
      <c r="AT4" s="148"/>
      <c r="AU4" s="149" t="s">
        <v>63</v>
      </c>
      <c r="AV4" s="148"/>
      <c r="AW4" s="148"/>
      <c r="AX4" s="148"/>
      <c r="AY4" s="148"/>
      <c r="AZ4" s="148"/>
      <c r="BA4" s="148"/>
      <c r="BB4" s="148"/>
      <c r="BC4" s="148"/>
      <c r="BD4" s="148"/>
      <c r="BE4" s="148"/>
      <c r="BF4" s="148" t="s">
        <v>64</v>
      </c>
      <c r="BG4" s="148"/>
      <c r="BH4" s="148"/>
      <c r="BI4" s="148"/>
      <c r="BJ4" s="148"/>
      <c r="BK4" s="148"/>
      <c r="BL4" s="148"/>
      <c r="BM4" s="148"/>
      <c r="BN4" s="148"/>
      <c r="BO4" s="148"/>
      <c r="BP4" s="148"/>
      <c r="BQ4" s="149" t="s">
        <v>65</v>
      </c>
      <c r="BR4" s="148"/>
      <c r="BS4" s="148"/>
      <c r="BT4" s="148"/>
      <c r="BU4" s="148"/>
      <c r="BV4" s="148"/>
      <c r="BW4" s="148"/>
      <c r="BX4" s="148"/>
      <c r="BY4" s="148"/>
      <c r="BZ4" s="148"/>
      <c r="CA4" s="148"/>
      <c r="CB4" s="148" t="s">
        <v>66</v>
      </c>
      <c r="CC4" s="148"/>
      <c r="CD4" s="148"/>
      <c r="CE4" s="148"/>
      <c r="CF4" s="148"/>
      <c r="CG4" s="148"/>
      <c r="CH4" s="148"/>
      <c r="CI4" s="148"/>
      <c r="CJ4" s="148"/>
      <c r="CK4" s="148"/>
      <c r="CL4" s="148"/>
      <c r="CM4" s="150" t="s">
        <v>67</v>
      </c>
      <c r="CN4" s="150" t="s">
        <v>68</v>
      </c>
      <c r="CO4" s="141" t="s">
        <v>69</v>
      </c>
      <c r="CP4" s="142"/>
      <c r="CQ4" s="142"/>
      <c r="CR4" s="142"/>
      <c r="CS4" s="142"/>
      <c r="CT4" s="142"/>
      <c r="CU4" s="142"/>
      <c r="CV4" s="142"/>
      <c r="CW4" s="142"/>
      <c r="CX4" s="142"/>
      <c r="CY4" s="143"/>
      <c r="CZ4" s="148" t="s">
        <v>70</v>
      </c>
      <c r="DA4" s="148"/>
      <c r="DB4" s="148"/>
      <c r="DC4" s="148"/>
      <c r="DD4" s="148"/>
      <c r="DE4" s="148"/>
      <c r="DF4" s="148"/>
      <c r="DG4" s="148"/>
      <c r="DH4" s="148"/>
      <c r="DI4" s="148"/>
      <c r="DJ4" s="148"/>
      <c r="DK4" s="141" t="s">
        <v>71</v>
      </c>
      <c r="DL4" s="142"/>
      <c r="DM4" s="142"/>
      <c r="DN4" s="142"/>
      <c r="DO4" s="142"/>
      <c r="DP4" s="142"/>
      <c r="DQ4" s="142"/>
      <c r="DR4" s="142"/>
      <c r="DS4" s="142"/>
      <c r="DT4" s="142"/>
      <c r="DU4" s="143"/>
    </row>
    <row r="5" spans="1:125" x14ac:dyDescent="0.2">
      <c r="A5" s="37" t="s">
        <v>72</v>
      </c>
      <c r="B5" s="46"/>
      <c r="C5" s="46"/>
      <c r="D5" s="46"/>
      <c r="E5" s="46"/>
      <c r="F5" s="46"/>
      <c r="G5" s="46"/>
      <c r="H5" s="47" t="s">
        <v>73</v>
      </c>
      <c r="I5" s="47" t="s">
        <v>74</v>
      </c>
      <c r="J5" s="47" t="s">
        <v>75</v>
      </c>
      <c r="K5" s="47" t="s">
        <v>76</v>
      </c>
      <c r="L5" s="47" t="s">
        <v>77</v>
      </c>
      <c r="M5" s="47" t="s">
        <v>4</v>
      </c>
      <c r="N5" s="47" t="s">
        <v>5</v>
      </c>
      <c r="O5" s="47" t="s">
        <v>78</v>
      </c>
      <c r="P5" s="47" t="s">
        <v>13</v>
      </c>
      <c r="Q5" s="47" t="s">
        <v>79</v>
      </c>
      <c r="R5" s="47" t="s">
        <v>80</v>
      </c>
      <c r="S5" s="47" t="s">
        <v>81</v>
      </c>
      <c r="T5" s="47" t="s">
        <v>82</v>
      </c>
      <c r="U5" s="47" t="s">
        <v>83</v>
      </c>
      <c r="V5" s="47" t="s">
        <v>84</v>
      </c>
      <c r="W5" s="47" t="s">
        <v>85</v>
      </c>
      <c r="X5" s="47" t="s">
        <v>86</v>
      </c>
      <c r="Y5" s="47" t="s">
        <v>87</v>
      </c>
      <c r="Z5" s="47" t="s">
        <v>88</v>
      </c>
      <c r="AA5" s="47" t="s">
        <v>89</v>
      </c>
      <c r="AB5" s="47" t="s">
        <v>90</v>
      </c>
      <c r="AC5" s="47" t="s">
        <v>91</v>
      </c>
      <c r="AD5" s="47" t="s">
        <v>92</v>
      </c>
      <c r="AE5" s="47" t="s">
        <v>93</v>
      </c>
      <c r="AF5" s="47" t="s">
        <v>94</v>
      </c>
      <c r="AG5" s="47" t="s">
        <v>95</v>
      </c>
      <c r="AH5" s="47" t="s">
        <v>96</v>
      </c>
      <c r="AI5" s="47" t="s">
        <v>97</v>
      </c>
      <c r="AJ5" s="47" t="s">
        <v>98</v>
      </c>
      <c r="AK5" s="47" t="s">
        <v>88</v>
      </c>
      <c r="AL5" s="47" t="s">
        <v>99</v>
      </c>
      <c r="AM5" s="47" t="s">
        <v>100</v>
      </c>
      <c r="AN5" s="47" t="s">
        <v>101</v>
      </c>
      <c r="AO5" s="47" t="s">
        <v>92</v>
      </c>
      <c r="AP5" s="47" t="s">
        <v>93</v>
      </c>
      <c r="AQ5" s="47" t="s">
        <v>94</v>
      </c>
      <c r="AR5" s="47" t="s">
        <v>95</v>
      </c>
      <c r="AS5" s="47" t="s">
        <v>96</v>
      </c>
      <c r="AT5" s="47" t="s">
        <v>97</v>
      </c>
      <c r="AU5" s="47" t="s">
        <v>87</v>
      </c>
      <c r="AV5" s="47" t="s">
        <v>102</v>
      </c>
      <c r="AW5" s="47" t="s">
        <v>89</v>
      </c>
      <c r="AX5" s="47" t="s">
        <v>90</v>
      </c>
      <c r="AY5" s="47" t="s">
        <v>103</v>
      </c>
      <c r="AZ5" s="47" t="s">
        <v>92</v>
      </c>
      <c r="BA5" s="47" t="s">
        <v>93</v>
      </c>
      <c r="BB5" s="47" t="s">
        <v>94</v>
      </c>
      <c r="BC5" s="47" t="s">
        <v>95</v>
      </c>
      <c r="BD5" s="47" t="s">
        <v>96</v>
      </c>
      <c r="BE5" s="47" t="s">
        <v>97</v>
      </c>
      <c r="BF5" s="47" t="s">
        <v>98</v>
      </c>
      <c r="BG5" s="47" t="s">
        <v>104</v>
      </c>
      <c r="BH5" s="47" t="s">
        <v>89</v>
      </c>
      <c r="BI5" s="47" t="s">
        <v>100</v>
      </c>
      <c r="BJ5" s="47" t="s">
        <v>91</v>
      </c>
      <c r="BK5" s="47" t="s">
        <v>92</v>
      </c>
      <c r="BL5" s="47" t="s">
        <v>93</v>
      </c>
      <c r="BM5" s="47" t="s">
        <v>94</v>
      </c>
      <c r="BN5" s="47" t="s">
        <v>95</v>
      </c>
      <c r="BO5" s="47" t="s">
        <v>96</v>
      </c>
      <c r="BP5" s="47" t="s">
        <v>97</v>
      </c>
      <c r="BQ5" s="47" t="s">
        <v>105</v>
      </c>
      <c r="BR5" s="47" t="s">
        <v>102</v>
      </c>
      <c r="BS5" s="47" t="s">
        <v>106</v>
      </c>
      <c r="BT5" s="47" t="s">
        <v>100</v>
      </c>
      <c r="BU5" s="47" t="s">
        <v>91</v>
      </c>
      <c r="BV5" s="47" t="s">
        <v>92</v>
      </c>
      <c r="BW5" s="47" t="s">
        <v>93</v>
      </c>
      <c r="BX5" s="47" t="s">
        <v>94</v>
      </c>
      <c r="BY5" s="47" t="s">
        <v>95</v>
      </c>
      <c r="BZ5" s="47" t="s">
        <v>96</v>
      </c>
      <c r="CA5" s="47" t="s">
        <v>97</v>
      </c>
      <c r="CB5" s="47" t="s">
        <v>98</v>
      </c>
      <c r="CC5" s="47" t="s">
        <v>104</v>
      </c>
      <c r="CD5" s="47" t="s">
        <v>89</v>
      </c>
      <c r="CE5" s="47" t="s">
        <v>100</v>
      </c>
      <c r="CF5" s="47" t="s">
        <v>103</v>
      </c>
      <c r="CG5" s="47" t="s">
        <v>92</v>
      </c>
      <c r="CH5" s="47" t="s">
        <v>93</v>
      </c>
      <c r="CI5" s="47" t="s">
        <v>94</v>
      </c>
      <c r="CJ5" s="47" t="s">
        <v>95</v>
      </c>
      <c r="CK5" s="47" t="s">
        <v>96</v>
      </c>
      <c r="CL5" s="47" t="s">
        <v>97</v>
      </c>
      <c r="CM5" s="151"/>
      <c r="CN5" s="151"/>
      <c r="CO5" s="47" t="s">
        <v>98</v>
      </c>
      <c r="CP5" s="47" t="s">
        <v>102</v>
      </c>
      <c r="CQ5" s="47" t="s">
        <v>89</v>
      </c>
      <c r="CR5" s="47" t="s">
        <v>100</v>
      </c>
      <c r="CS5" s="47" t="s">
        <v>91</v>
      </c>
      <c r="CT5" s="47" t="s">
        <v>92</v>
      </c>
      <c r="CU5" s="47" t="s">
        <v>93</v>
      </c>
      <c r="CV5" s="47" t="s">
        <v>94</v>
      </c>
      <c r="CW5" s="47" t="s">
        <v>95</v>
      </c>
      <c r="CX5" s="47" t="s">
        <v>96</v>
      </c>
      <c r="CY5" s="47" t="s">
        <v>97</v>
      </c>
      <c r="CZ5" s="47" t="s">
        <v>105</v>
      </c>
      <c r="DA5" s="47" t="s">
        <v>102</v>
      </c>
      <c r="DB5" s="47" t="s">
        <v>106</v>
      </c>
      <c r="DC5" s="47" t="s">
        <v>107</v>
      </c>
      <c r="DD5" s="47" t="s">
        <v>103</v>
      </c>
      <c r="DE5" s="47" t="s">
        <v>92</v>
      </c>
      <c r="DF5" s="47" t="s">
        <v>93</v>
      </c>
      <c r="DG5" s="47" t="s">
        <v>94</v>
      </c>
      <c r="DH5" s="47" t="s">
        <v>95</v>
      </c>
      <c r="DI5" s="47" t="s">
        <v>96</v>
      </c>
      <c r="DJ5" s="47" t="s">
        <v>35</v>
      </c>
      <c r="DK5" s="47" t="s">
        <v>87</v>
      </c>
      <c r="DL5" s="47" t="s">
        <v>88</v>
      </c>
      <c r="DM5" s="47" t="s">
        <v>99</v>
      </c>
      <c r="DN5" s="47" t="s">
        <v>90</v>
      </c>
      <c r="DO5" s="47" t="s">
        <v>91</v>
      </c>
      <c r="DP5" s="47" t="s">
        <v>92</v>
      </c>
      <c r="DQ5" s="47" t="s">
        <v>93</v>
      </c>
      <c r="DR5" s="47" t="s">
        <v>94</v>
      </c>
      <c r="DS5" s="47" t="s">
        <v>95</v>
      </c>
      <c r="DT5" s="47" t="s">
        <v>96</v>
      </c>
      <c r="DU5" s="47" t="s">
        <v>97</v>
      </c>
    </row>
    <row r="6" spans="1:125" s="54" customFormat="1" x14ac:dyDescent="0.2">
      <c r="A6" s="37" t="s">
        <v>108</v>
      </c>
      <c r="B6" s="48">
        <f>B8</f>
        <v>2023</v>
      </c>
      <c r="C6" s="48">
        <f t="shared" ref="C6:X6" si="1">C8</f>
        <v>160008</v>
      </c>
      <c r="D6" s="48">
        <f t="shared" si="1"/>
        <v>46</v>
      </c>
      <c r="E6" s="48">
        <f t="shared" si="1"/>
        <v>14</v>
      </c>
      <c r="F6" s="48">
        <f t="shared" si="1"/>
        <v>0</v>
      </c>
      <c r="G6" s="48">
        <f t="shared" si="1"/>
        <v>3</v>
      </c>
      <c r="H6" s="48" t="str">
        <f>SUBSTITUTE(H8,"　","")</f>
        <v>富山県</v>
      </c>
      <c r="I6" s="48" t="str">
        <f t="shared" si="1"/>
        <v>富山県営富山中央駐車場</v>
      </c>
      <c r="J6" s="48" t="str">
        <f t="shared" si="1"/>
        <v>法適用</v>
      </c>
      <c r="K6" s="48" t="str">
        <f t="shared" si="1"/>
        <v>駐車場整備事業</v>
      </c>
      <c r="L6" s="48" t="str">
        <f t="shared" si="1"/>
        <v>-</v>
      </c>
      <c r="M6" s="48" t="str">
        <f t="shared" si="1"/>
        <v>Ａ１Ｂ１</v>
      </c>
      <c r="N6" s="48" t="str">
        <f t="shared" si="1"/>
        <v>非設置</v>
      </c>
      <c r="O6" s="49">
        <f t="shared" si="1"/>
        <v>-3140.6</v>
      </c>
      <c r="P6" s="50" t="str">
        <f t="shared" si="1"/>
        <v>届出駐車場</v>
      </c>
      <c r="Q6" s="50" t="str">
        <f t="shared" si="1"/>
        <v>立体式</v>
      </c>
      <c r="R6" s="51">
        <f t="shared" si="1"/>
        <v>31</v>
      </c>
      <c r="S6" s="50" t="str">
        <f t="shared" si="1"/>
        <v>商業施設</v>
      </c>
      <c r="T6" s="50" t="str">
        <f t="shared" si="1"/>
        <v>無</v>
      </c>
      <c r="U6" s="51">
        <f t="shared" si="1"/>
        <v>5606</v>
      </c>
      <c r="V6" s="51">
        <f t="shared" si="1"/>
        <v>232</v>
      </c>
      <c r="W6" s="51">
        <f t="shared" si="1"/>
        <v>330</v>
      </c>
      <c r="X6" s="50" t="str">
        <f t="shared" si="1"/>
        <v>代行制</v>
      </c>
      <c r="Y6" s="52">
        <f>IF(Y8="-",NA(),Y8)</f>
        <v>174</v>
      </c>
      <c r="Z6" s="52">
        <f t="shared" ref="Z6:AH6" si="2">IF(Z8="-",NA(),Z8)</f>
        <v>173.2</v>
      </c>
      <c r="AA6" s="52">
        <f t="shared" si="2"/>
        <v>175.9</v>
      </c>
      <c r="AB6" s="52">
        <f t="shared" si="2"/>
        <v>171.3</v>
      </c>
      <c r="AC6" s="52">
        <f t="shared" si="2"/>
        <v>165.8</v>
      </c>
      <c r="AD6" s="52">
        <f t="shared" si="2"/>
        <v>134.9</v>
      </c>
      <c r="AE6" s="52">
        <f t="shared" si="2"/>
        <v>173.2</v>
      </c>
      <c r="AF6" s="52">
        <f t="shared" si="2"/>
        <v>101.2</v>
      </c>
      <c r="AG6" s="52">
        <f t="shared" si="2"/>
        <v>128.30000000000001</v>
      </c>
      <c r="AH6" s="52">
        <f t="shared" si="2"/>
        <v>136</v>
      </c>
      <c r="AI6" s="49" t="str">
        <f>IF(AI8="-","",IF(AI8="-","【-】","【"&amp;SUBSTITUTE(TEXT(AI8,"#,##0.0"),"-","△")&amp;"】"))</f>
        <v>【129.0】</v>
      </c>
      <c r="AJ6" s="52">
        <f>IF(AJ8="-",NA(),AJ8)</f>
        <v>0.7</v>
      </c>
      <c r="AK6" s="52">
        <f t="shared" ref="AK6:AS6" si="3">IF(AK8="-",NA(),AK8)</f>
        <v>1</v>
      </c>
      <c r="AL6" s="52">
        <f t="shared" si="3"/>
        <v>0.9</v>
      </c>
      <c r="AM6" s="52">
        <f t="shared" si="3"/>
        <v>0.5</v>
      </c>
      <c r="AN6" s="52">
        <f t="shared" si="3"/>
        <v>0.4</v>
      </c>
      <c r="AO6" s="52">
        <f t="shared" si="3"/>
        <v>0.4</v>
      </c>
      <c r="AP6" s="52">
        <f t="shared" si="3"/>
        <v>1</v>
      </c>
      <c r="AQ6" s="52">
        <f t="shared" si="3"/>
        <v>0.2</v>
      </c>
      <c r="AR6" s="52">
        <f t="shared" si="3"/>
        <v>0.1</v>
      </c>
      <c r="AS6" s="52">
        <f t="shared" si="3"/>
        <v>0.1</v>
      </c>
      <c r="AT6" s="49" t="str">
        <f>IF(AT8="-","",IF(AT8="-","【-】","【"&amp;SUBSTITUTE(TEXT(AT8,"#,##0.0"),"-","△")&amp;"】"))</f>
        <v>【0.0】</v>
      </c>
      <c r="AU6" s="53">
        <f>IF(AU8="-",NA(),AU8)</f>
        <v>4</v>
      </c>
      <c r="AV6" s="53">
        <f t="shared" ref="AV6:BD6" si="4">IF(AV8="-",NA(),AV8)</f>
        <v>7</v>
      </c>
      <c r="AW6" s="53">
        <f t="shared" si="4"/>
        <v>6</v>
      </c>
      <c r="AX6" s="53">
        <f t="shared" si="4"/>
        <v>3</v>
      </c>
      <c r="AY6" s="53">
        <f t="shared" si="4"/>
        <v>3</v>
      </c>
      <c r="AZ6" s="53">
        <f t="shared" si="4"/>
        <v>2</v>
      </c>
      <c r="BA6" s="53">
        <f t="shared" si="4"/>
        <v>7</v>
      </c>
      <c r="BB6" s="53">
        <f t="shared" si="4"/>
        <v>1</v>
      </c>
      <c r="BC6" s="53">
        <f t="shared" si="4"/>
        <v>1</v>
      </c>
      <c r="BD6" s="53">
        <f t="shared" si="4"/>
        <v>1</v>
      </c>
      <c r="BE6" s="51" t="str">
        <f>IF(BE8="-","",IF(BE8="-","【-】","【"&amp;SUBSTITUTE(TEXT(BE8,"#,##0"),"-","△")&amp;"】"))</f>
        <v>【0】</v>
      </c>
      <c r="BF6" s="52">
        <f>IF(BF8="-",NA(),BF8)</f>
        <v>71</v>
      </c>
      <c r="BG6" s="52">
        <f t="shared" ref="BG6:BO6" si="5">IF(BG8="-",NA(),BG8)</f>
        <v>72.099999999999994</v>
      </c>
      <c r="BH6" s="52">
        <f t="shared" si="5"/>
        <v>72.599999999999994</v>
      </c>
      <c r="BI6" s="52">
        <f t="shared" si="5"/>
        <v>71.8</v>
      </c>
      <c r="BJ6" s="52">
        <f t="shared" si="5"/>
        <v>69.400000000000006</v>
      </c>
      <c r="BK6" s="52">
        <f t="shared" si="5"/>
        <v>48.3</v>
      </c>
      <c r="BL6" s="52">
        <f t="shared" si="5"/>
        <v>72.099999999999994</v>
      </c>
      <c r="BM6" s="52">
        <f t="shared" si="5"/>
        <v>19.8</v>
      </c>
      <c r="BN6" s="52">
        <f t="shared" si="5"/>
        <v>41.7</v>
      </c>
      <c r="BO6" s="52">
        <f t="shared" si="5"/>
        <v>45.8</v>
      </c>
      <c r="BP6" s="49" t="str">
        <f>IF(BP8="-","",IF(BP8="-","【-】","【"&amp;SUBSTITUTE(TEXT(BP8,"#,##0.0"),"-","△")&amp;"】"))</f>
        <v>【41.2】</v>
      </c>
      <c r="BQ6" s="53">
        <f>IF(BQ8="-",NA(),BQ8)</f>
        <v>43944</v>
      </c>
      <c r="BR6" s="53">
        <f t="shared" ref="BR6:BZ6" si="6">IF(BR8="-",NA(),BR8)</f>
        <v>42619</v>
      </c>
      <c r="BS6" s="53">
        <f t="shared" si="6"/>
        <v>43486</v>
      </c>
      <c r="BT6" s="53">
        <f t="shared" si="6"/>
        <v>42051</v>
      </c>
      <c r="BU6" s="53">
        <f t="shared" si="6"/>
        <v>41412</v>
      </c>
      <c r="BV6" s="53">
        <f t="shared" si="6"/>
        <v>26685</v>
      </c>
      <c r="BW6" s="53">
        <f t="shared" si="6"/>
        <v>42619</v>
      </c>
      <c r="BX6" s="53">
        <f t="shared" si="6"/>
        <v>14689</v>
      </c>
      <c r="BY6" s="53">
        <f t="shared" si="6"/>
        <v>30502</v>
      </c>
      <c r="BZ6" s="53">
        <f t="shared" si="6"/>
        <v>35412</v>
      </c>
      <c r="CA6" s="51" t="str">
        <f>IF(CA8="-","",IF(CA8="-","【-】","【"&amp;SUBSTITUTE(TEXT(CA8,"#,##0"),"-","△")&amp;"】"))</f>
        <v>【27,207】</v>
      </c>
      <c r="CB6" s="52">
        <f>IF(CB8="-",NA(),CB8)</f>
        <v>81.2</v>
      </c>
      <c r="CC6" s="52">
        <f t="shared" ref="CC6:CK6" si="7">IF(CC8="-",NA(),CC8)</f>
        <v>83.8</v>
      </c>
      <c r="CD6" s="52">
        <f t="shared" si="7"/>
        <v>86.4</v>
      </c>
      <c r="CE6" s="52">
        <f t="shared" si="7"/>
        <v>88.9</v>
      </c>
      <c r="CF6" s="52">
        <f t="shared" si="7"/>
        <v>91</v>
      </c>
      <c r="CG6" s="52">
        <f t="shared" si="7"/>
        <v>73.599999999999994</v>
      </c>
      <c r="CH6" s="52">
        <f t="shared" si="7"/>
        <v>83.8</v>
      </c>
      <c r="CI6" s="52">
        <f t="shared" si="7"/>
        <v>60.3</v>
      </c>
      <c r="CJ6" s="52">
        <f t="shared" si="7"/>
        <v>63.4</v>
      </c>
      <c r="CK6" s="52">
        <f t="shared" si="7"/>
        <v>66.099999999999994</v>
      </c>
      <c r="CL6" s="49" t="str">
        <f>IF(CL8="-","",IF(CL8="-","【-】","【"&amp;SUBSTITUTE(TEXT(CL8,"#,##0.0"),"-","△")&amp;"】"))</f>
        <v>【61.5】</v>
      </c>
      <c r="CM6" s="51">
        <f t="shared" ref="CM6:CN6" si="8">CM8</f>
        <v>0</v>
      </c>
      <c r="CN6" s="51">
        <f t="shared" si="8"/>
        <v>3900</v>
      </c>
      <c r="CO6" s="52">
        <f>IF(CO8="-",NA(),CO8)</f>
        <v>4991.8999999999996</v>
      </c>
      <c r="CP6" s="52">
        <f t="shared" ref="CP6:CX6" si="9">IF(CP8="-",NA(),CP8)</f>
        <v>5195.1000000000004</v>
      </c>
      <c r="CQ6" s="52">
        <f t="shared" si="9"/>
        <v>5075.5</v>
      </c>
      <c r="CR6" s="52">
        <f t="shared" si="9"/>
        <v>5130.2</v>
      </c>
      <c r="CS6" s="52">
        <f t="shared" si="9"/>
        <v>4994.2</v>
      </c>
      <c r="CT6" s="52">
        <f t="shared" si="9"/>
        <v>2496</v>
      </c>
      <c r="CU6" s="52">
        <f t="shared" si="9"/>
        <v>5195.1000000000004</v>
      </c>
      <c r="CV6" s="52">
        <f t="shared" si="9"/>
        <v>855.2</v>
      </c>
      <c r="CW6" s="52">
        <f t="shared" si="9"/>
        <v>855</v>
      </c>
      <c r="CX6" s="52">
        <f t="shared" si="9"/>
        <v>832.8</v>
      </c>
      <c r="CY6" s="49" t="str">
        <f>IF(CY8="-","",IF(CY8="-","【-】","【"&amp;SUBSTITUTE(TEXT(CY8,"#,##0.0"),"-","△")&amp;"】"))</f>
        <v>【312.3】</v>
      </c>
      <c r="CZ6" s="52">
        <f>IF(CZ8="-",NA(),CZ8)</f>
        <v>0</v>
      </c>
      <c r="DA6" s="52">
        <f t="shared" ref="DA6:DI6" si="10">IF(DA8="-",NA(),DA8)</f>
        <v>0</v>
      </c>
      <c r="DB6" s="52">
        <f t="shared" si="10"/>
        <v>0</v>
      </c>
      <c r="DC6" s="52">
        <f t="shared" si="10"/>
        <v>0</v>
      </c>
      <c r="DD6" s="52">
        <f t="shared" si="10"/>
        <v>0</v>
      </c>
      <c r="DE6" s="52">
        <f t="shared" si="10"/>
        <v>0</v>
      </c>
      <c r="DF6" s="52">
        <f t="shared" si="10"/>
        <v>0</v>
      </c>
      <c r="DG6" s="52">
        <f t="shared" si="10"/>
        <v>1.7</v>
      </c>
      <c r="DH6" s="52">
        <f t="shared" si="10"/>
        <v>0</v>
      </c>
      <c r="DI6" s="52">
        <f t="shared" si="10"/>
        <v>0</v>
      </c>
      <c r="DJ6" s="49" t="str">
        <f>IF(DJ8="-","",IF(DJ8="-","【-】","【"&amp;SUBSTITUTE(TEXT(DJ8,"#,##0.0"),"-","△")&amp;"】"))</f>
        <v>【0.0】</v>
      </c>
      <c r="DK6" s="52">
        <f>IF(DK8="-",NA(),DK8)</f>
        <v>65.099999999999994</v>
      </c>
      <c r="DL6" s="52">
        <f t="shared" ref="DL6:DT6" si="11">IF(DL8="-",NA(),DL8)</f>
        <v>58.2</v>
      </c>
      <c r="DM6" s="52">
        <f t="shared" si="11"/>
        <v>63.8</v>
      </c>
      <c r="DN6" s="52">
        <f t="shared" si="11"/>
        <v>61.6</v>
      </c>
      <c r="DO6" s="52">
        <f t="shared" si="11"/>
        <v>61.6</v>
      </c>
      <c r="DP6" s="52">
        <f t="shared" si="11"/>
        <v>147.19999999999999</v>
      </c>
      <c r="DQ6" s="52">
        <f t="shared" si="11"/>
        <v>58.2</v>
      </c>
      <c r="DR6" s="52">
        <f t="shared" si="11"/>
        <v>143.9</v>
      </c>
      <c r="DS6" s="52">
        <f t="shared" si="11"/>
        <v>154.80000000000001</v>
      </c>
      <c r="DT6" s="52">
        <f t="shared" si="11"/>
        <v>155</v>
      </c>
      <c r="DU6" s="49" t="str">
        <f>IF(DU8="-","",IF(DU8="-","【-】","【"&amp;SUBSTITUTE(TEXT(DU8,"#,##0.0"),"-","△")&amp;"】"))</f>
        <v>【130.9】</v>
      </c>
    </row>
    <row r="7" spans="1:125" s="54" customFormat="1" x14ac:dyDescent="0.2">
      <c r="A7" s="37" t="s">
        <v>109</v>
      </c>
      <c r="B7" s="48">
        <f t="shared" ref="B7:X7" si="12">B8</f>
        <v>2023</v>
      </c>
      <c r="C7" s="48">
        <f t="shared" si="12"/>
        <v>160008</v>
      </c>
      <c r="D7" s="48">
        <f t="shared" si="12"/>
        <v>46</v>
      </c>
      <c r="E7" s="48">
        <f t="shared" si="12"/>
        <v>14</v>
      </c>
      <c r="F7" s="48">
        <f t="shared" si="12"/>
        <v>0</v>
      </c>
      <c r="G7" s="48">
        <f t="shared" si="12"/>
        <v>3</v>
      </c>
      <c r="H7" s="48" t="str">
        <f t="shared" si="12"/>
        <v>富山県</v>
      </c>
      <c r="I7" s="48" t="str">
        <f t="shared" si="12"/>
        <v>富山県営富山中央駐車場</v>
      </c>
      <c r="J7" s="48" t="str">
        <f t="shared" si="12"/>
        <v>法適用</v>
      </c>
      <c r="K7" s="48" t="str">
        <f t="shared" si="12"/>
        <v>駐車場整備事業</v>
      </c>
      <c r="L7" s="48" t="str">
        <f t="shared" si="12"/>
        <v>-</v>
      </c>
      <c r="M7" s="48" t="str">
        <f t="shared" si="12"/>
        <v>Ａ１Ｂ１</v>
      </c>
      <c r="N7" s="48" t="str">
        <f t="shared" si="12"/>
        <v>非設置</v>
      </c>
      <c r="O7" s="49">
        <f t="shared" si="12"/>
        <v>-3140.6</v>
      </c>
      <c r="P7" s="50" t="str">
        <f t="shared" si="12"/>
        <v>届出駐車場</v>
      </c>
      <c r="Q7" s="50" t="str">
        <f t="shared" si="12"/>
        <v>立体式</v>
      </c>
      <c r="R7" s="51">
        <f t="shared" si="12"/>
        <v>31</v>
      </c>
      <c r="S7" s="50" t="str">
        <f t="shared" si="12"/>
        <v>商業施設</v>
      </c>
      <c r="T7" s="50" t="str">
        <f t="shared" si="12"/>
        <v>無</v>
      </c>
      <c r="U7" s="51">
        <f t="shared" si="12"/>
        <v>5606</v>
      </c>
      <c r="V7" s="51">
        <f t="shared" si="12"/>
        <v>232</v>
      </c>
      <c r="W7" s="51">
        <f t="shared" si="12"/>
        <v>330</v>
      </c>
      <c r="X7" s="50" t="str">
        <f t="shared" si="12"/>
        <v>代行制</v>
      </c>
      <c r="Y7" s="52">
        <f>Y8</f>
        <v>174</v>
      </c>
      <c r="Z7" s="52">
        <f t="shared" ref="Z7:AH7" si="13">Z8</f>
        <v>173.2</v>
      </c>
      <c r="AA7" s="52">
        <f t="shared" si="13"/>
        <v>175.9</v>
      </c>
      <c r="AB7" s="52">
        <f t="shared" si="13"/>
        <v>171.3</v>
      </c>
      <c r="AC7" s="52">
        <f t="shared" si="13"/>
        <v>165.8</v>
      </c>
      <c r="AD7" s="52">
        <f t="shared" si="13"/>
        <v>134.9</v>
      </c>
      <c r="AE7" s="52">
        <f t="shared" si="13"/>
        <v>173.2</v>
      </c>
      <c r="AF7" s="52">
        <f t="shared" si="13"/>
        <v>101.2</v>
      </c>
      <c r="AG7" s="52">
        <f t="shared" si="13"/>
        <v>128.30000000000001</v>
      </c>
      <c r="AH7" s="52">
        <f t="shared" si="13"/>
        <v>136</v>
      </c>
      <c r="AI7" s="49"/>
      <c r="AJ7" s="52">
        <f>AJ8</f>
        <v>0.7</v>
      </c>
      <c r="AK7" s="52">
        <f t="shared" ref="AK7:AS7" si="14">AK8</f>
        <v>1</v>
      </c>
      <c r="AL7" s="52">
        <f t="shared" si="14"/>
        <v>0.9</v>
      </c>
      <c r="AM7" s="52">
        <f t="shared" si="14"/>
        <v>0.5</v>
      </c>
      <c r="AN7" s="52">
        <f t="shared" si="14"/>
        <v>0.4</v>
      </c>
      <c r="AO7" s="52">
        <f t="shared" si="14"/>
        <v>0.4</v>
      </c>
      <c r="AP7" s="52">
        <f t="shared" si="14"/>
        <v>1</v>
      </c>
      <c r="AQ7" s="52">
        <f t="shared" si="14"/>
        <v>0.2</v>
      </c>
      <c r="AR7" s="52">
        <f t="shared" si="14"/>
        <v>0.1</v>
      </c>
      <c r="AS7" s="52">
        <f t="shared" si="14"/>
        <v>0.1</v>
      </c>
      <c r="AT7" s="49"/>
      <c r="AU7" s="53">
        <f>AU8</f>
        <v>4</v>
      </c>
      <c r="AV7" s="53">
        <f t="shared" ref="AV7:BD7" si="15">AV8</f>
        <v>7</v>
      </c>
      <c r="AW7" s="53">
        <f t="shared" si="15"/>
        <v>6</v>
      </c>
      <c r="AX7" s="53">
        <f t="shared" si="15"/>
        <v>3</v>
      </c>
      <c r="AY7" s="53">
        <f t="shared" si="15"/>
        <v>3</v>
      </c>
      <c r="AZ7" s="53">
        <f t="shared" si="15"/>
        <v>2</v>
      </c>
      <c r="BA7" s="53">
        <f t="shared" si="15"/>
        <v>7</v>
      </c>
      <c r="BB7" s="53">
        <f t="shared" si="15"/>
        <v>1</v>
      </c>
      <c r="BC7" s="53">
        <f t="shared" si="15"/>
        <v>1</v>
      </c>
      <c r="BD7" s="53">
        <f t="shared" si="15"/>
        <v>1</v>
      </c>
      <c r="BE7" s="51"/>
      <c r="BF7" s="52">
        <f>BF8</f>
        <v>71</v>
      </c>
      <c r="BG7" s="52">
        <f t="shared" ref="BG7:BO7" si="16">BG8</f>
        <v>72.099999999999994</v>
      </c>
      <c r="BH7" s="52">
        <f t="shared" si="16"/>
        <v>72.599999999999994</v>
      </c>
      <c r="BI7" s="52">
        <f t="shared" si="16"/>
        <v>71.8</v>
      </c>
      <c r="BJ7" s="52">
        <f t="shared" si="16"/>
        <v>69.400000000000006</v>
      </c>
      <c r="BK7" s="52">
        <f t="shared" si="16"/>
        <v>48.3</v>
      </c>
      <c r="BL7" s="52">
        <f t="shared" si="16"/>
        <v>72.099999999999994</v>
      </c>
      <c r="BM7" s="52">
        <f t="shared" si="16"/>
        <v>19.8</v>
      </c>
      <c r="BN7" s="52">
        <f t="shared" si="16"/>
        <v>41.7</v>
      </c>
      <c r="BO7" s="52">
        <f t="shared" si="16"/>
        <v>45.8</v>
      </c>
      <c r="BP7" s="49"/>
      <c r="BQ7" s="53">
        <f>BQ8</f>
        <v>43944</v>
      </c>
      <c r="BR7" s="53">
        <f t="shared" ref="BR7:BZ7" si="17">BR8</f>
        <v>42619</v>
      </c>
      <c r="BS7" s="53">
        <f t="shared" si="17"/>
        <v>43486</v>
      </c>
      <c r="BT7" s="53">
        <f t="shared" si="17"/>
        <v>42051</v>
      </c>
      <c r="BU7" s="53">
        <f t="shared" si="17"/>
        <v>41412</v>
      </c>
      <c r="BV7" s="53">
        <f t="shared" si="17"/>
        <v>26685</v>
      </c>
      <c r="BW7" s="53">
        <f t="shared" si="17"/>
        <v>42619</v>
      </c>
      <c r="BX7" s="53">
        <f t="shared" si="17"/>
        <v>14689</v>
      </c>
      <c r="BY7" s="53">
        <f t="shared" si="17"/>
        <v>30502</v>
      </c>
      <c r="BZ7" s="53">
        <f t="shared" si="17"/>
        <v>35412</v>
      </c>
      <c r="CA7" s="51"/>
      <c r="CB7" s="52">
        <f>CB8</f>
        <v>81.2</v>
      </c>
      <c r="CC7" s="52">
        <f t="shared" ref="CC7:CK7" si="18">CC8</f>
        <v>83.8</v>
      </c>
      <c r="CD7" s="52">
        <f t="shared" si="18"/>
        <v>86.4</v>
      </c>
      <c r="CE7" s="52">
        <f t="shared" si="18"/>
        <v>88.9</v>
      </c>
      <c r="CF7" s="52">
        <f t="shared" si="18"/>
        <v>91</v>
      </c>
      <c r="CG7" s="52">
        <f t="shared" si="18"/>
        <v>73.599999999999994</v>
      </c>
      <c r="CH7" s="52">
        <f t="shared" si="18"/>
        <v>83.8</v>
      </c>
      <c r="CI7" s="52">
        <f t="shared" si="18"/>
        <v>60.3</v>
      </c>
      <c r="CJ7" s="52">
        <f t="shared" si="18"/>
        <v>63.4</v>
      </c>
      <c r="CK7" s="52">
        <f t="shared" si="18"/>
        <v>66.099999999999994</v>
      </c>
      <c r="CL7" s="49"/>
      <c r="CM7" s="51">
        <f>CM8</f>
        <v>0</v>
      </c>
      <c r="CN7" s="51">
        <f>CN8</f>
        <v>3900</v>
      </c>
      <c r="CO7" s="52">
        <f>CO8</f>
        <v>4991.8999999999996</v>
      </c>
      <c r="CP7" s="52">
        <f t="shared" ref="CP7:CX7" si="19">CP8</f>
        <v>5195.1000000000004</v>
      </c>
      <c r="CQ7" s="52">
        <f t="shared" si="19"/>
        <v>5075.5</v>
      </c>
      <c r="CR7" s="52">
        <f t="shared" si="19"/>
        <v>5130.2</v>
      </c>
      <c r="CS7" s="52">
        <f t="shared" si="19"/>
        <v>4994.2</v>
      </c>
      <c r="CT7" s="52">
        <f t="shared" si="19"/>
        <v>2496</v>
      </c>
      <c r="CU7" s="52">
        <f t="shared" si="19"/>
        <v>5195.1000000000004</v>
      </c>
      <c r="CV7" s="52">
        <f t="shared" si="19"/>
        <v>855.2</v>
      </c>
      <c r="CW7" s="52">
        <f t="shared" si="19"/>
        <v>855</v>
      </c>
      <c r="CX7" s="52">
        <f t="shared" si="19"/>
        <v>832.8</v>
      </c>
      <c r="CY7" s="49"/>
      <c r="CZ7" s="52">
        <f>CZ8</f>
        <v>0</v>
      </c>
      <c r="DA7" s="52">
        <f t="shared" ref="DA7:DI7" si="20">DA8</f>
        <v>0</v>
      </c>
      <c r="DB7" s="52">
        <f t="shared" si="20"/>
        <v>0</v>
      </c>
      <c r="DC7" s="52">
        <f t="shared" si="20"/>
        <v>0</v>
      </c>
      <c r="DD7" s="52">
        <f t="shared" si="20"/>
        <v>0</v>
      </c>
      <c r="DE7" s="52">
        <f t="shared" si="20"/>
        <v>0</v>
      </c>
      <c r="DF7" s="52">
        <f t="shared" si="20"/>
        <v>0</v>
      </c>
      <c r="DG7" s="52">
        <f t="shared" si="20"/>
        <v>1.7</v>
      </c>
      <c r="DH7" s="52">
        <f t="shared" si="20"/>
        <v>0</v>
      </c>
      <c r="DI7" s="52">
        <f t="shared" si="20"/>
        <v>0</v>
      </c>
      <c r="DJ7" s="49"/>
      <c r="DK7" s="52">
        <f>DK8</f>
        <v>65.099999999999994</v>
      </c>
      <c r="DL7" s="52">
        <f t="shared" ref="DL7:DT7" si="21">DL8</f>
        <v>58.2</v>
      </c>
      <c r="DM7" s="52">
        <f t="shared" si="21"/>
        <v>63.8</v>
      </c>
      <c r="DN7" s="52">
        <f t="shared" si="21"/>
        <v>61.6</v>
      </c>
      <c r="DO7" s="52">
        <f t="shared" si="21"/>
        <v>61.6</v>
      </c>
      <c r="DP7" s="52">
        <f t="shared" si="21"/>
        <v>147.19999999999999</v>
      </c>
      <c r="DQ7" s="52">
        <f t="shared" si="21"/>
        <v>58.2</v>
      </c>
      <c r="DR7" s="52">
        <f t="shared" si="21"/>
        <v>143.9</v>
      </c>
      <c r="DS7" s="52">
        <f t="shared" si="21"/>
        <v>154.80000000000001</v>
      </c>
      <c r="DT7" s="52">
        <f t="shared" si="21"/>
        <v>155</v>
      </c>
      <c r="DU7" s="49"/>
    </row>
    <row r="8" spans="1:125" s="54" customFormat="1" x14ac:dyDescent="0.2">
      <c r="A8" s="37"/>
      <c r="B8" s="55">
        <v>2023</v>
      </c>
      <c r="C8" s="55">
        <v>160008</v>
      </c>
      <c r="D8" s="55">
        <v>46</v>
      </c>
      <c r="E8" s="55">
        <v>14</v>
      </c>
      <c r="F8" s="55">
        <v>0</v>
      </c>
      <c r="G8" s="55">
        <v>3</v>
      </c>
      <c r="H8" s="55" t="s">
        <v>110</v>
      </c>
      <c r="I8" s="55" t="s">
        <v>111</v>
      </c>
      <c r="J8" s="55" t="s">
        <v>112</v>
      </c>
      <c r="K8" s="55" t="s">
        <v>113</v>
      </c>
      <c r="L8" s="55" t="s">
        <v>114</v>
      </c>
      <c r="M8" s="55" t="s">
        <v>115</v>
      </c>
      <c r="N8" s="55" t="s">
        <v>116</v>
      </c>
      <c r="O8" s="56">
        <v>-3140.6</v>
      </c>
      <c r="P8" s="57" t="s">
        <v>117</v>
      </c>
      <c r="Q8" s="57" t="s">
        <v>118</v>
      </c>
      <c r="R8" s="58">
        <v>31</v>
      </c>
      <c r="S8" s="57" t="s">
        <v>119</v>
      </c>
      <c r="T8" s="57" t="s">
        <v>120</v>
      </c>
      <c r="U8" s="58">
        <v>5606</v>
      </c>
      <c r="V8" s="58">
        <v>232</v>
      </c>
      <c r="W8" s="58">
        <v>330</v>
      </c>
      <c r="X8" s="57" t="s">
        <v>121</v>
      </c>
      <c r="Y8" s="59">
        <v>174</v>
      </c>
      <c r="Z8" s="59">
        <v>173.2</v>
      </c>
      <c r="AA8" s="59">
        <v>175.9</v>
      </c>
      <c r="AB8" s="59">
        <v>171.3</v>
      </c>
      <c r="AC8" s="59">
        <v>165.8</v>
      </c>
      <c r="AD8" s="59">
        <v>134.9</v>
      </c>
      <c r="AE8" s="59">
        <v>173.2</v>
      </c>
      <c r="AF8" s="59">
        <v>101.2</v>
      </c>
      <c r="AG8" s="59">
        <v>128.30000000000001</v>
      </c>
      <c r="AH8" s="59">
        <v>136</v>
      </c>
      <c r="AI8" s="56">
        <v>129</v>
      </c>
      <c r="AJ8" s="59">
        <v>0.7</v>
      </c>
      <c r="AK8" s="59">
        <v>1</v>
      </c>
      <c r="AL8" s="59">
        <v>0.9</v>
      </c>
      <c r="AM8" s="59">
        <v>0.5</v>
      </c>
      <c r="AN8" s="59">
        <v>0.4</v>
      </c>
      <c r="AO8" s="59">
        <v>0.4</v>
      </c>
      <c r="AP8" s="59">
        <v>1</v>
      </c>
      <c r="AQ8" s="59">
        <v>0.2</v>
      </c>
      <c r="AR8" s="59">
        <v>0.1</v>
      </c>
      <c r="AS8" s="59">
        <v>0.1</v>
      </c>
      <c r="AT8" s="56">
        <v>0</v>
      </c>
      <c r="AU8" s="60">
        <v>4</v>
      </c>
      <c r="AV8" s="60">
        <v>7</v>
      </c>
      <c r="AW8" s="60">
        <v>6</v>
      </c>
      <c r="AX8" s="60">
        <v>3</v>
      </c>
      <c r="AY8" s="60">
        <v>3</v>
      </c>
      <c r="AZ8" s="60">
        <v>2</v>
      </c>
      <c r="BA8" s="60">
        <v>7</v>
      </c>
      <c r="BB8" s="60">
        <v>1</v>
      </c>
      <c r="BC8" s="60">
        <v>1</v>
      </c>
      <c r="BD8" s="60">
        <v>1</v>
      </c>
      <c r="BE8" s="60">
        <v>0</v>
      </c>
      <c r="BF8" s="59">
        <v>71</v>
      </c>
      <c r="BG8" s="59">
        <v>72.099999999999994</v>
      </c>
      <c r="BH8" s="59">
        <v>72.599999999999994</v>
      </c>
      <c r="BI8" s="59">
        <v>71.8</v>
      </c>
      <c r="BJ8" s="59">
        <v>69.400000000000006</v>
      </c>
      <c r="BK8" s="59">
        <v>48.3</v>
      </c>
      <c r="BL8" s="59">
        <v>72.099999999999994</v>
      </c>
      <c r="BM8" s="59">
        <v>19.8</v>
      </c>
      <c r="BN8" s="59">
        <v>41.7</v>
      </c>
      <c r="BO8" s="59">
        <v>45.8</v>
      </c>
      <c r="BP8" s="56">
        <v>41.2</v>
      </c>
      <c r="BQ8" s="60">
        <v>43944</v>
      </c>
      <c r="BR8" s="60">
        <v>42619</v>
      </c>
      <c r="BS8" s="60">
        <v>43486</v>
      </c>
      <c r="BT8" s="61">
        <v>42051</v>
      </c>
      <c r="BU8" s="61">
        <v>41412</v>
      </c>
      <c r="BV8" s="60">
        <v>26685</v>
      </c>
      <c r="BW8" s="60">
        <v>42619</v>
      </c>
      <c r="BX8" s="60">
        <v>14689</v>
      </c>
      <c r="BY8" s="60">
        <v>30502</v>
      </c>
      <c r="BZ8" s="60">
        <v>35412</v>
      </c>
      <c r="CA8" s="58">
        <v>27207</v>
      </c>
      <c r="CB8" s="59">
        <v>81.2</v>
      </c>
      <c r="CC8" s="59">
        <v>83.8</v>
      </c>
      <c r="CD8" s="59">
        <v>86.4</v>
      </c>
      <c r="CE8" s="59">
        <v>88.9</v>
      </c>
      <c r="CF8" s="59">
        <v>91</v>
      </c>
      <c r="CG8" s="59">
        <v>73.599999999999994</v>
      </c>
      <c r="CH8" s="59">
        <v>83.8</v>
      </c>
      <c r="CI8" s="59">
        <v>60.3</v>
      </c>
      <c r="CJ8" s="59">
        <v>63.4</v>
      </c>
      <c r="CK8" s="59">
        <v>66.099999999999994</v>
      </c>
      <c r="CL8" s="56">
        <v>61.5</v>
      </c>
      <c r="CM8" s="58">
        <v>0</v>
      </c>
      <c r="CN8" s="58">
        <v>3900</v>
      </c>
      <c r="CO8" s="59">
        <v>4991.8999999999996</v>
      </c>
      <c r="CP8" s="59">
        <v>5195.1000000000004</v>
      </c>
      <c r="CQ8" s="59">
        <v>5075.5</v>
      </c>
      <c r="CR8" s="59">
        <v>5130.2</v>
      </c>
      <c r="CS8" s="59">
        <v>4994.2</v>
      </c>
      <c r="CT8" s="59">
        <v>2496</v>
      </c>
      <c r="CU8" s="59">
        <v>5195.1000000000004</v>
      </c>
      <c r="CV8" s="59">
        <v>855.2</v>
      </c>
      <c r="CW8" s="59">
        <v>855</v>
      </c>
      <c r="CX8" s="59">
        <v>832.8</v>
      </c>
      <c r="CY8" s="56">
        <v>312.3</v>
      </c>
      <c r="CZ8" s="59">
        <v>0</v>
      </c>
      <c r="DA8" s="59">
        <v>0</v>
      </c>
      <c r="DB8" s="59">
        <v>0</v>
      </c>
      <c r="DC8" s="59">
        <v>0</v>
      </c>
      <c r="DD8" s="59">
        <v>0</v>
      </c>
      <c r="DE8" s="59">
        <v>0</v>
      </c>
      <c r="DF8" s="59">
        <v>0</v>
      </c>
      <c r="DG8" s="59">
        <v>1.7</v>
      </c>
      <c r="DH8" s="59">
        <v>0</v>
      </c>
      <c r="DI8" s="59">
        <v>0</v>
      </c>
      <c r="DJ8" s="56">
        <v>0</v>
      </c>
      <c r="DK8" s="59">
        <v>65.099999999999994</v>
      </c>
      <c r="DL8" s="59">
        <v>58.2</v>
      </c>
      <c r="DM8" s="59">
        <v>63.8</v>
      </c>
      <c r="DN8" s="59">
        <v>61.6</v>
      </c>
      <c r="DO8" s="59">
        <v>61.6</v>
      </c>
      <c r="DP8" s="59">
        <v>147.19999999999999</v>
      </c>
      <c r="DQ8" s="59">
        <v>58.2</v>
      </c>
      <c r="DR8" s="59">
        <v>143.9</v>
      </c>
      <c r="DS8" s="59">
        <v>154.80000000000001</v>
      </c>
      <c r="DT8" s="59">
        <v>155</v>
      </c>
      <c r="DU8" s="56">
        <v>130.9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51</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吉山　伊織</cp:lastModifiedBy>
  <cp:lastPrinted>2025-01-22T02:24:04Z</cp:lastPrinted>
  <dcterms:created xsi:type="dcterms:W3CDTF">2024-12-19T01:01:54Z</dcterms:created>
  <dcterms:modified xsi:type="dcterms:W3CDTF">2025-02-14T06:43:33Z</dcterms:modified>
  <cp:category/>
</cp:coreProperties>
</file>