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経営係\経営比較分析表\R6\HP掲載用\"/>
    </mc:Choice>
  </mc:AlternateContent>
  <xr:revisionPtr revIDLastSave="0" documentId="13_ncr:1_{0CE86CF1-3A0B-4300-B8D8-288E5C53437E}" xr6:coauthVersionLast="47" xr6:coauthVersionMax="47" xr10:uidLastSave="{00000000-0000-0000-0000-000000000000}"/>
  <workbookProtection workbookAlgorithmName="SHA-512" workbookHashValue="9SAqInifju16Dzwf9eNJatb6uvWNwxANPu1+0mpT/FMKTeBiJX3K+NURlgnAhZ3YYW8j7L1xSOB/cHSf4tFkbQ==" workbookSaltValue="ftpTJX3qFLWM2SjE1tZK5Q==" workbookSpinCount="100000" lockStructure="1"/>
  <bookViews>
    <workbookView xWindow="-108" yWindow="-108" windowWidth="23256" windowHeight="12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J85" i="4"/>
  <c r="I85" i="4"/>
  <c r="F85" i="4"/>
  <c r="E85" i="4"/>
  <c r="BB10" i="4"/>
  <c r="AT10" i="4"/>
  <c r="AL10" i="4"/>
  <c r="W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<sst xmlns="http://schemas.openxmlformats.org/spreadsheetml/2006/main" count="228" uniqueCount="115">
  <si>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</si>
  <si>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</si>
  <si>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</si>
  <si>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</si>
  <si>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</si>
  <si>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</si>
  <si>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</si>
  <si>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</si>
  <si>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</si>
  <si>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</si>
  <si>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</si>
  <si>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</si>
  <si>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</si>
  <si>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</si>
  <si>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</si>
  <si>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</si>
  <si>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</si>
  <si>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</si>
  <si>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</si>
  <si>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</si>
  <si>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</si>
  <si>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</si>
  <si>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</si>
  <si>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</si>
  <si>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</si>
  <si>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</si>
  <si>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</si>
  <si>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</si>
  <si>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</si>
  <si>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</si>
  <si>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</si>
  <si>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</si>
  <si>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</si>
  <si>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</si>
  <si>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</si>
  <si>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</si>
  <si>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</si>
  <si>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</si>
  <si>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</si>
  <si>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</si>
  <si>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</si>
  <si>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</si>
  <si>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</si>
  <si>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</si>
  <si>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</si>
  <si>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</si>
  <si>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</si>
  <si>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</si>
  <si>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</si>
  <si>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</si>
  <si>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</si>
  <si>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</si>
  <si>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</si>
  <si>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</si>
  <si>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</si>
  <si>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</si>
  <si>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</si>
  <si>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</si>
  <si>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</si>
  <si>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</si>
  <si>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</si>
  <si>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</si>
  <si>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</si>
  <si>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</si>
  <si>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</si>
  <si>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</si>
  <si>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</si>
  <si>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</si>
  <si>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</si>
  <si>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</si>
  <si>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</si>
  <si>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</si>
  <si>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</si>
  <si>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</si>
  <si>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</si>
  <si>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</si>
  <si>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</si>
  <si>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</si>
  <si>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</si>
  <si>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</si>
  <si>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</si>
  <si>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</si>
  <si>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</si>
  <si>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</si>
  <si>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</si>
  <si>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</si>
  <si>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</si>
  <si>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</si>
  <si>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</si>
  <si>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</si>
  <si>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</si>
  <si>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</si>
  <si>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</si>
  <si>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</si>
  <si>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</si>
  <si>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</si>
  <si>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</si>
  <si>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</si>
  <si>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</si>
  <si>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</si>
  <si>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</si>
  <si>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</si>
  <si>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</si>
  <si>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</si>
  <si>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</si>
  <si>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</si>
  <si>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</si>
  <si>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</si>
  <si>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</si>
  <si>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</si>
  <si>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</si>
  <si>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</si>
  <si>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r>
      <t>①</t>
    </r>
    <r>
      <rPr>
        <b/>
        <sz val="11"/>
        <color theme="1"/>
        <rFont val="ＭＳ ゴシック"/>
        <family val="3"/>
        <charset val="128"/>
      </rPr>
      <t>有形固定資産原価償却率</t>
    </r>
    <r>
      <rPr>
        <sz val="11"/>
        <color theme="1"/>
        <rFont val="ＭＳ ゴシック"/>
        <family val="3"/>
        <charset val="128"/>
      </rPr>
      <t xml:space="preserve">
　類似団体の平均を上回っている。計画的に施設・
　設備の更新投資を行っているが、上昇傾向にあ　
　る。
②</t>
    </r>
    <r>
      <rPr>
        <b/>
        <sz val="11"/>
        <color theme="1"/>
        <rFont val="ＭＳ ゴシック"/>
        <family val="3"/>
        <charset val="128"/>
      </rPr>
      <t>管路経年化率</t>
    </r>
    <r>
      <rPr>
        <sz val="11"/>
        <color theme="1"/>
        <rFont val="ＭＳ ゴシック"/>
        <family val="3"/>
        <charset val="128"/>
      </rPr>
      <t xml:space="preserve">
　近年高い水準で推移しており、管路の老朽化が進
　んでいる。
③</t>
    </r>
    <r>
      <rPr>
        <b/>
        <sz val="11"/>
        <color theme="1"/>
        <rFont val="ＭＳ ゴシック"/>
        <family val="3"/>
        <charset val="128"/>
      </rPr>
      <t>管路更新率</t>
    </r>
    <r>
      <rPr>
        <sz val="11"/>
        <color theme="1"/>
        <rFont val="ＭＳ ゴシック"/>
        <family val="3"/>
        <charset val="128"/>
      </rPr>
      <t xml:space="preserve">
　過去５年間０％であるが、平成27年度～管路更新
　工事に着手しており、今後、供用開始予定であ
　る。</t>
    </r>
    <rPh sb="1" eb="3">
      <t>ユウケイ</t>
    </rPh>
    <rPh sb="3" eb="7">
      <t>コテイシサン</t>
    </rPh>
    <rPh sb="7" eb="9">
      <t>ゲンカ</t>
    </rPh>
    <rPh sb="9" eb="11">
      <t>ショウキャク</t>
    </rPh>
    <rPh sb="11" eb="12">
      <t>リツ</t>
    </rPh>
    <rPh sb="14" eb="18">
      <t>ルイジダンタイ</t>
    </rPh>
    <rPh sb="19" eb="21">
      <t>ヘイキン</t>
    </rPh>
    <rPh sb="22" eb="24">
      <t>ウワマワ</t>
    </rPh>
    <rPh sb="29" eb="32">
      <t>ケイカクテキ</t>
    </rPh>
    <rPh sb="33" eb="35">
      <t>シセツ</t>
    </rPh>
    <rPh sb="38" eb="40">
      <t>セツビ</t>
    </rPh>
    <rPh sb="41" eb="45">
      <t>コウシントウシ</t>
    </rPh>
    <rPh sb="46" eb="47">
      <t>オコナ</t>
    </rPh>
    <rPh sb="53" eb="57">
      <t>ジョウショウケイコウ</t>
    </rPh>
    <rPh sb="66" eb="72">
      <t>カンロケイネンカリツ</t>
    </rPh>
    <rPh sb="74" eb="77">
      <t>キンネンタカ</t>
    </rPh>
    <rPh sb="78" eb="80">
      <t>スイジュン</t>
    </rPh>
    <rPh sb="81" eb="83">
      <t>スイイ</t>
    </rPh>
    <rPh sb="88" eb="90">
      <t>カンロ</t>
    </rPh>
    <rPh sb="91" eb="94">
      <t>ロウキュウカ</t>
    </rPh>
    <rPh sb="95" eb="96">
      <t>スス</t>
    </rPh>
    <rPh sb="105" eb="107">
      <t>カンロ</t>
    </rPh>
    <rPh sb="107" eb="110">
      <t>コウシンリツ</t>
    </rPh>
    <rPh sb="112" eb="114">
      <t>カコ</t>
    </rPh>
    <rPh sb="115" eb="117">
      <t>ネンカン</t>
    </rPh>
    <rPh sb="124" eb="126">
      <t>ヘイセイ</t>
    </rPh>
    <rPh sb="128" eb="130">
      <t>ネンド</t>
    </rPh>
    <rPh sb="140" eb="142">
      <t>チャクシュ</t>
    </rPh>
    <rPh sb="147" eb="149">
      <t>コンゴ</t>
    </rPh>
    <rPh sb="150" eb="151">
      <t>トモ</t>
    </rPh>
    <rPh sb="151" eb="152">
      <t>ヨウ</t>
    </rPh>
    <rPh sb="152" eb="156">
      <t>カイシヨテイ</t>
    </rPh>
    <phoneticPr fontId="4"/>
  </si>
  <si>
    <t>　過去５年間の経常収支は、安定的に推移しており、経営状況は概ね良好である。
　今後は、水需要が減少する中、施設の耐震化・老朽化対策のための長期的な投資が必要となる。そのため、更新需要の平準化を図り、計画的に更新していくこととしている。
　また、令和４年７月に改定した経営戦略に基づく効率的な事業運営を行い、経営基盤の強化に取り込んでいく。</t>
    <rPh sb="1" eb="3">
      <t>カコ</t>
    </rPh>
    <rPh sb="4" eb="6">
      <t>ネンカン</t>
    </rPh>
    <rPh sb="7" eb="11">
      <t>ケイジョウシュウシ</t>
    </rPh>
    <rPh sb="13" eb="16">
      <t>アンテイテキ</t>
    </rPh>
    <rPh sb="17" eb="19">
      <t>スイイ</t>
    </rPh>
    <rPh sb="24" eb="28">
      <t>ケイエイジョウキョウ</t>
    </rPh>
    <rPh sb="29" eb="30">
      <t>オオム</t>
    </rPh>
    <rPh sb="31" eb="33">
      <t>リョウコウ</t>
    </rPh>
    <rPh sb="39" eb="41">
      <t>コンゴ</t>
    </rPh>
    <rPh sb="43" eb="44">
      <t>ミズ</t>
    </rPh>
    <rPh sb="44" eb="46">
      <t>ジュヨウ</t>
    </rPh>
    <rPh sb="47" eb="49">
      <t>ゲンショウ</t>
    </rPh>
    <rPh sb="51" eb="52">
      <t>ナカ</t>
    </rPh>
    <rPh sb="53" eb="55">
      <t>シセツ</t>
    </rPh>
    <rPh sb="56" eb="59">
      <t>タイシンカ</t>
    </rPh>
    <rPh sb="60" eb="65">
      <t>ロウキュウカタイサク</t>
    </rPh>
    <rPh sb="69" eb="72">
      <t>チョウキテキ</t>
    </rPh>
    <rPh sb="73" eb="75">
      <t>トウシ</t>
    </rPh>
    <rPh sb="76" eb="78">
      <t>ヒツヨウ</t>
    </rPh>
    <rPh sb="87" eb="89">
      <t>コウシン</t>
    </rPh>
    <rPh sb="89" eb="91">
      <t>ジュヨウ</t>
    </rPh>
    <rPh sb="92" eb="95">
      <t>ヘイジュンカ</t>
    </rPh>
    <rPh sb="96" eb="97">
      <t>ハカ</t>
    </rPh>
    <rPh sb="99" eb="102">
      <t>ケイカクテキ</t>
    </rPh>
    <rPh sb="103" eb="105">
      <t>コウシン</t>
    </rPh>
    <rPh sb="122" eb="124">
      <t>レイワ</t>
    </rPh>
    <rPh sb="125" eb="126">
      <t>ネン</t>
    </rPh>
    <rPh sb="127" eb="128">
      <t>ガツ</t>
    </rPh>
    <rPh sb="129" eb="131">
      <t>カイテイ</t>
    </rPh>
    <rPh sb="133" eb="137">
      <t>ケイエイセンリャク</t>
    </rPh>
    <rPh sb="138" eb="139">
      <t>モト</t>
    </rPh>
    <rPh sb="141" eb="144">
      <t>コウリツテキ</t>
    </rPh>
    <rPh sb="150" eb="151">
      <t>オコナ</t>
    </rPh>
    <rPh sb="153" eb="155">
      <t>ケイエイ</t>
    </rPh>
    <rPh sb="155" eb="157">
      <t>キバン</t>
    </rPh>
    <rPh sb="158" eb="160">
      <t>キョウカ</t>
    </rPh>
    <rPh sb="161" eb="162">
      <t>ト</t>
    </rPh>
    <rPh sb="163" eb="164">
      <t>コ</t>
    </rPh>
    <phoneticPr fontId="4"/>
  </si>
  <si>
    <r>
      <t>①</t>
    </r>
    <r>
      <rPr>
        <b/>
        <sz val="11"/>
        <color theme="1"/>
        <rFont val="ＭＳ ゴシック"/>
        <family val="3"/>
        <charset val="128"/>
      </rPr>
      <t>経常収支比率</t>
    </r>
    <r>
      <rPr>
        <sz val="11"/>
        <color theme="1"/>
        <rFont val="ＭＳ ゴシック"/>
        <family val="3"/>
        <charset val="128"/>
      </rPr>
      <t xml:space="preserve">
　過去５年間において継続して100％以上であり、
　経営の健全性は確保されている。
②</t>
    </r>
    <r>
      <rPr>
        <b/>
        <sz val="11"/>
        <color theme="1"/>
        <rFont val="ＭＳ ゴシック"/>
        <family val="3"/>
        <charset val="128"/>
      </rPr>
      <t>累積欠損比率</t>
    </r>
    <r>
      <rPr>
        <sz val="11"/>
        <color theme="1"/>
        <rFont val="ＭＳ ゴシック"/>
        <family val="3"/>
        <charset val="128"/>
      </rPr>
      <t xml:space="preserve">
　累積欠損金はない。
③</t>
    </r>
    <r>
      <rPr>
        <b/>
        <sz val="11"/>
        <color theme="1"/>
        <rFont val="ＭＳ ゴシック"/>
        <family val="3"/>
        <charset val="128"/>
      </rPr>
      <t>流動比率</t>
    </r>
    <r>
      <rPr>
        <sz val="11"/>
        <color theme="1"/>
        <rFont val="ＭＳ ゴシック"/>
        <family val="3"/>
        <charset val="128"/>
      </rPr>
      <t xml:space="preserve">
　過去５年間において継続して100％以上であり、
　短期的な債務の支払能力は確保されている。
④</t>
    </r>
    <r>
      <rPr>
        <b/>
        <sz val="11"/>
        <color theme="1"/>
        <rFont val="ＭＳ ゴシック"/>
        <family val="3"/>
        <charset val="128"/>
      </rPr>
      <t xml:space="preserve">企業債残高対給水収益比率
</t>
    </r>
    <r>
      <rPr>
        <sz val="11"/>
        <color theme="1"/>
        <rFont val="ＭＳ ゴシック"/>
        <family val="3"/>
        <charset val="128"/>
      </rPr>
      <t>　現在管路更新事業に着手しているため、令和４年
　度に続き類似団体の平均をやや上回っているが、
　投資水準は適切である。
⑤</t>
    </r>
    <r>
      <rPr>
        <b/>
        <sz val="11"/>
        <color theme="1"/>
        <rFont val="ＭＳ ゴシック"/>
        <family val="3"/>
        <charset val="128"/>
      </rPr>
      <t xml:space="preserve">料金回収率
</t>
    </r>
    <r>
      <rPr>
        <sz val="11"/>
        <color theme="1"/>
        <rFont val="ＭＳ ゴシック"/>
        <family val="3"/>
        <charset val="128"/>
      </rPr>
      <t>　100％を上回っており、給水原価が給水収益で賄
　われている状況にある。
⑥</t>
    </r>
    <r>
      <rPr>
        <b/>
        <sz val="11"/>
        <color theme="1"/>
        <rFont val="ＭＳ ゴシック"/>
        <family val="3"/>
        <charset val="128"/>
      </rPr>
      <t>給水原価</t>
    </r>
    <r>
      <rPr>
        <sz val="11"/>
        <color theme="1"/>
        <rFont val="ＭＳ ゴシック"/>
        <family val="3"/>
        <charset val="128"/>
      </rPr>
      <t xml:space="preserve">
　類似団体の平均を大きく下回っており。今後とも
　維持管理費の低減に努める。
⑦</t>
    </r>
    <r>
      <rPr>
        <b/>
        <sz val="11"/>
        <color theme="1"/>
        <rFont val="ＭＳ ゴシック"/>
        <family val="3"/>
        <charset val="128"/>
      </rPr>
      <t>施設利用率</t>
    </r>
    <r>
      <rPr>
        <sz val="11"/>
        <color theme="1"/>
        <rFont val="ＭＳ ゴシック"/>
        <family val="3"/>
        <charset val="128"/>
      </rPr>
      <t xml:space="preserve">
　類似団体の平均を上回っており、適正規模であ　　
　る。
⑧</t>
    </r>
    <r>
      <rPr>
        <b/>
        <sz val="11"/>
        <color theme="1"/>
        <rFont val="ＭＳ ゴシック"/>
        <family val="3"/>
        <charset val="128"/>
      </rPr>
      <t>有収率</t>
    </r>
    <r>
      <rPr>
        <sz val="11"/>
        <color theme="1"/>
        <rFont val="ＭＳ ゴシック"/>
        <family val="3"/>
        <charset val="128"/>
      </rPr>
      <t xml:space="preserve">
　100％を維持しており、施設を効率的に活用して
　いる。</t>
    </r>
    <rPh sb="1" eb="3">
      <t>ケイジョウ</t>
    </rPh>
    <rPh sb="3" eb="5">
      <t>シュウシ</t>
    </rPh>
    <rPh sb="5" eb="7">
      <t>ヒリツ</t>
    </rPh>
    <rPh sb="9" eb="11">
      <t>カコ</t>
    </rPh>
    <rPh sb="12" eb="14">
      <t>ネンカン</t>
    </rPh>
    <rPh sb="18" eb="20">
      <t>ケイゾク</t>
    </rPh>
    <rPh sb="26" eb="28">
      <t>イジョウ</t>
    </rPh>
    <rPh sb="35" eb="37">
      <t>ケイエイ</t>
    </rPh>
    <rPh sb="38" eb="41">
      <t>ケンゼンセイ</t>
    </rPh>
    <rPh sb="42" eb="44">
      <t>カクホ</t>
    </rPh>
    <rPh sb="52" eb="54">
      <t>ルイセキ</t>
    </rPh>
    <rPh sb="54" eb="56">
      <t>ケッソン</t>
    </rPh>
    <rPh sb="56" eb="58">
      <t>ヒリツ</t>
    </rPh>
    <rPh sb="60" eb="65">
      <t>ルイセキケッソンキン</t>
    </rPh>
    <rPh sb="71" eb="73">
      <t>リュウドウ</t>
    </rPh>
    <rPh sb="73" eb="75">
      <t>ヒリツ</t>
    </rPh>
    <rPh sb="77" eb="79">
      <t>カコ</t>
    </rPh>
    <rPh sb="80" eb="82">
      <t>ネンカン</t>
    </rPh>
    <rPh sb="86" eb="88">
      <t>ケイゾク</t>
    </rPh>
    <rPh sb="94" eb="96">
      <t>イジョウ</t>
    </rPh>
    <rPh sb="102" eb="105">
      <t>タンキテキ</t>
    </rPh>
    <rPh sb="106" eb="108">
      <t>サイム</t>
    </rPh>
    <rPh sb="109" eb="111">
      <t>シハライ</t>
    </rPh>
    <rPh sb="111" eb="113">
      <t>ノウリョク</t>
    </rPh>
    <rPh sb="114" eb="116">
      <t>カクホ</t>
    </rPh>
    <rPh sb="124" eb="126">
      <t>キギョウ</t>
    </rPh>
    <rPh sb="126" eb="127">
      <t>サイ</t>
    </rPh>
    <rPh sb="127" eb="129">
      <t>ザンダカ</t>
    </rPh>
    <rPh sb="129" eb="130">
      <t>タイ</t>
    </rPh>
    <rPh sb="130" eb="132">
      <t>キュウスイ</t>
    </rPh>
    <rPh sb="132" eb="134">
      <t>シュウエキ</t>
    </rPh>
    <rPh sb="134" eb="136">
      <t>ヒリツ</t>
    </rPh>
    <rPh sb="138" eb="140">
      <t>ゲンザイ</t>
    </rPh>
    <rPh sb="140" eb="144">
      <t>カンロコウシン</t>
    </rPh>
    <rPh sb="144" eb="146">
      <t>ジギョウ</t>
    </rPh>
    <rPh sb="147" eb="149">
      <t>チャクシュ</t>
    </rPh>
    <rPh sb="156" eb="158">
      <t>レイワ</t>
    </rPh>
    <rPh sb="161" eb="163">
      <t>ネンド</t>
    </rPh>
    <rPh sb="164" eb="165">
      <t>ツヅ</t>
    </rPh>
    <rPh sb="166" eb="170">
      <t>ルイジダンタイ</t>
    </rPh>
    <rPh sb="171" eb="173">
      <t>ヘイキン</t>
    </rPh>
    <rPh sb="176" eb="178">
      <t>ウワマワ</t>
    </rPh>
    <rPh sb="186" eb="188">
      <t>トウシ</t>
    </rPh>
    <rPh sb="188" eb="190">
      <t>スイジュン</t>
    </rPh>
    <rPh sb="191" eb="193">
      <t>テキセツ</t>
    </rPh>
    <rPh sb="199" eb="201">
      <t>リョウキン</t>
    </rPh>
    <rPh sb="201" eb="203">
      <t>カイシュウ</t>
    </rPh>
    <rPh sb="203" eb="204">
      <t>リツ</t>
    </rPh>
    <rPh sb="211" eb="213">
      <t>ウワマワ</t>
    </rPh>
    <rPh sb="218" eb="222">
      <t>キュウスイゲンカ</t>
    </rPh>
    <rPh sb="223" eb="227">
      <t>キュウスイシュウエキ</t>
    </rPh>
    <rPh sb="230" eb="231">
      <t>マカナ</t>
    </rPh>
    <rPh sb="236" eb="238">
      <t>ジョウキョウ</t>
    </rPh>
    <rPh sb="244" eb="246">
      <t>キュウスイ</t>
    </rPh>
    <rPh sb="246" eb="248">
      <t>ゲンカ</t>
    </rPh>
    <rPh sb="250" eb="254">
      <t>ルイジダンタイ</t>
    </rPh>
    <rPh sb="255" eb="257">
      <t>ヘイキン</t>
    </rPh>
    <rPh sb="258" eb="259">
      <t>オオ</t>
    </rPh>
    <rPh sb="261" eb="263">
      <t>シタマワ</t>
    </rPh>
    <rPh sb="268" eb="270">
      <t>コンゴ</t>
    </rPh>
    <rPh sb="274" eb="279">
      <t>イジカンリヒ</t>
    </rPh>
    <rPh sb="280" eb="282">
      <t>テイゲン</t>
    </rPh>
    <rPh sb="283" eb="284">
      <t>ツト</t>
    </rPh>
    <rPh sb="289" eb="291">
      <t>シセツ</t>
    </rPh>
    <rPh sb="291" eb="293">
      <t>リヨウ</t>
    </rPh>
    <rPh sb="293" eb="294">
      <t>リツ</t>
    </rPh>
    <rPh sb="296" eb="300">
      <t>ルイジダンタイ</t>
    </rPh>
    <rPh sb="301" eb="303">
      <t>ヘイキン</t>
    </rPh>
    <rPh sb="304" eb="306">
      <t>ウワマワ</t>
    </rPh>
    <rPh sb="311" eb="315">
      <t>テキセイキボ</t>
    </rPh>
    <rPh sb="325" eb="328">
      <t>ユウシュウリツ</t>
    </rPh>
    <rPh sb="335" eb="337">
      <t>イジ</t>
    </rPh>
    <rPh sb="342" eb="344">
      <t>シセツ</t>
    </rPh>
    <rPh sb="345" eb="348">
      <t>コウリツテキ</t>
    </rPh>
    <rPh sb="349" eb="351">
      <t>カツヨウ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</si>
</sst>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5-4C64-B199-5273BCA3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</c:v>
                </c:pt>
                <c:pt idx="1">
                  <c:v>0.32</c:v>
                </c:pt>
                <c:pt idx="2">
                  <c:v>0.28000000000000003</c:v>
                </c:pt>
                <c:pt idx="3">
                  <c:v>0.4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5-4C64-B199-5273BCA3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68.849999999999994</c:v>
                </c:pt>
                <c:pt idx="1">
                  <c:v>68.87</c:v>
                </c:pt>
                <c:pt idx="2">
                  <c:v>67.11</c:v>
                </c:pt>
                <c:pt idx="3">
                  <c:v>66.5</c:v>
                </c:pt>
                <c:pt idx="4">
                  <c:v>66.22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6-47AE-A1F2-98FB3D1E8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61.69</c:v>
                </c:pt>
                <c:pt idx="1">
                  <c:v>62.26</c:v>
                </c:pt>
                <c:pt idx="2">
                  <c:v>62.22</c:v>
                </c:pt>
                <c:pt idx="3">
                  <c:v>61.45</c:v>
                </c:pt>
                <c:pt idx="4">
                  <c:v>61.63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7AE-A1F2-98FB3D1E8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0-4DCE-BD4A-7C7BD6C38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100.16</c:v>
                </c:pt>
                <c:pt idx="2">
                  <c:v>100.28</c:v>
                </c:pt>
                <c:pt idx="3">
                  <c:v>100.29</c:v>
                </c:pt>
                <c:pt idx="4">
                  <c:v>100.36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0-4DCE-BD4A-7C7BD6C38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119.55</c:v>
                </c:pt>
                <c:pt idx="1">
                  <c:v>128.19999999999999</c:v>
                </c:pt>
                <c:pt idx="2">
                  <c:v>124.43</c:v>
                </c:pt>
                <c:pt idx="3">
                  <c:v>107.22</c:v>
                </c:pt>
                <c:pt idx="4">
                  <c:v>106.25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1-4CB4-80FD-061F77445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112.91</c:v>
                </c:pt>
                <c:pt idx="1">
                  <c:v>111.13</c:v>
                </c:pt>
                <c:pt idx="2">
                  <c:v>112.49</c:v>
                </c:pt>
                <c:pt idx="3">
                  <c:v>107.33</c:v>
                </c:pt>
                <c:pt idx="4">
                  <c:v>108.93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1-4CB4-80FD-061F77445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62.96</c:v>
                </c:pt>
                <c:pt idx="1">
                  <c:v>63.97</c:v>
                </c:pt>
                <c:pt idx="2">
                  <c:v>65.03</c:v>
                </c:pt>
                <c:pt idx="3">
                  <c:v>65.34</c:v>
                </c:pt>
                <c:pt idx="4">
                  <c:v>66.459999999999994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0-42E6-97DD-1559B78C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56.48</c:v>
                </c:pt>
                <c:pt idx="1">
                  <c:v>57.5</c:v>
                </c:pt>
                <c:pt idx="2">
                  <c:v>58.52</c:v>
                </c:pt>
                <c:pt idx="3">
                  <c:v>59.51</c:v>
                </c:pt>
                <c:pt idx="4">
                  <c:v>60.24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0-42E6-97DD-1559B78C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93.64</c:v>
                </c:pt>
                <c:pt idx="1">
                  <c:v>95.91</c:v>
                </c:pt>
                <c:pt idx="2">
                  <c:v>93.7</c:v>
                </c:pt>
                <c:pt idx="3">
                  <c:v>93.7</c:v>
                </c:pt>
                <c:pt idx="4">
                  <c:v>93.7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0-442D-9899-CF3518FF2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27.61</c:v>
                </c:pt>
                <c:pt idx="1">
                  <c:v>30.3</c:v>
                </c:pt>
                <c:pt idx="2">
                  <c:v>31.74</c:v>
                </c:pt>
                <c:pt idx="3">
                  <c:v>32.380000000000003</c:v>
                </c:pt>
                <c:pt idx="4">
                  <c:v>34.479999999999997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0-442D-9899-CF3518FF2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A-4266-BB6F-3F9F73CE9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9.92</c:v>
                </c:pt>
                <c:pt idx="1">
                  <c:v>12.29</c:v>
                </c:pt>
                <c:pt idx="2">
                  <c:v>8.77</c:v>
                </c:pt>
                <c:pt idx="3">
                  <c:v>8.81</c:v>
                </c:pt>
                <c:pt idx="4">
                  <c:v>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A-4266-BB6F-3F9F73CE9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372.11</c:v>
                </c:pt>
                <c:pt idx="1">
                  <c:v>434.12</c:v>
                </c:pt>
                <c:pt idx="2">
                  <c:v>449.81</c:v>
                </c:pt>
                <c:pt idx="3">
                  <c:v>430.02</c:v>
                </c:pt>
                <c:pt idx="4">
                  <c:v>573.72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E-4547-AD8C-8DDA6F47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271.10000000000002</c:v>
                </c:pt>
                <c:pt idx="1">
                  <c:v>284.45</c:v>
                </c:pt>
                <c:pt idx="2">
                  <c:v>309.23</c:v>
                </c:pt>
                <c:pt idx="3">
                  <c:v>313.43</c:v>
                </c:pt>
                <c:pt idx="4">
                  <c:v>303.10000000000002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E-4547-AD8C-8DDA6F47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250.08</c:v>
                </c:pt>
                <c:pt idx="1">
                  <c:v>226.67</c:v>
                </c:pt>
                <c:pt idx="2">
                  <c:v>228.45</c:v>
                </c:pt>
                <c:pt idx="3">
                  <c:v>257.99</c:v>
                </c:pt>
                <c:pt idx="4">
                  <c:v>249.79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3-4069-85DB-6043EE2A2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272.95999999999998</c:v>
                </c:pt>
                <c:pt idx="1">
                  <c:v>260.95999999999998</c:v>
                </c:pt>
                <c:pt idx="2">
                  <c:v>240.07</c:v>
                </c:pt>
                <c:pt idx="3">
                  <c:v>224.81</c:v>
                </c:pt>
                <c:pt idx="4">
                  <c:v>210.83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3-4069-85DB-6043EE2A2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118.9</c:v>
                </c:pt>
                <c:pt idx="1">
                  <c:v>127.82</c:v>
                </c:pt>
                <c:pt idx="2">
                  <c:v>122.04</c:v>
                </c:pt>
                <c:pt idx="3">
                  <c:v>105.52</c:v>
                </c:pt>
                <c:pt idx="4">
                  <c:v>104.61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6-4AE4-9537-7D5BFF328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112.84</c:v>
                </c:pt>
                <c:pt idx="1">
                  <c:v>110.77</c:v>
                </c:pt>
                <c:pt idx="2">
                  <c:v>112.35</c:v>
                </c:pt>
                <c:pt idx="3">
                  <c:v>106.47</c:v>
                </c:pt>
                <c:pt idx="4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6-4AE4-9537-7D5BFF328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40.1</c:v>
                </c:pt>
                <c:pt idx="1">
                  <c:v>38.1</c:v>
                </c:pt>
                <c:pt idx="2">
                  <c:v>37.909999999999997</c:v>
                </c:pt>
                <c:pt idx="3">
                  <c:v>40.36</c:v>
                </c:pt>
                <c:pt idx="4">
                  <c:v>39.51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5CA-90CB-19EB6F62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73.849999999999994</c:v>
                </c:pt>
                <c:pt idx="1">
                  <c:v>73.180000000000007</c:v>
                </c:pt>
                <c:pt idx="2">
                  <c:v>73.05</c:v>
                </c:pt>
                <c:pt idx="3">
                  <c:v>77.53</c:v>
                </c:pt>
                <c:pt idx="4">
                  <c:v>76.25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EC-45CA-90CB-19EB6F62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【303.10】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W9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7" width="3.109375" customWidth="1"/>
    <col min="78" max="78" width="3.77734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富山県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用水供給事業</v>
      </c>
      <c r="Q8" s="43"/>
      <c r="R8" s="43"/>
      <c r="S8" s="43"/>
      <c r="T8" s="43"/>
      <c r="U8" s="43"/>
      <c r="V8" s="43"/>
      <c r="W8" s="43" t="str">
        <f>データ!$L$6</f>
        <v>B</v>
      </c>
      <c r="X8" s="43"/>
      <c r="Y8" s="43"/>
      <c r="Z8" s="43"/>
      <c r="AA8" s="43"/>
      <c r="AB8" s="43"/>
      <c r="AC8" s="43"/>
      <c r="AD8" s="43" t="str">
        <f>データ!$M$6</f>
        <v>自治体職員</v>
      </c>
      <c r="AE8" s="43"/>
      <c r="AF8" s="43"/>
      <c r="AG8" s="43"/>
      <c r="AH8" s="43"/>
      <c r="AI8" s="43"/>
      <c r="AJ8" s="43"/>
      <c r="AK8" s="2"/>
      <c r="AL8" s="44">
        <f>データ!$R$6</f>
        <v>1019004</v>
      </c>
      <c r="AM8" s="44"/>
      <c r="AN8" s="44"/>
      <c r="AO8" s="44"/>
      <c r="AP8" s="44"/>
      <c r="AQ8" s="44"/>
      <c r="AR8" s="44"/>
      <c r="AS8" s="44"/>
      <c r="AT8" s="45">
        <f>データ!$S$6</f>
        <v>4247.54</v>
      </c>
      <c r="AU8" s="46"/>
      <c r="AV8" s="46"/>
      <c r="AW8" s="46"/>
      <c r="AX8" s="46"/>
      <c r="AY8" s="46"/>
      <c r="AZ8" s="46"/>
      <c r="BA8" s="46"/>
      <c r="BB8" s="47">
        <f>データ!$T$6</f>
        <v>239.9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76.08</v>
      </c>
      <c r="J10" s="46"/>
      <c r="K10" s="46"/>
      <c r="L10" s="46"/>
      <c r="M10" s="46"/>
      <c r="N10" s="46"/>
      <c r="O10" s="80"/>
      <c r="P10" s="47">
        <f>データ!$P$6</f>
        <v>91.77</v>
      </c>
      <c r="Q10" s="47"/>
      <c r="R10" s="47"/>
      <c r="S10" s="47"/>
      <c r="T10" s="47"/>
      <c r="U10" s="47"/>
      <c r="V10" s="47"/>
      <c r="W10" s="44">
        <f>データ!$Q$6</f>
        <v>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294745</v>
      </c>
      <c r="AM10" s="44"/>
      <c r="AN10" s="44"/>
      <c r="AO10" s="44"/>
      <c r="AP10" s="44"/>
      <c r="AQ10" s="44"/>
      <c r="AR10" s="44"/>
      <c r="AS10" s="44"/>
      <c r="AT10" s="45">
        <f>データ!$V$6</f>
        <v>467.71</v>
      </c>
      <c r="AU10" s="46"/>
      <c r="AV10" s="46"/>
      <c r="AW10" s="46"/>
      <c r="AX10" s="46"/>
      <c r="AY10" s="46"/>
      <c r="AZ10" s="46"/>
      <c r="BA10" s="46"/>
      <c r="BB10" s="47">
        <f>データ!$W$6</f>
        <v>630.19000000000005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114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112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2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2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113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【108.93】</v>
      </c>
      <c r="F85" s="13" t="str">
        <f>データ!AS6</f>
        <v>【8.48】</v>
      </c>
      <c r="G85" s="13" t="str">
        <f>データ!BD6</f>
        <v>【303.10】</v>
      </c>
      <c r="H85" s="13" t="str">
        <f>データ!BO6</f>
        <v>【210.83】</v>
      </c>
      <c r="I85" s="13" t="str">
        <f>データ!BZ6</f>
        <v>【107.70】</v>
      </c>
      <c r="J85" s="13" t="str">
        <f>データ!CK6</f>
        <v>【76.25】</v>
      </c>
      <c r="K85" s="13" t="str">
        <f>データ!CV6</f>
        <v>【61.63】</v>
      </c>
      <c r="L85" s="13" t="str">
        <f>データ!DG6</f>
        <v>【100.36】</v>
      </c>
      <c r="M85" s="13" t="str">
        <f>データ!DR6</f>
        <v>【60.24】</v>
      </c>
      <c r="N85" s="13" t="str">
        <f>データ!EC6</f>
        <v>【34.48】</v>
      </c>
      <c r="O85" s="13" t="str">
        <f>データ!EN6</f>
        <v>【0.27】</v>
      </c>
    </row>
  </sheetData>
  <sheetProtection algorithmName="SHA-512" hashValue="b+F/m3/Unuafad7S6FpOJCDp0vSzSZJauLNMArcht9V9U8Xa6lD9QRu7rudf752NadTQeXfKSxyuQpxn0VoHzA==" saltValue="jfQsZLWjHQ3iWrh+fAWsa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160008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富山県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自治体職員</v>
      </c>
      <c r="N6" s="21" t="str">
        <f t="shared" si="3"/>
        <v>-</v>
      </c>
      <c r="O6" s="21">
        <f t="shared" si="3"/>
        <v>76.08</v>
      </c>
      <c r="P6" s="21">
        <f t="shared" si="3"/>
        <v>91.77</v>
      </c>
      <c r="Q6" s="21">
        <f t="shared" si="3"/>
        <v>0</v>
      </c>
      <c r="R6" s="21">
        <f t="shared" si="3"/>
        <v>1019004</v>
      </c>
      <c r="S6" s="21">
        <f t="shared" si="3"/>
        <v>4247.54</v>
      </c>
      <c r="T6" s="21">
        <f t="shared" si="3"/>
        <v>239.9</v>
      </c>
      <c r="U6" s="21">
        <f t="shared" si="3"/>
        <v>294745</v>
      </c>
      <c r="V6" s="21">
        <f t="shared" si="3"/>
        <v>467.71</v>
      </c>
      <c r="W6" s="21">
        <f t="shared" si="3"/>
        <v>630.19000000000005</v>
      </c>
      <c r="X6" s="22">
        <f>IF(X7="",NA(),X7)</f>
        <v>119.55</v>
      </c>
      <c r="Y6" s="22">
        <f t="shared" ref="Y6:AG6" si="4">IF(Y7="",NA(),Y7)</f>
        <v>128.19999999999999</v>
      </c>
      <c r="Z6" s="22">
        <f t="shared" si="4"/>
        <v>124.43</v>
      </c>
      <c r="AA6" s="22">
        <f t="shared" si="4"/>
        <v>107.22</v>
      </c>
      <c r="AB6" s="22">
        <f t="shared" si="4"/>
        <v>106.25</v>
      </c>
      <c r="AC6" s="22">
        <f t="shared" si="4"/>
        <v>112.91</v>
      </c>
      <c r="AD6" s="22">
        <f t="shared" si="4"/>
        <v>111.13</v>
      </c>
      <c r="AE6" s="22">
        <f t="shared" si="4"/>
        <v>112.49</v>
      </c>
      <c r="AF6" s="22">
        <f t="shared" si="4"/>
        <v>107.33</v>
      </c>
      <c r="AG6" s="22">
        <f t="shared" si="4"/>
        <v>108.93</v>
      </c>
      <c r="AH6" s="21" t="str">
        <f>IF(AH7="","",IF(AH7="-","【-】","【"&amp;SUBSTITUTE(TEXT(AH7,"#,##0.00"),"-","△")&amp;"】"))</f>
        <v>【108.93】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9.92</v>
      </c>
      <c r="AO6" s="22">
        <f t="shared" si="5"/>
        <v>12.29</v>
      </c>
      <c r="AP6" s="22">
        <f t="shared" si="5"/>
        <v>8.77</v>
      </c>
      <c r="AQ6" s="22">
        <f t="shared" si="5"/>
        <v>8.81</v>
      </c>
      <c r="AR6" s="22">
        <f t="shared" si="5"/>
        <v>8.48</v>
      </c>
      <c r="AS6" s="21" t="str">
        <f>IF(AS7="","",IF(AS7="-","【-】","【"&amp;SUBSTITUTE(TEXT(AS7,"#,##0.00"),"-","△")&amp;"】"))</f>
        <v>【8.48】</v>
      </c>
      <c r="AT6" s="22">
        <f>IF(AT7="",NA(),AT7)</f>
        <v>372.11</v>
      </c>
      <c r="AU6" s="22">
        <f t="shared" ref="AU6:BC6" si="6">IF(AU7="",NA(),AU7)</f>
        <v>434.12</v>
      </c>
      <c r="AV6" s="22">
        <f t="shared" si="6"/>
        <v>449.81</v>
      </c>
      <c r="AW6" s="22">
        <f t="shared" si="6"/>
        <v>430.02</v>
      </c>
      <c r="AX6" s="22">
        <f t="shared" si="6"/>
        <v>573.72</v>
      </c>
      <c r="AY6" s="22">
        <f t="shared" si="6"/>
        <v>271.10000000000002</v>
      </c>
      <c r="AZ6" s="22">
        <f t="shared" si="6"/>
        <v>284.45</v>
      </c>
      <c r="BA6" s="22">
        <f t="shared" si="6"/>
        <v>309.23</v>
      </c>
      <c r="BB6" s="22">
        <f t="shared" si="6"/>
        <v>313.43</v>
      </c>
      <c r="BC6" s="22">
        <f t="shared" si="6"/>
        <v>303.10000000000002</v>
      </c>
      <c r="BD6" s="21" t="str">
        <f>IF(BD7="","",IF(BD7="-","【-】","【"&amp;SUBSTITUTE(TEXT(BD7,"#,##0.00"),"-","△")&amp;"】"))</f>
        <v>【303.10】</v>
      </c>
      <c r="BE6" s="22">
        <f>IF(BE7="",NA(),BE7)</f>
        <v>250.08</v>
      </c>
      <c r="BF6" s="22">
        <f t="shared" ref="BF6:BN6" si="7">IF(BF7="",NA(),BF7)</f>
        <v>226.67</v>
      </c>
      <c r="BG6" s="22">
        <f t="shared" si="7"/>
        <v>228.45</v>
      </c>
      <c r="BH6" s="22">
        <f t="shared" si="7"/>
        <v>257.99</v>
      </c>
      <c r="BI6" s="22">
        <f t="shared" si="7"/>
        <v>249.79</v>
      </c>
      <c r="BJ6" s="22">
        <f t="shared" si="7"/>
        <v>272.95999999999998</v>
      </c>
      <c r="BK6" s="22">
        <f t="shared" si="7"/>
        <v>260.95999999999998</v>
      </c>
      <c r="BL6" s="22">
        <f t="shared" si="7"/>
        <v>240.07</v>
      </c>
      <c r="BM6" s="22">
        <f t="shared" si="7"/>
        <v>224.81</v>
      </c>
      <c r="BN6" s="22">
        <f t="shared" si="7"/>
        <v>210.83</v>
      </c>
      <c r="BO6" s="21" t="str">
        <f>IF(BO7="","",IF(BO7="-","【-】","【"&amp;SUBSTITUTE(TEXT(BO7,"#,##0.00"),"-","△")&amp;"】"))</f>
        <v>【210.83】</v>
      </c>
      <c r="BP6" s="22">
        <f>IF(BP7="",NA(),BP7)</f>
        <v>118.9</v>
      </c>
      <c r="BQ6" s="22">
        <f t="shared" ref="BQ6:BY6" si="8">IF(BQ7="",NA(),BQ7)</f>
        <v>127.82</v>
      </c>
      <c r="BR6" s="22">
        <f t="shared" si="8"/>
        <v>122.04</v>
      </c>
      <c r="BS6" s="22">
        <f t="shared" si="8"/>
        <v>105.52</v>
      </c>
      <c r="BT6" s="22">
        <f t="shared" si="8"/>
        <v>104.61</v>
      </c>
      <c r="BU6" s="22">
        <f t="shared" si="8"/>
        <v>112.84</v>
      </c>
      <c r="BV6" s="22">
        <f t="shared" si="8"/>
        <v>110.77</v>
      </c>
      <c r="BW6" s="22">
        <f t="shared" si="8"/>
        <v>112.35</v>
      </c>
      <c r="BX6" s="22">
        <f t="shared" si="8"/>
        <v>106.47</v>
      </c>
      <c r="BY6" s="22">
        <f t="shared" si="8"/>
        <v>107.7</v>
      </c>
      <c r="BZ6" s="21" t="str">
        <f>IF(BZ7="","",IF(BZ7="-","【-】","【"&amp;SUBSTITUTE(TEXT(BZ7,"#,##0.00"),"-","△")&amp;"】"))</f>
        <v>【107.70】</v>
      </c>
      <c r="CA6" s="22">
        <f>IF(CA7="",NA(),CA7)</f>
        <v>40.1</v>
      </c>
      <c r="CB6" s="22">
        <f t="shared" ref="CB6:CJ6" si="9">IF(CB7="",NA(),CB7)</f>
        <v>38.1</v>
      </c>
      <c r="CC6" s="22">
        <f t="shared" si="9"/>
        <v>37.909999999999997</v>
      </c>
      <c r="CD6" s="22">
        <f t="shared" si="9"/>
        <v>40.36</v>
      </c>
      <c r="CE6" s="22">
        <f t="shared" si="9"/>
        <v>39.51</v>
      </c>
      <c r="CF6" s="22">
        <f t="shared" si="9"/>
        <v>73.849999999999994</v>
      </c>
      <c r="CG6" s="22">
        <f t="shared" si="9"/>
        <v>73.180000000000007</v>
      </c>
      <c r="CH6" s="22">
        <f t="shared" si="9"/>
        <v>73.05</v>
      </c>
      <c r="CI6" s="22">
        <f t="shared" si="9"/>
        <v>77.53</v>
      </c>
      <c r="CJ6" s="22">
        <f t="shared" si="9"/>
        <v>76.25</v>
      </c>
      <c r="CK6" s="21" t="str">
        <f>IF(CK7="","",IF(CK7="-","【-】","【"&amp;SUBSTITUTE(TEXT(CK7,"#,##0.00"),"-","△")&amp;"】"))</f>
        <v>【76.25】</v>
      </c>
      <c r="CL6" s="22">
        <f>IF(CL7="",NA(),CL7)</f>
        <v>68.849999999999994</v>
      </c>
      <c r="CM6" s="22">
        <f t="shared" ref="CM6:CU6" si="10">IF(CM7="",NA(),CM7)</f>
        <v>68.87</v>
      </c>
      <c r="CN6" s="22">
        <f t="shared" si="10"/>
        <v>67.11</v>
      </c>
      <c r="CO6" s="22">
        <f t="shared" si="10"/>
        <v>66.5</v>
      </c>
      <c r="CP6" s="22">
        <f t="shared" si="10"/>
        <v>66.22</v>
      </c>
      <c r="CQ6" s="22">
        <f t="shared" si="10"/>
        <v>61.69</v>
      </c>
      <c r="CR6" s="22">
        <f t="shared" si="10"/>
        <v>62.26</v>
      </c>
      <c r="CS6" s="22">
        <f t="shared" si="10"/>
        <v>62.22</v>
      </c>
      <c r="CT6" s="22">
        <f t="shared" si="10"/>
        <v>61.45</v>
      </c>
      <c r="CU6" s="22">
        <f t="shared" si="10"/>
        <v>61.63</v>
      </c>
      <c r="CV6" s="21" t="str">
        <f>IF(CV7="","",IF(CV7="-","【-】","【"&amp;SUBSTITUTE(TEXT(CV7,"#,##0.00"),"-","△")&amp;"】"))</f>
        <v>【61.63】</v>
      </c>
      <c r="CW6" s="22">
        <f>IF(CW7="",NA(),CW7)</f>
        <v>100</v>
      </c>
      <c r="CX6" s="22">
        <f t="shared" ref="CX6:DF6" si="11">IF(CX7="",NA(),CX7)</f>
        <v>100</v>
      </c>
      <c r="CY6" s="22">
        <f t="shared" si="11"/>
        <v>100</v>
      </c>
      <c r="CZ6" s="22">
        <f t="shared" si="11"/>
        <v>100</v>
      </c>
      <c r="DA6" s="22">
        <f t="shared" si="11"/>
        <v>100</v>
      </c>
      <c r="DB6" s="22">
        <f t="shared" si="11"/>
        <v>100</v>
      </c>
      <c r="DC6" s="22">
        <f t="shared" si="11"/>
        <v>100.16</v>
      </c>
      <c r="DD6" s="22">
        <f t="shared" si="11"/>
        <v>100.28</v>
      </c>
      <c r="DE6" s="22">
        <f t="shared" si="11"/>
        <v>100.29</v>
      </c>
      <c r="DF6" s="22">
        <f t="shared" si="11"/>
        <v>100.36</v>
      </c>
      <c r="DG6" s="21" t="str">
        <f>IF(DG7="","",IF(DG7="-","【-】","【"&amp;SUBSTITUTE(TEXT(DG7,"#,##0.00"),"-","△")&amp;"】"))</f>
        <v>【100.36】</v>
      </c>
      <c r="DH6" s="22">
        <f>IF(DH7="",NA(),DH7)</f>
        <v>62.96</v>
      </c>
      <c r="DI6" s="22">
        <f t="shared" ref="DI6:DQ6" si="12">IF(DI7="",NA(),DI7)</f>
        <v>63.97</v>
      </c>
      <c r="DJ6" s="22">
        <f t="shared" si="12"/>
        <v>65.03</v>
      </c>
      <c r="DK6" s="22">
        <f t="shared" si="12"/>
        <v>65.34</v>
      </c>
      <c r="DL6" s="22">
        <f t="shared" si="12"/>
        <v>66.459999999999994</v>
      </c>
      <c r="DM6" s="22">
        <f t="shared" si="12"/>
        <v>56.48</v>
      </c>
      <c r="DN6" s="22">
        <f t="shared" si="12"/>
        <v>57.5</v>
      </c>
      <c r="DO6" s="22">
        <f t="shared" si="12"/>
        <v>58.52</v>
      </c>
      <c r="DP6" s="22">
        <f t="shared" si="12"/>
        <v>59.51</v>
      </c>
      <c r="DQ6" s="22">
        <f t="shared" si="12"/>
        <v>60.24</v>
      </c>
      <c r="DR6" s="21" t="str">
        <f>IF(DR7="","",IF(DR7="-","【-】","【"&amp;SUBSTITUTE(TEXT(DR7,"#,##0.00"),"-","△")&amp;"】"))</f>
        <v>【60.24】</v>
      </c>
      <c r="DS6" s="22">
        <f>IF(DS7="",NA(),DS7)</f>
        <v>93.64</v>
      </c>
      <c r="DT6" s="22">
        <f t="shared" ref="DT6:EB6" si="13">IF(DT7="",NA(),DT7)</f>
        <v>95.91</v>
      </c>
      <c r="DU6" s="22">
        <f t="shared" si="13"/>
        <v>93.7</v>
      </c>
      <c r="DV6" s="22">
        <f t="shared" si="13"/>
        <v>93.7</v>
      </c>
      <c r="DW6" s="22">
        <f t="shared" si="13"/>
        <v>93.7</v>
      </c>
      <c r="DX6" s="22">
        <f t="shared" si="13"/>
        <v>27.61</v>
      </c>
      <c r="DY6" s="22">
        <f t="shared" si="13"/>
        <v>30.3</v>
      </c>
      <c r="DZ6" s="22">
        <f t="shared" si="13"/>
        <v>31.74</v>
      </c>
      <c r="EA6" s="22">
        <f t="shared" si="13"/>
        <v>32.380000000000003</v>
      </c>
      <c r="EB6" s="22">
        <f t="shared" si="13"/>
        <v>34.479999999999997</v>
      </c>
      <c r="EC6" s="21" t="str">
        <f>IF(EC7="","",IF(EC7="-","【-】","【"&amp;SUBSTITUTE(TEXT(EC7,"#,##0.00"),"-","△")&amp;"】"))</f>
        <v>【34.48】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0.2</v>
      </c>
      <c r="EJ6" s="22">
        <f t="shared" si="14"/>
        <v>0.32</v>
      </c>
      <c r="EK6" s="22">
        <f t="shared" si="14"/>
        <v>0.28000000000000003</v>
      </c>
      <c r="EL6" s="22">
        <f t="shared" si="14"/>
        <v>0.4</v>
      </c>
      <c r="EM6" s="22">
        <f t="shared" si="14"/>
        <v>0.27</v>
      </c>
      <c r="EN6" s="21" t="str">
        <f>IF(EN7="","",IF(EN7="-","【-】","【"&amp;SUBSTITUTE(TEXT(EN7,"#,##0.00"),"-","△")&amp;"】"))</f>
        <v>【0.27】</v>
      </c>
    </row>
    <row r="7" spans="1:144" s="23" customFormat="1" x14ac:dyDescent="0.2">
      <c r="A7" s="15"/>
      <c r="B7" s="24">
        <v>2023</v>
      </c>
      <c r="C7" s="24">
        <v>160008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76.08</v>
      </c>
      <c r="P7" s="25">
        <v>91.77</v>
      </c>
      <c r="Q7" s="25">
        <v>0</v>
      </c>
      <c r="R7" s="25">
        <v>1019004</v>
      </c>
      <c r="S7" s="25">
        <v>4247.54</v>
      </c>
      <c r="T7" s="25">
        <v>239.9</v>
      </c>
      <c r="U7" s="25">
        <v>294745</v>
      </c>
      <c r="V7" s="25">
        <v>467.71</v>
      </c>
      <c r="W7" s="25">
        <v>630.19000000000005</v>
      </c>
      <c r="X7" s="25">
        <v>119.55</v>
      </c>
      <c r="Y7" s="25">
        <v>128.19999999999999</v>
      </c>
      <c r="Z7" s="25">
        <v>124.43</v>
      </c>
      <c r="AA7" s="25">
        <v>107.22</v>
      </c>
      <c r="AB7" s="25">
        <v>106.25</v>
      </c>
      <c r="AC7" s="25">
        <v>112.91</v>
      </c>
      <c r="AD7" s="25">
        <v>111.13</v>
      </c>
      <c r="AE7" s="25">
        <v>112.49</v>
      </c>
      <c r="AF7" s="25">
        <v>107.33</v>
      </c>
      <c r="AG7" s="25">
        <v>108.93</v>
      </c>
      <c r="AH7" s="25">
        <v>108.93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9.92</v>
      </c>
      <c r="AO7" s="25">
        <v>12.29</v>
      </c>
      <c r="AP7" s="25">
        <v>8.77</v>
      </c>
      <c r="AQ7" s="25">
        <v>8.81</v>
      </c>
      <c r="AR7" s="25">
        <v>8.48</v>
      </c>
      <c r="AS7" s="25">
        <v>8.48</v>
      </c>
      <c r="AT7" s="25">
        <v>372.11</v>
      </c>
      <c r="AU7" s="25">
        <v>434.12</v>
      </c>
      <c r="AV7" s="25">
        <v>449.81</v>
      </c>
      <c r="AW7" s="25">
        <v>430.02</v>
      </c>
      <c r="AX7" s="25">
        <v>573.72</v>
      </c>
      <c r="AY7" s="25">
        <v>271.10000000000002</v>
      </c>
      <c r="AZ7" s="25">
        <v>284.45</v>
      </c>
      <c r="BA7" s="25">
        <v>309.23</v>
      </c>
      <c r="BB7" s="25">
        <v>313.43</v>
      </c>
      <c r="BC7" s="25">
        <v>303.10000000000002</v>
      </c>
      <c r="BD7" s="25">
        <v>303.10000000000002</v>
      </c>
      <c r="BE7" s="25">
        <v>250.08</v>
      </c>
      <c r="BF7" s="25">
        <v>226.67</v>
      </c>
      <c r="BG7" s="25">
        <v>228.45</v>
      </c>
      <c r="BH7" s="25">
        <v>257.99</v>
      </c>
      <c r="BI7" s="25">
        <v>249.79</v>
      </c>
      <c r="BJ7" s="25">
        <v>272.95999999999998</v>
      </c>
      <c r="BK7" s="25">
        <v>260.95999999999998</v>
      </c>
      <c r="BL7" s="25">
        <v>240.07</v>
      </c>
      <c r="BM7" s="25">
        <v>224.81</v>
      </c>
      <c r="BN7" s="25">
        <v>210.83</v>
      </c>
      <c r="BO7" s="25">
        <v>210.83</v>
      </c>
      <c r="BP7" s="25">
        <v>118.9</v>
      </c>
      <c r="BQ7" s="25">
        <v>127.82</v>
      </c>
      <c r="BR7" s="25">
        <v>122.04</v>
      </c>
      <c r="BS7" s="25">
        <v>105.52</v>
      </c>
      <c r="BT7" s="25">
        <v>104.61</v>
      </c>
      <c r="BU7" s="25">
        <v>112.84</v>
      </c>
      <c r="BV7" s="25">
        <v>110.77</v>
      </c>
      <c r="BW7" s="25">
        <v>112.35</v>
      </c>
      <c r="BX7" s="25">
        <v>106.47</v>
      </c>
      <c r="BY7" s="25">
        <v>107.7</v>
      </c>
      <c r="BZ7" s="25">
        <v>107.7</v>
      </c>
      <c r="CA7" s="25">
        <v>40.1</v>
      </c>
      <c r="CB7" s="25">
        <v>38.1</v>
      </c>
      <c r="CC7" s="25">
        <v>37.909999999999997</v>
      </c>
      <c r="CD7" s="25">
        <v>40.36</v>
      </c>
      <c r="CE7" s="25">
        <v>39.51</v>
      </c>
      <c r="CF7" s="25">
        <v>73.849999999999994</v>
      </c>
      <c r="CG7" s="25">
        <v>73.180000000000007</v>
      </c>
      <c r="CH7" s="25">
        <v>73.05</v>
      </c>
      <c r="CI7" s="25">
        <v>77.53</v>
      </c>
      <c r="CJ7" s="25">
        <v>76.25</v>
      </c>
      <c r="CK7" s="25">
        <v>76.25</v>
      </c>
      <c r="CL7" s="25">
        <v>68.849999999999994</v>
      </c>
      <c r="CM7" s="25">
        <v>68.87</v>
      </c>
      <c r="CN7" s="25">
        <v>67.11</v>
      </c>
      <c r="CO7" s="25">
        <v>66.5</v>
      </c>
      <c r="CP7" s="25">
        <v>66.22</v>
      </c>
      <c r="CQ7" s="25">
        <v>61.69</v>
      </c>
      <c r="CR7" s="25">
        <v>62.26</v>
      </c>
      <c r="CS7" s="25">
        <v>62.22</v>
      </c>
      <c r="CT7" s="25">
        <v>61.45</v>
      </c>
      <c r="CU7" s="25">
        <v>61.63</v>
      </c>
      <c r="CV7" s="25">
        <v>61.63</v>
      </c>
      <c r="CW7" s="25">
        <v>100</v>
      </c>
      <c r="CX7" s="25">
        <v>100</v>
      </c>
      <c r="CY7" s="25">
        <v>100</v>
      </c>
      <c r="CZ7" s="25">
        <v>100</v>
      </c>
      <c r="DA7" s="25">
        <v>100</v>
      </c>
      <c r="DB7" s="25">
        <v>100</v>
      </c>
      <c r="DC7" s="25">
        <v>100.16</v>
      </c>
      <c r="DD7" s="25">
        <v>100.28</v>
      </c>
      <c r="DE7" s="25">
        <v>100.29</v>
      </c>
      <c r="DF7" s="25">
        <v>100.36</v>
      </c>
      <c r="DG7" s="25">
        <v>100.36</v>
      </c>
      <c r="DH7" s="25">
        <v>62.96</v>
      </c>
      <c r="DI7" s="25">
        <v>63.97</v>
      </c>
      <c r="DJ7" s="25">
        <v>65.03</v>
      </c>
      <c r="DK7" s="25">
        <v>65.34</v>
      </c>
      <c r="DL7" s="25">
        <v>66.459999999999994</v>
      </c>
      <c r="DM7" s="25">
        <v>56.48</v>
      </c>
      <c r="DN7" s="25">
        <v>57.5</v>
      </c>
      <c r="DO7" s="25">
        <v>58.52</v>
      </c>
      <c r="DP7" s="25">
        <v>59.51</v>
      </c>
      <c r="DQ7" s="25">
        <v>60.24</v>
      </c>
      <c r="DR7" s="25">
        <v>60.24</v>
      </c>
      <c r="DS7" s="25">
        <v>93.64</v>
      </c>
      <c r="DT7" s="25">
        <v>95.91</v>
      </c>
      <c r="DU7" s="25">
        <v>93.7</v>
      </c>
      <c r="DV7" s="25">
        <v>93.7</v>
      </c>
      <c r="DW7" s="25">
        <v>93.7</v>
      </c>
      <c r="DX7" s="25">
        <v>27.61</v>
      </c>
      <c r="DY7" s="25">
        <v>30.3</v>
      </c>
      <c r="DZ7" s="25">
        <v>31.74</v>
      </c>
      <c r="EA7" s="25">
        <v>32.380000000000003</v>
      </c>
      <c r="EB7" s="25">
        <v>34.479999999999997</v>
      </c>
      <c r="EC7" s="25">
        <v>34.479999999999997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0.2</v>
      </c>
      <c r="EJ7" s="25">
        <v>0.32</v>
      </c>
      <c r="EK7" s="25">
        <v>0.28000000000000003</v>
      </c>
      <c r="EL7" s="25">
        <v>0.4</v>
      </c>
      <c r="EM7" s="25">
        <v>0.27</v>
      </c>
      <c r="EN7" s="25">
        <v>0.27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110</v>
      </c>
      <c r="F13" t="s">
        <v>109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吉山　伊織</cp:lastModifiedBy>
  <cp:lastPrinted>2025-01-28T02:03:41Z</cp:lastPrinted>
  <dcterms:created xsi:type="dcterms:W3CDTF">2025-01-24T06:48:09Z</dcterms:created>
  <dcterms:modified xsi:type="dcterms:W3CDTF">2025-02-14T06:43:55Z</dcterms:modified>
  <cp:category/>
</cp:coreProperties>
</file>