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資金係\■縁故担当用\縁故担当用\800 照会・回答\002 総務省公営企業課・公営企業企画室・準公営企業室照会\R4\01照会\R50106公営企業に係る経営比較分析表（令和３年度決算）の分析等について（依頼）\各課回答\財政課長修正\"/>
    </mc:Choice>
  </mc:AlternateContent>
  <workbookProtection workbookAlgorithmName="SHA-512" workbookHashValue="9v2SkdxDS+XYsLQIg1E+WFRfIIBLcbqyDDcSyhvdiM/U9HYnSnagDpFJ4qhnbk22umvam/A+nVkMC//u7waYBA==" workbookSaltValue="J5YFzSrMWYxpBzjFUDpF+w==" workbookSpinCount="100000" lockStructure="1"/>
  <bookViews>
    <workbookView xWindow="-120" yWindow="-120" windowWidth="29040" windowHeight="1599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10" i="5" l="1"/>
  <c r="BZ10" i="5"/>
  <c r="AR10" i="5"/>
  <c r="AH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KZ55" i="4" s="1"/>
  <c r="CI6" i="5"/>
  <c r="CJ11" i="5" s="1"/>
  <c r="CH6" i="5"/>
  <c r="CI11" i="5" s="1"/>
  <c r="CG6" i="5"/>
  <c r="CF6" i="5"/>
  <c r="CB12" i="5" s="1"/>
  <c r="CE6" i="5"/>
  <c r="GZ56" i="4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CZ55" i="4" s="1"/>
  <c r="BO6" i="5"/>
  <c r="BP11" i="5" s="1"/>
  <c r="BN6" i="5"/>
  <c r="BO11" i="5" s="1"/>
  <c r="BM6" i="5"/>
  <c r="BN11" i="5" s="1"/>
  <c r="BL6" i="5"/>
  <c r="X55" i="4" s="1"/>
  <c r="BK6" i="5"/>
  <c r="CF90" i="4" s="1"/>
  <c r="BJ6" i="5"/>
  <c r="BF12" i="5" s="1"/>
  <c r="BI6" i="5"/>
  <c r="BE12" i="5" s="1"/>
  <c r="BH6" i="5"/>
  <c r="BD12" i="5" s="1"/>
  <c r="BG6" i="5"/>
  <c r="OZ33" i="4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KZ32" i="4" s="1"/>
  <c r="AQ6" i="5"/>
  <c r="AR11" i="5" s="1"/>
  <c r="AP6" i="5"/>
  <c r="AQ11" i="5" s="1"/>
  <c r="AO6" i="5"/>
  <c r="AN6" i="5"/>
  <c r="AJ12" i="5" s="1"/>
  <c r="AM6" i="5"/>
  <c r="GZ33" i="4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CZ32" i="4" s="1"/>
  <c r="W6" i="5"/>
  <c r="X11" i="5" s="1"/>
  <c r="V6" i="5"/>
  <c r="W11" i="5" s="1"/>
  <c r="U6" i="5"/>
  <c r="V11" i="5" s="1"/>
  <c r="T6" i="5"/>
  <c r="X32" i="4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IL90" i="4"/>
  <c r="HK90" i="4"/>
  <c r="EH90" i="4"/>
  <c r="DG90" i="4"/>
  <c r="AD90" i="4"/>
  <c r="C90" i="4"/>
  <c r="RA81" i="4"/>
  <c r="PZ81" i="4"/>
  <c r="OY81" i="4"/>
  <c r="MW81" i="4"/>
  <c r="JN81" i="4"/>
  <c r="IM81" i="4"/>
  <c r="HL81" i="4"/>
  <c r="EC81" i="4"/>
  <c r="CA81" i="4"/>
  <c r="AZ81" i="4"/>
  <c r="Y81" i="4"/>
  <c r="RA80" i="4"/>
  <c r="PZ80" i="4"/>
  <c r="NX80" i="4"/>
  <c r="MW80" i="4"/>
  <c r="KO80" i="4"/>
  <c r="JN80" i="4"/>
  <c r="IM80" i="4"/>
  <c r="GK80" i="4"/>
  <c r="DB80" i="4"/>
  <c r="CA80" i="4"/>
  <c r="AZ80" i="4"/>
  <c r="RA79" i="4"/>
  <c r="PZ79" i="4"/>
  <c r="OY79" i="4"/>
  <c r="NX79" i="4"/>
  <c r="MW79" i="4"/>
  <c r="JN79" i="4"/>
  <c r="IM79" i="4"/>
  <c r="HL79" i="4"/>
  <c r="EC79" i="4"/>
  <c r="DB79" i="4"/>
  <c r="CA79" i="4"/>
  <c r="AZ79" i="4"/>
  <c r="Y79" i="4"/>
  <c r="RH56" i="4"/>
  <c r="QN56" i="4"/>
  <c r="OZ56" i="4"/>
  <c r="OF56" i="4"/>
  <c r="MN56" i="4"/>
  <c r="LT56" i="4"/>
  <c r="KZ56" i="4"/>
  <c r="JL56" i="4"/>
  <c r="GF56" i="4"/>
  <c r="FL56" i="4"/>
  <c r="CZ56" i="4"/>
  <c r="CF56" i="4"/>
  <c r="BL56" i="4"/>
  <c r="AR56" i="4"/>
  <c r="X56" i="4"/>
  <c r="RH55" i="4"/>
  <c r="PT55" i="4"/>
  <c r="OZ55" i="4"/>
  <c r="OF55" i="4"/>
  <c r="MN55" i="4"/>
  <c r="LT55" i="4"/>
  <c r="JL55" i="4"/>
  <c r="HT55" i="4"/>
  <c r="GZ55" i="4"/>
  <c r="GF55" i="4"/>
  <c r="FL55" i="4"/>
  <c r="ER55" i="4"/>
  <c r="CF55" i="4"/>
  <c r="BL55" i="4"/>
  <c r="AR55" i="4"/>
  <c r="RH54" i="4"/>
  <c r="QN54" i="4"/>
  <c r="PT54" i="4"/>
  <c r="OZ54" i="4"/>
  <c r="OF54" i="4"/>
  <c r="MN54" i="4"/>
  <c r="LT54" i="4"/>
  <c r="KZ54" i="4"/>
  <c r="KF54" i="4"/>
  <c r="JL54" i="4"/>
  <c r="GZ54" i="4"/>
  <c r="GF54" i="4"/>
  <c r="FL54" i="4"/>
  <c r="CZ54" i="4"/>
  <c r="CF54" i="4"/>
  <c r="BL54" i="4"/>
  <c r="AR54" i="4"/>
  <c r="X54" i="4"/>
  <c r="RH33" i="4"/>
  <c r="QN33" i="4"/>
  <c r="OF33" i="4"/>
  <c r="MN33" i="4"/>
  <c r="LT33" i="4"/>
  <c r="KZ33" i="4"/>
  <c r="KF33" i="4"/>
  <c r="JL33" i="4"/>
  <c r="GF33" i="4"/>
  <c r="FL33" i="4"/>
  <c r="CZ33" i="4"/>
  <c r="BL33" i="4"/>
  <c r="AR33" i="4"/>
  <c r="X33" i="4"/>
  <c r="RH32" i="4"/>
  <c r="OZ32" i="4"/>
  <c r="OF32" i="4"/>
  <c r="MN32" i="4"/>
  <c r="LT32" i="4"/>
  <c r="JL32" i="4"/>
  <c r="GZ32" i="4"/>
  <c r="GF32" i="4"/>
  <c r="CF32" i="4"/>
  <c r="BL32" i="4"/>
  <c r="AR32" i="4"/>
  <c r="QN31" i="4"/>
  <c r="PT31" i="4"/>
  <c r="OZ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AG10" i="5" l="1"/>
  <c r="BY10" i="5"/>
  <c r="DQ10" i="5"/>
  <c r="QN32" i="4"/>
  <c r="ER56" i="4"/>
  <c r="CF33" i="4"/>
  <c r="QN55" i="4"/>
  <c r="KF56" i="4"/>
  <c r="Y80" i="4"/>
  <c r="EC80" i="4"/>
  <c r="OY80" i="4"/>
  <c r="GK81" i="4"/>
  <c r="KO81" i="4"/>
  <c r="DR10" i="5"/>
  <c r="EB10" i="5"/>
  <c r="OF31" i="4"/>
  <c r="RH31" i="4"/>
  <c r="FL32" i="4"/>
  <c r="KF32" i="4"/>
  <c r="PT33" i="4"/>
  <c r="ER54" i="4"/>
  <c r="HT54" i="4"/>
  <c r="KF55" i="4"/>
  <c r="HT56" i="4"/>
  <c r="PT56" i="4"/>
  <c r="GK79" i="4"/>
  <c r="KO79" i="4"/>
  <c r="HL80" i="4"/>
  <c r="DB81" i="4"/>
  <c r="NX81" i="4"/>
  <c r="W10" i="5"/>
  <c r="BO10" i="5"/>
  <c r="DG10" i="5"/>
  <c r="ER32" i="4"/>
  <c r="HT32" i="4"/>
  <c r="PT32" i="4"/>
  <c r="ER33" i="4"/>
  <c r="HT33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Q10" i="5"/>
  <c r="AU10" i="5"/>
  <c r="BE10" i="5"/>
  <c r="CI10" i="5"/>
  <c r="CM10" i="5"/>
  <c r="CW10" i="5"/>
  <c r="EA10" i="5"/>
  <c r="EE10" i="5"/>
  <c r="AI12" i="5"/>
  <c r="BC12" i="5"/>
  <c r="CA12" i="5"/>
  <c r="X10" i="5"/>
  <c r="BB10" i="5"/>
  <c r="BF10" i="5"/>
  <c r="BP10" i="5"/>
  <c r="CT10" i="5"/>
  <c r="CX10" i="5"/>
  <c r="DH10" i="5"/>
  <c r="U11" i="5"/>
  <c r="Y11" i="5"/>
  <c r="AS11" i="5"/>
  <c r="BM11" i="5"/>
  <c r="BQ11" i="5"/>
  <c r="CK11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<sst xmlns="http://schemas.openxmlformats.org/spreadsheetml/2006/main" count="262" uniqueCount="107">
  <si>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経営比較分析表／団体全体（令和3年度決算）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</si>
  <si>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</si>
  <si>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</si>
  <si>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</si>
  <si>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</si>
  <si>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</si>
  <si>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</si>
  <si>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</si>
  <si>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</si>
  <si>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</si>
  <si>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</si>
  <si>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</si>
  <si>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</si>
  <si>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</si>
  <si>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</si>
  <si>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</si>
  <si>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</si>
  <si>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</si>
  <si>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</si>
  <si>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</si>
  <si>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</si>
  <si>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</si>
  <si>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</si>
  <si>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</si>
  <si>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</si>
  <si>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</si>
  <si>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</si>
  <si>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</si>
  <si>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</si>
  <si>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</si>
  <si>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</si>
  <si>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</si>
  <si>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</si>
  <si>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</si>
  <si>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</si>
  <si>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</si>
  <si>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</si>
  <si>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</si>
  <si>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</si>
  <si>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</si>
  <si>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</si>
  <si>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</si>
  <si>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</si>
  <si>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</si>
  <si>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</si>
  <si>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</si>
  <si>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</si>
  <si>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</si>
  <si>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</si>
  <si>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</si>
  <si>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</si>
  <si>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</si>
  <si>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</si>
  <si>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</si>
  <si>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</si>
  <si>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</si>
  <si>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</si>
  <si>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</si>
  <si>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</si>
  <si>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</si>
  <si>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</si>
  <si>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</si>
  <si>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</si>
  <si>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</si>
  <si>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</si>
  <si>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</si>
  <si>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</si>
  <si>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</si>
  <si>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</si>
  <si>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</si>
  <si>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</si>
  <si>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</si>
  <si>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</si>
  <si>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</si>
  <si>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</si>
  <si>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</si>
  <si>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</si>
  <si>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</si>
  <si>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</si>
  <si>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</si>
  <si>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</si>
  <si>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</si>
  <si>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</si>
  <si>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</si>
  <si>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</si>
  <si>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</si>
  <si>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</si>
  <si>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2021</t>
  </si>
  <si>
    <t>160008</t>
  </si>
  <si>
    <t>46</t>
  </si>
  <si>
    <t>02</t>
  </si>
  <si>
    <t>0</t>
  </si>
  <si>
    <t>000</t>
  </si>
  <si>
    <t>富山県</t>
  </si>
  <si>
    <t>法適用</t>
  </si>
  <si>
    <t>工業用水道事業</t>
  </si>
  <si>
    <t>大規模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</si>
  <si>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</si>
  <si>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</si>
  <si>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</si>
  <si>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</si>
  <si>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</si>
  <si>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</si>
  <si>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</si>
  <si>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経営状況は良好であり、平成26年度には累積欠損金も解消している。
　近年、受水企業の撤退や節水機器の導入等により、契約水量は減少傾向にある。
　また、管路の老朽化が進んでおり、多くが法定耐用年数を経過し、一部には耐震適合性がないものもある。
　このような状況を踏まえ、「富山県企業局経営戦略（令和4年7月改定）」において、「災害に強く低廉で質の高い工業用水の供給」を目指し、新規受水企業の開拓など需要の拡大に引き続き努めるとともに、施設や管路の耐震化・老朽化対策を計画的に実施していくこととしている。</t>
    <rPh sb="147" eb="149">
      <t>レイワ</t>
    </rPh>
    <rPh sb="153" eb="154">
      <t>カイ</t>
    </rPh>
    <rPh sb="205" eb="206">
      <t>ヒ</t>
    </rPh>
    <rPh sb="207" eb="208">
      <t>ツヅ</t>
    </rPh>
    <phoneticPr fontId="5"/>
  </si>
  <si>
    <t>①有形固定資産減価償却率、
②管路経年化率
　過去5年間いずれも平均値を上回って推移しており、施設の老朽化が進んでいる。
③管路更新率
　過去5年間は管路更新はない。平成28年度から管路更新工事に着手しており、今後順次供用される予定である。</t>
    <phoneticPr fontId="5"/>
  </si>
  <si>
    <r>
      <t>①経常収支比率
　過去5年間平均値を上回る高比率で推移しており、健全である。
②累積欠損金比率
　累積欠損金はない。
③流動比率
　過去5年間高比率かつ概ね増加傾向にあり、良好である。
④企業債残高対給水収益比率
　過去5年間平均値を大きく下回って推移している。現在管路更新事業に着手しているため、上昇傾向にある。
⑤料金回収率
　100%を上回っており、良好である。
⑥給水原価
　令和３年度は突発的な修繕等により、類似団体の平均値を上回った。令和２年度以前は</t>
    </r>
    <r>
      <rPr>
        <sz val="11"/>
        <color rgb="FFFF0000"/>
        <rFont val="ＭＳ ゴシック"/>
        <family val="3"/>
        <charset val="128"/>
      </rPr>
      <t>、</t>
    </r>
    <r>
      <rPr>
        <sz val="11"/>
        <rFont val="ＭＳ ゴシック"/>
        <family val="3"/>
        <charset val="128"/>
      </rPr>
      <t>平均値を下回って推移しており、費用削減に努めている。
⑦施設利用率、
⑧契約率
　いずれも平均値を下回っている。配水能力に比較的余裕があるため、需要の拡大に努める必要がある。</t>
    </r>
    <rPh sb="78" eb="79">
      <t>オオム</t>
    </rPh>
    <rPh sb="120" eb="121">
      <t>オオ</t>
    </rPh>
    <rPh sb="140" eb="142">
      <t>ジギョウ</t>
    </rPh>
    <rPh sb="154" eb="156">
      <t>ケイコウ</t>
    </rPh>
    <rPh sb="197" eb="199">
      <t>レイワ</t>
    </rPh>
    <rPh sb="200" eb="202">
      <t>ネンド</t>
    </rPh>
    <rPh sb="203" eb="206">
      <t>トッパツテキ</t>
    </rPh>
    <rPh sb="207" eb="209">
      <t>シュウゼン</t>
    </rPh>
    <rPh sb="209" eb="210">
      <t>トウ</t>
    </rPh>
    <rPh sb="214" eb="218">
      <t>ルイジダンタイ</t>
    </rPh>
    <rPh sb="219" eb="221">
      <t>ヘイキン</t>
    </rPh>
    <rPh sb="221" eb="222">
      <t>チ</t>
    </rPh>
    <rPh sb="223" eb="225">
      <t>ウワマワ</t>
    </rPh>
    <rPh sb="228" eb="230">
      <t>レイワ</t>
    </rPh>
    <rPh sb="231" eb="233">
      <t>ネンド</t>
    </rPh>
    <rPh sb="233" eb="235">
      <t>イゼン</t>
    </rPh>
    <rPh sb="245" eb="247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</si>
</sst>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61.55</c:v>
                </c:pt>
                <c:pt idx="1">
                  <c:v>63.07</c:v>
                </c:pt>
                <c:pt idx="2">
                  <c:v>64.38</c:v>
                </c:pt>
                <c:pt idx="3">
                  <c:v>65.239999999999995</c:v>
                </c:pt>
                <c:pt idx="4">
                  <c:v>64.819999999999993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B-490E-B3AD-E1C02983B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58.88</c:v>
                </c:pt>
                <c:pt idx="1">
                  <c:v>59.48</c:v>
                </c:pt>
                <c:pt idx="2">
                  <c:v>60.09</c:v>
                </c:pt>
                <c:pt idx="3">
                  <c:v>60.35</c:v>
                </c:pt>
                <c:pt idx="4">
                  <c:v>61.07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FB-490E-B3AD-E1C02983B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65.87</c:v>
                </c:pt>
                <c:pt idx="1">
                  <c:v>71.540000000000006</c:v>
                </c:pt>
                <c:pt idx="2">
                  <c:v>71.540000000000006</c:v>
                </c:pt>
                <c:pt idx="3">
                  <c:v>70.69</c:v>
                </c:pt>
                <c:pt idx="4">
                  <c:v>67.459999999999994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2-4DA9-91E7-F426413C8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43.44</c:v>
                </c:pt>
                <c:pt idx="1">
                  <c:v>48.09</c:v>
                </c:pt>
                <c:pt idx="2">
                  <c:v>50.93</c:v>
                </c:pt>
                <c:pt idx="3">
                  <c:v>52.07</c:v>
                </c:pt>
                <c:pt idx="4">
                  <c:v>50.36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2-4DA9-91E7-F426413C8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7-48A4-88D4-DBD20F649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0.21</c:v>
                </c:pt>
                <c:pt idx="1">
                  <c:v>0.13</c:v>
                </c:pt>
                <c:pt idx="2">
                  <c:v>0.22</c:v>
                </c:pt>
                <c:pt idx="3">
                  <c:v>0.5</c:v>
                </c:pt>
                <c:pt idx="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7-48A4-88D4-DBD20F649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373.82</c:v>
                </c:pt>
                <c:pt idx="1">
                  <c:v>469.6</c:v>
                </c:pt>
                <c:pt idx="2">
                  <c:v>409.01</c:v>
                </c:pt>
                <c:pt idx="3">
                  <c:v>546.66</c:v>
                </c:pt>
                <c:pt idx="4">
                  <c:v>660.55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F-4BE4-8E55-A1EB4D7E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379.14</c:v>
                </c:pt>
                <c:pt idx="1">
                  <c:v>394.58</c:v>
                </c:pt>
                <c:pt idx="2">
                  <c:v>368.36</c:v>
                </c:pt>
                <c:pt idx="3">
                  <c:v>380.84</c:v>
                </c:pt>
                <c:pt idx="4">
                  <c:v>424.64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F-4BE4-8E55-A1EB4D7EF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116.73</c:v>
                </c:pt>
                <c:pt idx="1">
                  <c:v>108.72</c:v>
                </c:pt>
                <c:pt idx="2">
                  <c:v>113</c:v>
                </c:pt>
                <c:pt idx="3">
                  <c:v>117.43</c:v>
                </c:pt>
                <c:pt idx="4">
                  <c:v>133.34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3-4D63-B96A-02540941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242.57</c:v>
                </c:pt>
                <c:pt idx="1">
                  <c:v>235.79</c:v>
                </c:pt>
                <c:pt idx="2">
                  <c:v>227.51</c:v>
                </c:pt>
                <c:pt idx="3">
                  <c:v>225.72</c:v>
                </c:pt>
                <c:pt idx="4">
                  <c:v>217.8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3-4D63-B96A-02540941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153.09</c:v>
                </c:pt>
                <c:pt idx="1">
                  <c:v>141.43</c:v>
                </c:pt>
                <c:pt idx="2">
                  <c:v>152.78</c:v>
                </c:pt>
                <c:pt idx="3">
                  <c:v>144.86000000000001</c:v>
                </c:pt>
                <c:pt idx="4">
                  <c:v>128.76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9-49F6-BA31-EF49C93FE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119.17</c:v>
                </c:pt>
                <c:pt idx="1">
                  <c:v>117.72</c:v>
                </c:pt>
                <c:pt idx="2">
                  <c:v>117.69</c:v>
                </c:pt>
                <c:pt idx="3">
                  <c:v>116.75</c:v>
                </c:pt>
                <c:pt idx="4">
                  <c:v>115.48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9-49F6-BA31-EF49C93FE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15.15</c:v>
                </c:pt>
                <c:pt idx="1">
                  <c:v>16.38</c:v>
                </c:pt>
                <c:pt idx="2">
                  <c:v>15.15</c:v>
                </c:pt>
                <c:pt idx="3">
                  <c:v>15.98</c:v>
                </c:pt>
                <c:pt idx="4">
                  <c:v>17.989999999999998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C9-4B17-AC5B-DC9A55515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16.8</c:v>
                </c:pt>
                <c:pt idx="1">
                  <c:v>17.03</c:v>
                </c:pt>
                <c:pt idx="2">
                  <c:v>17.07</c:v>
                </c:pt>
                <c:pt idx="3">
                  <c:v>17.22</c:v>
                </c:pt>
                <c:pt idx="4">
                  <c:v>17.440000000000001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C9-4B17-AC5B-DC9A55515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47.52</c:v>
                </c:pt>
                <c:pt idx="1">
                  <c:v>46.36</c:v>
                </c:pt>
                <c:pt idx="2">
                  <c:v>44.69</c:v>
                </c:pt>
                <c:pt idx="3">
                  <c:v>44.33</c:v>
                </c:pt>
                <c:pt idx="4">
                  <c:v>45.54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5-4C65-83C2-3FC4B63A5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57.69</c:v>
                </c:pt>
                <c:pt idx="1">
                  <c:v>58.56</c:v>
                </c:pt>
                <c:pt idx="2">
                  <c:v>57.96</c:v>
                </c:pt>
                <c:pt idx="3">
                  <c:v>56</c:v>
                </c:pt>
                <c:pt idx="4">
                  <c:v>56.81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5-4C65-83C2-3FC4B63A5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53.6</c:v>
                </c:pt>
                <c:pt idx="1">
                  <c:v>52.29</c:v>
                </c:pt>
                <c:pt idx="2">
                  <c:v>51.21</c:v>
                </c:pt>
                <c:pt idx="3">
                  <c:v>53.23</c:v>
                </c:pt>
                <c:pt idx="4">
                  <c:v>52.18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A-418D-871E-55BF9295D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79.2</c:v>
                </c:pt>
                <c:pt idx="1">
                  <c:v>80.5</c:v>
                </c:pt>
                <c:pt idx="2">
                  <c:v>80.540000000000006</c:v>
                </c:pt>
                <c:pt idx="3">
                  <c:v>80.08</c:v>
                </c:pt>
                <c:pt idx="4">
                  <c:v>79.69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A-418D-871E-55BF9295D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4-4543-8DE3-4F8D7797B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18.82</c:v>
                </c:pt>
                <c:pt idx="1">
                  <c:v>17.88</c:v>
                </c:pt>
                <c:pt idx="2">
                  <c:v>16.670000000000002</c:v>
                </c:pt>
                <c:pt idx="3">
                  <c:v>9.4700000000000006</c:v>
                </c:pt>
                <c:pt idx="4">
                  <c:v>11.03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14-4543-8DE3-4F8D7797B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154.19999999999999</c:v>
                </c:pt>
                <c:pt idx="1">
                  <c:v>144.18</c:v>
                </c:pt>
                <c:pt idx="2">
                  <c:v>157.22999999999999</c:v>
                </c:pt>
                <c:pt idx="3">
                  <c:v>148.46</c:v>
                </c:pt>
                <c:pt idx="4">
                  <c:v>133.5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8-4F03-AB29-CCFAC01C1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121.19</c:v>
                </c:pt>
                <c:pt idx="1">
                  <c:v>120.32</c:v>
                </c:pt>
                <c:pt idx="2">
                  <c:v>119.89</c:v>
                </c:pt>
                <c:pt idx="3">
                  <c:v>119.93</c:v>
                </c:pt>
                <c:pt idx="4">
                  <c:v>118.4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78-4F03-AB29-CCFAC01C1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【48.27】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【462.72】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【54.01】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【117.41】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EK13" zoomScaleNormal="10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15">
      <c r="A5" s="2"/>
      <c r="B5" s="139" t="str">
        <f>データ!H7</f>
        <v>富山県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15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414325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大規模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3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188688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15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15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65.599999999999994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96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216208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非設置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106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H29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H30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R01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R02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R03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H29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H30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R01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R02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R03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H29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H30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R01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R02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R03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H29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H30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R01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R02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R03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154.19999999999999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144.18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157.22999999999999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148.46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133.5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373.82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469.6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409.01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546.66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660.55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116.73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108.72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113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117.43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133.34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121.19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120.32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119.89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119.93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118.4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18.82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17.88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16.670000000000002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9.4700000000000006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11.03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379.14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394.58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368.36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380.84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424.64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242.57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235.79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227.51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225.72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217.8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49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1"/>
      <c r="DV34" s="2"/>
      <c r="DW34" s="2"/>
      <c r="DX34" s="2"/>
      <c r="DY34" s="2"/>
      <c r="DZ34" s="2"/>
      <c r="EA34" s="2"/>
      <c r="EB34" s="2"/>
      <c r="EC34" s="2"/>
      <c r="ED34" s="49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1"/>
      <c r="IP34" s="2"/>
      <c r="IQ34" s="2"/>
      <c r="IR34" s="2"/>
      <c r="IS34" s="2"/>
      <c r="IT34" s="2"/>
      <c r="IU34" s="2"/>
      <c r="IV34" s="2"/>
      <c r="IW34" s="2"/>
      <c r="IX34" s="49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  <c r="LC34" s="50"/>
      <c r="LD34" s="50"/>
      <c r="LE34" s="50"/>
      <c r="LF34" s="50"/>
      <c r="LG34" s="50"/>
      <c r="LH34" s="50"/>
      <c r="LI34" s="50"/>
      <c r="LJ34" s="50"/>
      <c r="LK34" s="50"/>
      <c r="LL34" s="50"/>
      <c r="LM34" s="50"/>
      <c r="LN34" s="50"/>
      <c r="LO34" s="50"/>
      <c r="LP34" s="50"/>
      <c r="LQ34" s="50"/>
      <c r="LR34" s="50"/>
      <c r="LS34" s="50"/>
      <c r="LT34" s="50"/>
      <c r="LU34" s="50"/>
      <c r="LV34" s="50"/>
      <c r="LW34" s="50"/>
      <c r="LX34" s="50"/>
      <c r="LY34" s="50"/>
      <c r="LZ34" s="50"/>
      <c r="MA34" s="50"/>
      <c r="MB34" s="50"/>
      <c r="MC34" s="50"/>
      <c r="MD34" s="50"/>
      <c r="ME34" s="50"/>
      <c r="MF34" s="50"/>
      <c r="MG34" s="50"/>
      <c r="MH34" s="50"/>
      <c r="MI34" s="50"/>
      <c r="MJ34" s="50"/>
      <c r="MK34" s="50"/>
      <c r="ML34" s="50"/>
      <c r="MM34" s="50"/>
      <c r="MN34" s="50"/>
      <c r="MO34" s="50"/>
      <c r="MP34" s="50"/>
      <c r="MQ34" s="50"/>
      <c r="MR34" s="50"/>
      <c r="MS34" s="50"/>
      <c r="MT34" s="50"/>
      <c r="MU34" s="50"/>
      <c r="MV34" s="50"/>
      <c r="MW34" s="50"/>
      <c r="MX34" s="50"/>
      <c r="MY34" s="50"/>
      <c r="MZ34" s="50"/>
      <c r="NA34" s="50"/>
      <c r="NB34" s="50"/>
      <c r="NC34" s="50"/>
      <c r="ND34" s="50"/>
      <c r="NE34" s="50"/>
      <c r="NF34" s="50"/>
      <c r="NG34" s="50"/>
      <c r="NH34" s="50"/>
      <c r="NI34" s="51"/>
      <c r="NJ34" s="2"/>
      <c r="NK34" s="2"/>
      <c r="NL34" s="2"/>
      <c r="NM34" s="2"/>
      <c r="NN34" s="2"/>
      <c r="NO34" s="2"/>
      <c r="NP34" s="2"/>
      <c r="NQ34" s="2"/>
      <c r="NR34" s="49"/>
      <c r="NS34" s="50"/>
      <c r="NT34" s="50"/>
      <c r="NU34" s="50"/>
      <c r="NV34" s="50"/>
      <c r="NW34" s="50"/>
      <c r="NX34" s="50"/>
      <c r="NY34" s="50"/>
      <c r="NZ34" s="50"/>
      <c r="OA34" s="50"/>
      <c r="OB34" s="50"/>
      <c r="OC34" s="50"/>
      <c r="OD34" s="50"/>
      <c r="OE34" s="50"/>
      <c r="OF34" s="50"/>
      <c r="OG34" s="50"/>
      <c r="OH34" s="50"/>
      <c r="OI34" s="50"/>
      <c r="OJ34" s="50"/>
      <c r="OK34" s="50"/>
      <c r="OL34" s="50"/>
      <c r="OM34" s="50"/>
      <c r="ON34" s="50"/>
      <c r="OO34" s="50"/>
      <c r="OP34" s="50"/>
      <c r="OQ34" s="50"/>
      <c r="OR34" s="50"/>
      <c r="OS34" s="50"/>
      <c r="OT34" s="50"/>
      <c r="OU34" s="50"/>
      <c r="OV34" s="50"/>
      <c r="OW34" s="50"/>
      <c r="OX34" s="50"/>
      <c r="OY34" s="50"/>
      <c r="OZ34" s="50"/>
      <c r="PA34" s="50"/>
      <c r="PB34" s="50"/>
      <c r="PC34" s="50"/>
      <c r="PD34" s="50"/>
      <c r="PE34" s="50"/>
      <c r="PF34" s="50"/>
      <c r="PG34" s="50"/>
      <c r="PH34" s="50"/>
      <c r="PI34" s="50"/>
      <c r="PJ34" s="50"/>
      <c r="PK34" s="50"/>
      <c r="PL34" s="50"/>
      <c r="PM34" s="50"/>
      <c r="PN34" s="50"/>
      <c r="PO34" s="50"/>
      <c r="PP34" s="50"/>
      <c r="PQ34" s="50"/>
      <c r="PR34" s="50"/>
      <c r="PS34" s="50"/>
      <c r="PT34" s="50"/>
      <c r="PU34" s="50"/>
      <c r="PV34" s="50"/>
      <c r="PW34" s="50"/>
      <c r="PX34" s="50"/>
      <c r="PY34" s="50"/>
      <c r="PZ34" s="50"/>
      <c r="QA34" s="50"/>
      <c r="QB34" s="50"/>
      <c r="QC34" s="50"/>
      <c r="QD34" s="50"/>
      <c r="QE34" s="50"/>
      <c r="QF34" s="50"/>
      <c r="QG34" s="50"/>
      <c r="QH34" s="50"/>
      <c r="QI34" s="50"/>
      <c r="QJ34" s="50"/>
      <c r="QK34" s="50"/>
      <c r="QL34" s="50"/>
      <c r="QM34" s="50"/>
      <c r="QN34" s="50"/>
      <c r="QO34" s="50"/>
      <c r="QP34" s="50"/>
      <c r="QQ34" s="50"/>
      <c r="QR34" s="50"/>
      <c r="QS34" s="50"/>
      <c r="QT34" s="50"/>
      <c r="QU34" s="50"/>
      <c r="QV34" s="50"/>
      <c r="QW34" s="50"/>
      <c r="QX34" s="50"/>
      <c r="QY34" s="50"/>
      <c r="QZ34" s="50"/>
      <c r="RA34" s="50"/>
      <c r="RB34" s="50"/>
      <c r="RC34" s="50"/>
      <c r="RD34" s="50"/>
      <c r="RE34" s="50"/>
      <c r="RF34" s="50"/>
      <c r="RG34" s="50"/>
      <c r="RH34" s="50"/>
      <c r="RI34" s="50"/>
      <c r="RJ34" s="50"/>
      <c r="RK34" s="50"/>
      <c r="RL34" s="50"/>
      <c r="RM34" s="50"/>
      <c r="RN34" s="50"/>
      <c r="RO34" s="50"/>
      <c r="RP34" s="50"/>
      <c r="RQ34" s="50"/>
      <c r="RR34" s="50"/>
      <c r="RS34" s="50"/>
      <c r="RT34" s="50"/>
      <c r="RU34" s="50"/>
      <c r="RV34" s="50"/>
      <c r="RW34" s="50"/>
      <c r="RX34" s="50"/>
      <c r="RY34" s="50"/>
      <c r="RZ34" s="50"/>
      <c r="SA34" s="50"/>
      <c r="SB34" s="50"/>
      <c r="SC34" s="51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105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H29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H30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R01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R02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R03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H29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H30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R01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R02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R03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H29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H30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R01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R02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R03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H29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H30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R01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R02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R03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153.09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141.43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152.78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144.86000000000001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128.76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15.15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16.38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15.15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15.98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17.989999999999998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47.52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46.36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44.69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44.33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45.54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53.6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52.29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51.21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53.23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52.18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119.17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117.72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117.69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116.75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115.48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16.8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17.03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17.07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17.22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17.440000000000001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57.69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58.56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57.96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56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56.81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79.2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80.5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80.540000000000006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80.08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79.69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4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1"/>
      <c r="DV57" s="2"/>
      <c r="DW57" s="2"/>
      <c r="DX57" s="2"/>
      <c r="DY57" s="2"/>
      <c r="DZ57" s="2"/>
      <c r="EA57" s="2"/>
      <c r="EB57" s="2"/>
      <c r="EC57" s="2"/>
      <c r="ED57" s="49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1"/>
      <c r="IP57" s="2"/>
      <c r="IQ57" s="2"/>
      <c r="IR57" s="2"/>
      <c r="IS57" s="2"/>
      <c r="IT57" s="2"/>
      <c r="IU57" s="2"/>
      <c r="IV57" s="2"/>
      <c r="IW57" s="2"/>
      <c r="IX57" s="49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  <c r="LC57" s="50"/>
      <c r="LD57" s="50"/>
      <c r="LE57" s="50"/>
      <c r="LF57" s="50"/>
      <c r="LG57" s="50"/>
      <c r="LH57" s="50"/>
      <c r="LI57" s="50"/>
      <c r="LJ57" s="50"/>
      <c r="LK57" s="50"/>
      <c r="LL57" s="50"/>
      <c r="LM57" s="50"/>
      <c r="LN57" s="50"/>
      <c r="LO57" s="50"/>
      <c r="LP57" s="50"/>
      <c r="LQ57" s="50"/>
      <c r="LR57" s="50"/>
      <c r="LS57" s="50"/>
      <c r="LT57" s="50"/>
      <c r="LU57" s="50"/>
      <c r="LV57" s="50"/>
      <c r="LW57" s="50"/>
      <c r="LX57" s="50"/>
      <c r="LY57" s="50"/>
      <c r="LZ57" s="50"/>
      <c r="MA57" s="50"/>
      <c r="MB57" s="50"/>
      <c r="MC57" s="50"/>
      <c r="MD57" s="50"/>
      <c r="ME57" s="50"/>
      <c r="MF57" s="50"/>
      <c r="MG57" s="50"/>
      <c r="MH57" s="50"/>
      <c r="MI57" s="50"/>
      <c r="MJ57" s="50"/>
      <c r="MK57" s="50"/>
      <c r="ML57" s="50"/>
      <c r="MM57" s="50"/>
      <c r="MN57" s="50"/>
      <c r="MO57" s="50"/>
      <c r="MP57" s="50"/>
      <c r="MQ57" s="50"/>
      <c r="MR57" s="50"/>
      <c r="MS57" s="50"/>
      <c r="MT57" s="50"/>
      <c r="MU57" s="50"/>
      <c r="MV57" s="50"/>
      <c r="MW57" s="50"/>
      <c r="MX57" s="50"/>
      <c r="MY57" s="50"/>
      <c r="MZ57" s="50"/>
      <c r="NA57" s="50"/>
      <c r="NB57" s="50"/>
      <c r="NC57" s="50"/>
      <c r="ND57" s="50"/>
      <c r="NE57" s="50"/>
      <c r="NF57" s="50"/>
      <c r="NG57" s="50"/>
      <c r="NH57" s="50"/>
      <c r="NI57" s="51"/>
      <c r="NJ57" s="2"/>
      <c r="NK57" s="2"/>
      <c r="NL57" s="2"/>
      <c r="NM57" s="2"/>
      <c r="NN57" s="2"/>
      <c r="NO57" s="2"/>
      <c r="NP57" s="2"/>
      <c r="NQ57" s="2"/>
      <c r="NR57" s="49"/>
      <c r="NS57" s="50"/>
      <c r="NT57" s="50"/>
      <c r="NU57" s="50"/>
      <c r="NV57" s="50"/>
      <c r="NW57" s="50"/>
      <c r="NX57" s="50"/>
      <c r="NY57" s="50"/>
      <c r="NZ57" s="50"/>
      <c r="OA57" s="50"/>
      <c r="OB57" s="50"/>
      <c r="OC57" s="50"/>
      <c r="OD57" s="50"/>
      <c r="OE57" s="50"/>
      <c r="OF57" s="50"/>
      <c r="OG57" s="50"/>
      <c r="OH57" s="50"/>
      <c r="OI57" s="50"/>
      <c r="OJ57" s="50"/>
      <c r="OK57" s="50"/>
      <c r="OL57" s="50"/>
      <c r="OM57" s="50"/>
      <c r="ON57" s="50"/>
      <c r="OO57" s="50"/>
      <c r="OP57" s="50"/>
      <c r="OQ57" s="50"/>
      <c r="OR57" s="50"/>
      <c r="OS57" s="50"/>
      <c r="OT57" s="50"/>
      <c r="OU57" s="50"/>
      <c r="OV57" s="50"/>
      <c r="OW57" s="50"/>
      <c r="OX57" s="50"/>
      <c r="OY57" s="50"/>
      <c r="OZ57" s="50"/>
      <c r="PA57" s="50"/>
      <c r="PB57" s="50"/>
      <c r="PC57" s="50"/>
      <c r="PD57" s="50"/>
      <c r="PE57" s="50"/>
      <c r="PF57" s="50"/>
      <c r="PG57" s="50"/>
      <c r="PH57" s="50"/>
      <c r="PI57" s="50"/>
      <c r="PJ57" s="50"/>
      <c r="PK57" s="50"/>
      <c r="PL57" s="50"/>
      <c r="PM57" s="50"/>
      <c r="PN57" s="50"/>
      <c r="PO57" s="50"/>
      <c r="PP57" s="50"/>
      <c r="PQ57" s="50"/>
      <c r="PR57" s="50"/>
      <c r="PS57" s="50"/>
      <c r="PT57" s="50"/>
      <c r="PU57" s="50"/>
      <c r="PV57" s="50"/>
      <c r="PW57" s="50"/>
      <c r="PX57" s="50"/>
      <c r="PY57" s="50"/>
      <c r="PZ57" s="50"/>
      <c r="QA57" s="50"/>
      <c r="QB57" s="50"/>
      <c r="QC57" s="50"/>
      <c r="QD57" s="50"/>
      <c r="QE57" s="50"/>
      <c r="QF57" s="50"/>
      <c r="QG57" s="50"/>
      <c r="QH57" s="50"/>
      <c r="QI57" s="50"/>
      <c r="QJ57" s="50"/>
      <c r="QK57" s="50"/>
      <c r="QL57" s="50"/>
      <c r="QM57" s="50"/>
      <c r="QN57" s="50"/>
      <c r="QO57" s="50"/>
      <c r="QP57" s="50"/>
      <c r="QQ57" s="50"/>
      <c r="QR57" s="50"/>
      <c r="QS57" s="50"/>
      <c r="QT57" s="50"/>
      <c r="QU57" s="50"/>
      <c r="QV57" s="50"/>
      <c r="QW57" s="50"/>
      <c r="QX57" s="50"/>
      <c r="QY57" s="50"/>
      <c r="QZ57" s="50"/>
      <c r="RA57" s="50"/>
      <c r="RB57" s="50"/>
      <c r="RC57" s="50"/>
      <c r="RD57" s="50"/>
      <c r="RE57" s="50"/>
      <c r="RF57" s="50"/>
      <c r="RG57" s="50"/>
      <c r="RH57" s="50"/>
      <c r="RI57" s="50"/>
      <c r="RJ57" s="50"/>
      <c r="RK57" s="50"/>
      <c r="RL57" s="50"/>
      <c r="RM57" s="50"/>
      <c r="RN57" s="50"/>
      <c r="RO57" s="50"/>
      <c r="RP57" s="50"/>
      <c r="RQ57" s="50"/>
      <c r="RR57" s="50"/>
      <c r="RS57" s="50"/>
      <c r="RT57" s="50"/>
      <c r="RU57" s="50"/>
      <c r="RV57" s="50"/>
      <c r="RW57" s="50"/>
      <c r="RX57" s="50"/>
      <c r="RY57" s="50"/>
      <c r="RZ57" s="50"/>
      <c r="SA57" s="50"/>
      <c r="SB57" s="50"/>
      <c r="SC57" s="51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104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8"/>
      <c r="Y79" s="59" t="str">
        <f>データ!$B$10</f>
        <v>H29</v>
      </c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1"/>
      <c r="AZ79" s="59" t="str">
        <f>データ!$C$10</f>
        <v>H30</v>
      </c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1"/>
      <c r="CA79" s="59" t="str">
        <f>データ!$D$10</f>
        <v>R01</v>
      </c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1"/>
      <c r="DB79" s="59" t="str">
        <f>データ!$E$10</f>
        <v>R02</v>
      </c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1"/>
      <c r="EC79" s="59" t="str">
        <f>データ!$F$10</f>
        <v>R03</v>
      </c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57"/>
      <c r="FY79" s="57"/>
      <c r="FZ79" s="57"/>
      <c r="GA79" s="57"/>
      <c r="GB79" s="57"/>
      <c r="GC79" s="57"/>
      <c r="GD79" s="57"/>
      <c r="GE79" s="57"/>
      <c r="GF79" s="57"/>
      <c r="GG79" s="57"/>
      <c r="GH79" s="57"/>
      <c r="GI79" s="57"/>
      <c r="GJ79" s="58"/>
      <c r="GK79" s="59" t="str">
        <f>データ!$B$10</f>
        <v>H29</v>
      </c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1"/>
      <c r="HL79" s="59" t="str">
        <f>データ!$C$10</f>
        <v>H30</v>
      </c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1"/>
      <c r="IM79" s="59" t="str">
        <f>データ!$D$10</f>
        <v>R01</v>
      </c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1"/>
      <c r="JN79" s="59" t="str">
        <f>データ!$E$10</f>
        <v>R02</v>
      </c>
      <c r="JO79" s="60"/>
      <c r="JP79" s="60"/>
      <c r="JQ79" s="60"/>
      <c r="JR79" s="60"/>
      <c r="JS79" s="60"/>
      <c r="JT79" s="60"/>
      <c r="JU79" s="60"/>
      <c r="JV79" s="60"/>
      <c r="JW79" s="60"/>
      <c r="JX79" s="60"/>
      <c r="JY79" s="60"/>
      <c r="JZ79" s="60"/>
      <c r="KA79" s="60"/>
      <c r="KB79" s="60"/>
      <c r="KC79" s="60"/>
      <c r="KD79" s="60"/>
      <c r="KE79" s="60"/>
      <c r="KF79" s="60"/>
      <c r="KG79" s="60"/>
      <c r="KH79" s="60"/>
      <c r="KI79" s="60"/>
      <c r="KJ79" s="60"/>
      <c r="KK79" s="60"/>
      <c r="KL79" s="60"/>
      <c r="KM79" s="60"/>
      <c r="KN79" s="61"/>
      <c r="KO79" s="59" t="str">
        <f>データ!$F$10</f>
        <v>R03</v>
      </c>
      <c r="KP79" s="60"/>
      <c r="KQ79" s="60"/>
      <c r="KR79" s="60"/>
      <c r="KS79" s="60"/>
      <c r="KT79" s="60"/>
      <c r="KU79" s="60"/>
      <c r="KV79" s="60"/>
      <c r="KW79" s="60"/>
      <c r="KX79" s="60"/>
      <c r="KY79" s="60"/>
      <c r="KZ79" s="60"/>
      <c r="LA79" s="60"/>
      <c r="LB79" s="60"/>
      <c r="LC79" s="60"/>
      <c r="LD79" s="60"/>
      <c r="LE79" s="60"/>
      <c r="LF79" s="60"/>
      <c r="LG79" s="60"/>
      <c r="LH79" s="60"/>
      <c r="LI79" s="60"/>
      <c r="LJ79" s="60"/>
      <c r="LK79" s="60"/>
      <c r="LL79" s="60"/>
      <c r="LM79" s="60"/>
      <c r="LN79" s="60"/>
      <c r="LO79" s="6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57"/>
      <c r="MK79" s="57"/>
      <c r="ML79" s="57"/>
      <c r="MM79" s="57"/>
      <c r="MN79" s="57"/>
      <c r="MO79" s="57"/>
      <c r="MP79" s="57"/>
      <c r="MQ79" s="57"/>
      <c r="MR79" s="57"/>
      <c r="MS79" s="57"/>
      <c r="MT79" s="57"/>
      <c r="MU79" s="57"/>
      <c r="MV79" s="58"/>
      <c r="MW79" s="59" t="str">
        <f>データ!$B$10</f>
        <v>H29</v>
      </c>
      <c r="MX79" s="60"/>
      <c r="MY79" s="60"/>
      <c r="MZ79" s="60"/>
      <c r="NA79" s="60"/>
      <c r="NB79" s="60"/>
      <c r="NC79" s="60"/>
      <c r="ND79" s="60"/>
      <c r="NE79" s="60"/>
      <c r="NF79" s="60"/>
      <c r="NG79" s="60"/>
      <c r="NH79" s="60"/>
      <c r="NI79" s="60"/>
      <c r="NJ79" s="60"/>
      <c r="NK79" s="60"/>
      <c r="NL79" s="60"/>
      <c r="NM79" s="60"/>
      <c r="NN79" s="60"/>
      <c r="NO79" s="60"/>
      <c r="NP79" s="60"/>
      <c r="NQ79" s="60"/>
      <c r="NR79" s="60"/>
      <c r="NS79" s="60"/>
      <c r="NT79" s="60"/>
      <c r="NU79" s="60"/>
      <c r="NV79" s="60"/>
      <c r="NW79" s="61"/>
      <c r="NX79" s="59" t="str">
        <f>データ!$C$10</f>
        <v>H30</v>
      </c>
      <c r="NY79" s="60"/>
      <c r="NZ79" s="60"/>
      <c r="OA79" s="60"/>
      <c r="OB79" s="60"/>
      <c r="OC79" s="60"/>
      <c r="OD79" s="60"/>
      <c r="OE79" s="60"/>
      <c r="OF79" s="60"/>
      <c r="OG79" s="60"/>
      <c r="OH79" s="60"/>
      <c r="OI79" s="60"/>
      <c r="OJ79" s="60"/>
      <c r="OK79" s="60"/>
      <c r="OL79" s="60"/>
      <c r="OM79" s="60"/>
      <c r="ON79" s="60"/>
      <c r="OO79" s="60"/>
      <c r="OP79" s="60"/>
      <c r="OQ79" s="60"/>
      <c r="OR79" s="60"/>
      <c r="OS79" s="60"/>
      <c r="OT79" s="60"/>
      <c r="OU79" s="60"/>
      <c r="OV79" s="60"/>
      <c r="OW79" s="60"/>
      <c r="OX79" s="61"/>
      <c r="OY79" s="59" t="str">
        <f>データ!$D$10</f>
        <v>R01</v>
      </c>
      <c r="OZ79" s="60"/>
      <c r="PA79" s="60"/>
      <c r="PB79" s="60"/>
      <c r="PC79" s="60"/>
      <c r="PD79" s="60"/>
      <c r="PE79" s="60"/>
      <c r="PF79" s="60"/>
      <c r="PG79" s="60"/>
      <c r="PH79" s="60"/>
      <c r="PI79" s="60"/>
      <c r="PJ79" s="60"/>
      <c r="PK79" s="60"/>
      <c r="PL79" s="60"/>
      <c r="PM79" s="60"/>
      <c r="PN79" s="60"/>
      <c r="PO79" s="60"/>
      <c r="PP79" s="60"/>
      <c r="PQ79" s="60"/>
      <c r="PR79" s="60"/>
      <c r="PS79" s="60"/>
      <c r="PT79" s="60"/>
      <c r="PU79" s="60"/>
      <c r="PV79" s="60"/>
      <c r="PW79" s="60"/>
      <c r="PX79" s="60"/>
      <c r="PY79" s="61"/>
      <c r="PZ79" s="59" t="str">
        <f>データ!$E$10</f>
        <v>R02</v>
      </c>
      <c r="QA79" s="60"/>
      <c r="QB79" s="60"/>
      <c r="QC79" s="60"/>
      <c r="QD79" s="60"/>
      <c r="QE79" s="60"/>
      <c r="QF79" s="60"/>
      <c r="QG79" s="60"/>
      <c r="QH79" s="60"/>
      <c r="QI79" s="60"/>
      <c r="QJ79" s="60"/>
      <c r="QK79" s="60"/>
      <c r="QL79" s="60"/>
      <c r="QM79" s="60"/>
      <c r="QN79" s="60"/>
      <c r="QO79" s="60"/>
      <c r="QP79" s="60"/>
      <c r="QQ79" s="60"/>
      <c r="QR79" s="60"/>
      <c r="QS79" s="60"/>
      <c r="QT79" s="60"/>
      <c r="QU79" s="60"/>
      <c r="QV79" s="60"/>
      <c r="QW79" s="60"/>
      <c r="QX79" s="60"/>
      <c r="QY79" s="60"/>
      <c r="QZ79" s="61"/>
      <c r="RA79" s="59" t="str">
        <f>データ!$F$10</f>
        <v>R03</v>
      </c>
      <c r="RB79" s="60"/>
      <c r="RC79" s="60"/>
      <c r="RD79" s="60"/>
      <c r="RE79" s="60"/>
      <c r="RF79" s="60"/>
      <c r="RG79" s="60"/>
      <c r="RH79" s="60"/>
      <c r="RI79" s="60"/>
      <c r="RJ79" s="60"/>
      <c r="RK79" s="60"/>
      <c r="RL79" s="60"/>
      <c r="RM79" s="60"/>
      <c r="RN79" s="60"/>
      <c r="RO79" s="60"/>
      <c r="RP79" s="60"/>
      <c r="RQ79" s="60"/>
      <c r="RR79" s="60"/>
      <c r="RS79" s="60"/>
      <c r="RT79" s="60"/>
      <c r="RU79" s="60"/>
      <c r="RV79" s="60"/>
      <c r="RW79" s="60"/>
      <c r="RX79" s="60"/>
      <c r="RY79" s="60"/>
      <c r="RZ79" s="60"/>
      <c r="SA79" s="6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5">
        <f>データ!DD6</f>
        <v>61.55</v>
      </c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>
        <f>データ!DE6</f>
        <v>63.07</v>
      </c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>
        <f>データ!DF6</f>
        <v>64.38</v>
      </c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>
        <f>データ!DG6</f>
        <v>65.239999999999995</v>
      </c>
      <c r="DC80" s="55"/>
      <c r="DD80" s="55"/>
      <c r="DE80" s="55"/>
      <c r="DF80" s="55"/>
      <c r="DG80" s="55"/>
      <c r="DH80" s="55"/>
      <c r="DI80" s="55"/>
      <c r="DJ80" s="55"/>
      <c r="DK80" s="55"/>
      <c r="DL80" s="55"/>
      <c r="DM80" s="55"/>
      <c r="DN80" s="55"/>
      <c r="DO80" s="55"/>
      <c r="DP80" s="55"/>
      <c r="DQ80" s="55"/>
      <c r="DR80" s="55"/>
      <c r="DS80" s="55"/>
      <c r="DT80" s="55"/>
      <c r="DU80" s="55"/>
      <c r="DV80" s="55"/>
      <c r="DW80" s="55"/>
      <c r="DX80" s="55"/>
      <c r="DY80" s="55"/>
      <c r="DZ80" s="55"/>
      <c r="EA80" s="55"/>
      <c r="EB80" s="55"/>
      <c r="EC80" s="55">
        <f>データ!DH6</f>
        <v>64.819999999999993</v>
      </c>
      <c r="ED80" s="55"/>
      <c r="EE80" s="55"/>
      <c r="EF80" s="55"/>
      <c r="EG80" s="55"/>
      <c r="EH80" s="55"/>
      <c r="EI80" s="55"/>
      <c r="EJ80" s="55"/>
      <c r="EK80" s="55"/>
      <c r="EL80" s="55"/>
      <c r="EM80" s="55"/>
      <c r="EN80" s="55"/>
      <c r="EO80" s="55"/>
      <c r="EP80" s="55"/>
      <c r="EQ80" s="55"/>
      <c r="ER80" s="55"/>
      <c r="ES80" s="55"/>
      <c r="ET80" s="55"/>
      <c r="EU80" s="55"/>
      <c r="EV80" s="55"/>
      <c r="EW80" s="55"/>
      <c r="EX80" s="55"/>
      <c r="EY80" s="55"/>
      <c r="EZ80" s="55"/>
      <c r="FA80" s="55"/>
      <c r="FB80" s="55"/>
      <c r="FC80" s="55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5">
        <f>データ!DO6</f>
        <v>65.87</v>
      </c>
      <c r="GL80" s="55"/>
      <c r="GM80" s="55"/>
      <c r="GN80" s="55"/>
      <c r="GO80" s="55"/>
      <c r="GP80" s="55"/>
      <c r="GQ80" s="55"/>
      <c r="GR80" s="55"/>
      <c r="GS80" s="55"/>
      <c r="GT80" s="55"/>
      <c r="GU80" s="55"/>
      <c r="GV80" s="55"/>
      <c r="GW80" s="55"/>
      <c r="GX80" s="55"/>
      <c r="GY80" s="55"/>
      <c r="GZ80" s="55"/>
      <c r="HA80" s="55"/>
      <c r="HB80" s="55"/>
      <c r="HC80" s="55"/>
      <c r="HD80" s="55"/>
      <c r="HE80" s="55"/>
      <c r="HF80" s="55"/>
      <c r="HG80" s="55"/>
      <c r="HH80" s="55"/>
      <c r="HI80" s="55"/>
      <c r="HJ80" s="55"/>
      <c r="HK80" s="55"/>
      <c r="HL80" s="55">
        <f>データ!DP6</f>
        <v>71.540000000000006</v>
      </c>
      <c r="HM80" s="55"/>
      <c r="HN80" s="55"/>
      <c r="HO80" s="55"/>
      <c r="HP80" s="55"/>
      <c r="HQ80" s="55"/>
      <c r="HR80" s="55"/>
      <c r="HS80" s="55"/>
      <c r="HT80" s="55"/>
      <c r="HU80" s="55"/>
      <c r="HV80" s="55"/>
      <c r="HW80" s="55"/>
      <c r="HX80" s="55"/>
      <c r="HY80" s="55"/>
      <c r="HZ80" s="55"/>
      <c r="IA80" s="55"/>
      <c r="IB80" s="55"/>
      <c r="IC80" s="55"/>
      <c r="ID80" s="55"/>
      <c r="IE80" s="55"/>
      <c r="IF80" s="55"/>
      <c r="IG80" s="55"/>
      <c r="IH80" s="55"/>
      <c r="II80" s="55"/>
      <c r="IJ80" s="55"/>
      <c r="IK80" s="55"/>
      <c r="IL80" s="55"/>
      <c r="IM80" s="55">
        <f>データ!DQ6</f>
        <v>71.540000000000006</v>
      </c>
      <c r="IN80" s="55"/>
      <c r="IO80" s="55"/>
      <c r="IP80" s="55"/>
      <c r="IQ80" s="55"/>
      <c r="IR80" s="55"/>
      <c r="IS80" s="55"/>
      <c r="IT80" s="55"/>
      <c r="IU80" s="55"/>
      <c r="IV80" s="55"/>
      <c r="IW80" s="55"/>
      <c r="IX80" s="55"/>
      <c r="IY80" s="55"/>
      <c r="IZ80" s="55"/>
      <c r="JA80" s="55"/>
      <c r="JB80" s="55"/>
      <c r="JC80" s="55"/>
      <c r="JD80" s="55"/>
      <c r="JE80" s="55"/>
      <c r="JF80" s="55"/>
      <c r="JG80" s="55"/>
      <c r="JH80" s="55"/>
      <c r="JI80" s="55"/>
      <c r="JJ80" s="55"/>
      <c r="JK80" s="55"/>
      <c r="JL80" s="55"/>
      <c r="JM80" s="55"/>
      <c r="JN80" s="55">
        <f>データ!DR6</f>
        <v>70.69</v>
      </c>
      <c r="JO80" s="55"/>
      <c r="JP80" s="55"/>
      <c r="JQ80" s="55"/>
      <c r="JR80" s="55"/>
      <c r="JS80" s="55"/>
      <c r="JT80" s="55"/>
      <c r="JU80" s="55"/>
      <c r="JV80" s="55"/>
      <c r="JW80" s="55"/>
      <c r="JX80" s="55"/>
      <c r="JY80" s="55"/>
      <c r="JZ80" s="55"/>
      <c r="KA80" s="55"/>
      <c r="KB80" s="55"/>
      <c r="KC80" s="55"/>
      <c r="KD80" s="55"/>
      <c r="KE80" s="55"/>
      <c r="KF80" s="55"/>
      <c r="KG80" s="55"/>
      <c r="KH80" s="55"/>
      <c r="KI80" s="55"/>
      <c r="KJ80" s="55"/>
      <c r="KK80" s="55"/>
      <c r="KL80" s="55"/>
      <c r="KM80" s="55"/>
      <c r="KN80" s="55"/>
      <c r="KO80" s="55">
        <f>データ!DS6</f>
        <v>67.459999999999994</v>
      </c>
      <c r="KP80" s="55"/>
      <c r="KQ80" s="55"/>
      <c r="KR80" s="55"/>
      <c r="KS80" s="55"/>
      <c r="KT80" s="55"/>
      <c r="KU80" s="55"/>
      <c r="KV80" s="55"/>
      <c r="KW80" s="55"/>
      <c r="KX80" s="55"/>
      <c r="KY80" s="55"/>
      <c r="KZ80" s="55"/>
      <c r="LA80" s="55"/>
      <c r="LB80" s="55"/>
      <c r="LC80" s="55"/>
      <c r="LD80" s="55"/>
      <c r="LE80" s="55"/>
      <c r="LF80" s="55"/>
      <c r="LG80" s="55"/>
      <c r="LH80" s="55"/>
      <c r="LI80" s="55"/>
      <c r="LJ80" s="55"/>
      <c r="LK80" s="55"/>
      <c r="LL80" s="55"/>
      <c r="LM80" s="55"/>
      <c r="LN80" s="55"/>
      <c r="LO80" s="55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5">
        <f>データ!DZ6</f>
        <v>0</v>
      </c>
      <c r="MX80" s="55"/>
      <c r="MY80" s="55"/>
      <c r="MZ80" s="55"/>
      <c r="NA80" s="55"/>
      <c r="NB80" s="55"/>
      <c r="NC80" s="55"/>
      <c r="ND80" s="55"/>
      <c r="NE80" s="55"/>
      <c r="NF80" s="55"/>
      <c r="NG80" s="55"/>
      <c r="NH80" s="55"/>
      <c r="NI80" s="55"/>
      <c r="NJ80" s="55"/>
      <c r="NK80" s="55"/>
      <c r="NL80" s="55"/>
      <c r="NM80" s="55"/>
      <c r="NN80" s="55"/>
      <c r="NO80" s="55"/>
      <c r="NP80" s="55"/>
      <c r="NQ80" s="55"/>
      <c r="NR80" s="55"/>
      <c r="NS80" s="55"/>
      <c r="NT80" s="55"/>
      <c r="NU80" s="55"/>
      <c r="NV80" s="55"/>
      <c r="NW80" s="55"/>
      <c r="NX80" s="55">
        <f>データ!EA6</f>
        <v>0</v>
      </c>
      <c r="NY80" s="55"/>
      <c r="NZ80" s="55"/>
      <c r="OA80" s="55"/>
      <c r="OB80" s="55"/>
      <c r="OC80" s="55"/>
      <c r="OD80" s="55"/>
      <c r="OE80" s="55"/>
      <c r="OF80" s="55"/>
      <c r="OG80" s="55"/>
      <c r="OH80" s="55"/>
      <c r="OI80" s="55"/>
      <c r="OJ80" s="55"/>
      <c r="OK80" s="55"/>
      <c r="OL80" s="55"/>
      <c r="OM80" s="55"/>
      <c r="ON80" s="55"/>
      <c r="OO80" s="55"/>
      <c r="OP80" s="55"/>
      <c r="OQ80" s="55"/>
      <c r="OR80" s="55"/>
      <c r="OS80" s="55"/>
      <c r="OT80" s="55"/>
      <c r="OU80" s="55"/>
      <c r="OV80" s="55"/>
      <c r="OW80" s="55"/>
      <c r="OX80" s="55"/>
      <c r="OY80" s="55">
        <f>データ!EB6</f>
        <v>0</v>
      </c>
      <c r="OZ80" s="55"/>
      <c r="PA80" s="55"/>
      <c r="PB80" s="55"/>
      <c r="PC80" s="55"/>
      <c r="PD80" s="55"/>
      <c r="PE80" s="55"/>
      <c r="PF80" s="55"/>
      <c r="PG80" s="55"/>
      <c r="PH80" s="55"/>
      <c r="PI80" s="55"/>
      <c r="PJ80" s="55"/>
      <c r="PK80" s="55"/>
      <c r="PL80" s="55"/>
      <c r="PM80" s="55"/>
      <c r="PN80" s="55"/>
      <c r="PO80" s="55"/>
      <c r="PP80" s="55"/>
      <c r="PQ80" s="55"/>
      <c r="PR80" s="55"/>
      <c r="PS80" s="55"/>
      <c r="PT80" s="55"/>
      <c r="PU80" s="55"/>
      <c r="PV80" s="55"/>
      <c r="PW80" s="55"/>
      <c r="PX80" s="55"/>
      <c r="PY80" s="55"/>
      <c r="PZ80" s="55">
        <f>データ!EC6</f>
        <v>0</v>
      </c>
      <c r="QA80" s="55"/>
      <c r="QB80" s="55"/>
      <c r="QC80" s="55"/>
      <c r="QD80" s="55"/>
      <c r="QE80" s="55"/>
      <c r="QF80" s="55"/>
      <c r="QG80" s="55"/>
      <c r="QH80" s="55"/>
      <c r="QI80" s="55"/>
      <c r="QJ80" s="55"/>
      <c r="QK80" s="55"/>
      <c r="QL80" s="55"/>
      <c r="QM80" s="55"/>
      <c r="QN80" s="55"/>
      <c r="QO80" s="55"/>
      <c r="QP80" s="55"/>
      <c r="QQ80" s="55"/>
      <c r="QR80" s="55"/>
      <c r="QS80" s="55"/>
      <c r="QT80" s="55"/>
      <c r="QU80" s="55"/>
      <c r="QV80" s="55"/>
      <c r="QW80" s="55"/>
      <c r="QX80" s="55"/>
      <c r="QY80" s="55"/>
      <c r="QZ80" s="55"/>
      <c r="RA80" s="55">
        <f>データ!ED6</f>
        <v>0</v>
      </c>
      <c r="RB80" s="55"/>
      <c r="RC80" s="55"/>
      <c r="RD80" s="55"/>
      <c r="RE80" s="55"/>
      <c r="RF80" s="55"/>
      <c r="RG80" s="55"/>
      <c r="RH80" s="55"/>
      <c r="RI80" s="55"/>
      <c r="RJ80" s="55"/>
      <c r="RK80" s="55"/>
      <c r="RL80" s="55"/>
      <c r="RM80" s="55"/>
      <c r="RN80" s="55"/>
      <c r="RO80" s="55"/>
      <c r="RP80" s="55"/>
      <c r="RQ80" s="55"/>
      <c r="RR80" s="55"/>
      <c r="RS80" s="55"/>
      <c r="RT80" s="55"/>
      <c r="RU80" s="55"/>
      <c r="RV80" s="55"/>
      <c r="RW80" s="55"/>
      <c r="RX80" s="55"/>
      <c r="RY80" s="55"/>
      <c r="RZ80" s="55"/>
      <c r="SA80" s="55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5">
        <f>データ!DI6</f>
        <v>58.88</v>
      </c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>
        <f>データ!DJ6</f>
        <v>59.48</v>
      </c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>
        <f>データ!DK6</f>
        <v>60.09</v>
      </c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>
        <f>データ!DL6</f>
        <v>60.35</v>
      </c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>
        <f>データ!DM6</f>
        <v>61.07</v>
      </c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5">
        <f>データ!DT6</f>
        <v>43.44</v>
      </c>
      <c r="GL81" s="55"/>
      <c r="GM81" s="55"/>
      <c r="GN81" s="55"/>
      <c r="GO81" s="55"/>
      <c r="GP81" s="55"/>
      <c r="GQ81" s="55"/>
      <c r="GR81" s="55"/>
      <c r="GS81" s="55"/>
      <c r="GT81" s="55"/>
      <c r="GU81" s="55"/>
      <c r="GV81" s="55"/>
      <c r="GW81" s="55"/>
      <c r="GX81" s="55"/>
      <c r="GY81" s="55"/>
      <c r="GZ81" s="55"/>
      <c r="HA81" s="55"/>
      <c r="HB81" s="55"/>
      <c r="HC81" s="55"/>
      <c r="HD81" s="55"/>
      <c r="HE81" s="55"/>
      <c r="HF81" s="55"/>
      <c r="HG81" s="55"/>
      <c r="HH81" s="55"/>
      <c r="HI81" s="55"/>
      <c r="HJ81" s="55"/>
      <c r="HK81" s="55"/>
      <c r="HL81" s="55">
        <f>データ!DU6</f>
        <v>48.09</v>
      </c>
      <c r="HM81" s="55"/>
      <c r="HN81" s="55"/>
      <c r="HO81" s="55"/>
      <c r="HP81" s="55"/>
      <c r="HQ81" s="55"/>
      <c r="HR81" s="55"/>
      <c r="HS81" s="55"/>
      <c r="HT81" s="55"/>
      <c r="HU81" s="55"/>
      <c r="HV81" s="55"/>
      <c r="HW81" s="55"/>
      <c r="HX81" s="55"/>
      <c r="HY81" s="55"/>
      <c r="HZ81" s="55"/>
      <c r="IA81" s="55"/>
      <c r="IB81" s="55"/>
      <c r="IC81" s="55"/>
      <c r="ID81" s="55"/>
      <c r="IE81" s="55"/>
      <c r="IF81" s="55"/>
      <c r="IG81" s="55"/>
      <c r="IH81" s="55"/>
      <c r="II81" s="55"/>
      <c r="IJ81" s="55"/>
      <c r="IK81" s="55"/>
      <c r="IL81" s="55"/>
      <c r="IM81" s="55">
        <f>データ!DV6</f>
        <v>50.93</v>
      </c>
      <c r="IN81" s="55"/>
      <c r="IO81" s="55"/>
      <c r="IP81" s="55"/>
      <c r="IQ81" s="55"/>
      <c r="IR81" s="55"/>
      <c r="IS81" s="55"/>
      <c r="IT81" s="55"/>
      <c r="IU81" s="55"/>
      <c r="IV81" s="55"/>
      <c r="IW81" s="55"/>
      <c r="IX81" s="55"/>
      <c r="IY81" s="55"/>
      <c r="IZ81" s="55"/>
      <c r="JA81" s="55"/>
      <c r="JB81" s="55"/>
      <c r="JC81" s="55"/>
      <c r="JD81" s="55"/>
      <c r="JE81" s="55"/>
      <c r="JF81" s="55"/>
      <c r="JG81" s="55"/>
      <c r="JH81" s="55"/>
      <c r="JI81" s="55"/>
      <c r="JJ81" s="55"/>
      <c r="JK81" s="55"/>
      <c r="JL81" s="55"/>
      <c r="JM81" s="55"/>
      <c r="JN81" s="55">
        <f>データ!DW6</f>
        <v>52.07</v>
      </c>
      <c r="JO81" s="55"/>
      <c r="JP81" s="55"/>
      <c r="JQ81" s="55"/>
      <c r="JR81" s="55"/>
      <c r="JS81" s="55"/>
      <c r="JT81" s="55"/>
      <c r="JU81" s="55"/>
      <c r="JV81" s="55"/>
      <c r="JW81" s="55"/>
      <c r="JX81" s="55"/>
      <c r="JY81" s="55"/>
      <c r="JZ81" s="55"/>
      <c r="KA81" s="55"/>
      <c r="KB81" s="55"/>
      <c r="KC81" s="55"/>
      <c r="KD81" s="55"/>
      <c r="KE81" s="55"/>
      <c r="KF81" s="55"/>
      <c r="KG81" s="55"/>
      <c r="KH81" s="55"/>
      <c r="KI81" s="55"/>
      <c r="KJ81" s="55"/>
      <c r="KK81" s="55"/>
      <c r="KL81" s="55"/>
      <c r="KM81" s="55"/>
      <c r="KN81" s="55"/>
      <c r="KO81" s="55">
        <f>データ!DX6</f>
        <v>50.36</v>
      </c>
      <c r="KP81" s="55"/>
      <c r="KQ81" s="55"/>
      <c r="KR81" s="55"/>
      <c r="KS81" s="55"/>
      <c r="KT81" s="55"/>
      <c r="KU81" s="55"/>
      <c r="KV81" s="55"/>
      <c r="KW81" s="55"/>
      <c r="KX81" s="55"/>
      <c r="KY81" s="55"/>
      <c r="KZ81" s="55"/>
      <c r="LA81" s="55"/>
      <c r="LB81" s="55"/>
      <c r="LC81" s="55"/>
      <c r="LD81" s="55"/>
      <c r="LE81" s="55"/>
      <c r="LF81" s="55"/>
      <c r="LG81" s="55"/>
      <c r="LH81" s="55"/>
      <c r="LI81" s="55"/>
      <c r="LJ81" s="55"/>
      <c r="LK81" s="55"/>
      <c r="LL81" s="55"/>
      <c r="LM81" s="55"/>
      <c r="LN81" s="55"/>
      <c r="LO81" s="55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5">
        <f>データ!EE6</f>
        <v>0.21</v>
      </c>
      <c r="MX81" s="55"/>
      <c r="MY81" s="55"/>
      <c r="MZ81" s="55"/>
      <c r="NA81" s="55"/>
      <c r="NB81" s="55"/>
      <c r="NC81" s="55"/>
      <c r="ND81" s="55"/>
      <c r="NE81" s="55"/>
      <c r="NF81" s="55"/>
      <c r="NG81" s="55"/>
      <c r="NH81" s="55"/>
      <c r="NI81" s="55"/>
      <c r="NJ81" s="55"/>
      <c r="NK81" s="55"/>
      <c r="NL81" s="55"/>
      <c r="NM81" s="55"/>
      <c r="NN81" s="55"/>
      <c r="NO81" s="55"/>
      <c r="NP81" s="55"/>
      <c r="NQ81" s="55"/>
      <c r="NR81" s="55"/>
      <c r="NS81" s="55"/>
      <c r="NT81" s="55"/>
      <c r="NU81" s="55"/>
      <c r="NV81" s="55"/>
      <c r="NW81" s="55"/>
      <c r="NX81" s="55">
        <f>データ!EF6</f>
        <v>0.13</v>
      </c>
      <c r="NY81" s="55"/>
      <c r="NZ81" s="55"/>
      <c r="OA81" s="55"/>
      <c r="OB81" s="55"/>
      <c r="OC81" s="55"/>
      <c r="OD81" s="55"/>
      <c r="OE81" s="55"/>
      <c r="OF81" s="55"/>
      <c r="OG81" s="55"/>
      <c r="OH81" s="55"/>
      <c r="OI81" s="55"/>
      <c r="OJ81" s="55"/>
      <c r="OK81" s="55"/>
      <c r="OL81" s="55"/>
      <c r="OM81" s="55"/>
      <c r="ON81" s="55"/>
      <c r="OO81" s="55"/>
      <c r="OP81" s="55"/>
      <c r="OQ81" s="55"/>
      <c r="OR81" s="55"/>
      <c r="OS81" s="55"/>
      <c r="OT81" s="55"/>
      <c r="OU81" s="55"/>
      <c r="OV81" s="55"/>
      <c r="OW81" s="55"/>
      <c r="OX81" s="55"/>
      <c r="OY81" s="55">
        <f>データ!EG6</f>
        <v>0.22</v>
      </c>
      <c r="OZ81" s="55"/>
      <c r="PA81" s="55"/>
      <c r="PB81" s="55"/>
      <c r="PC81" s="55"/>
      <c r="PD81" s="55"/>
      <c r="PE81" s="55"/>
      <c r="PF81" s="55"/>
      <c r="PG81" s="55"/>
      <c r="PH81" s="55"/>
      <c r="PI81" s="55"/>
      <c r="PJ81" s="55"/>
      <c r="PK81" s="55"/>
      <c r="PL81" s="55"/>
      <c r="PM81" s="55"/>
      <c r="PN81" s="55"/>
      <c r="PO81" s="55"/>
      <c r="PP81" s="55"/>
      <c r="PQ81" s="55"/>
      <c r="PR81" s="55"/>
      <c r="PS81" s="55"/>
      <c r="PT81" s="55"/>
      <c r="PU81" s="55"/>
      <c r="PV81" s="55"/>
      <c r="PW81" s="55"/>
      <c r="PX81" s="55"/>
      <c r="PY81" s="55"/>
      <c r="PZ81" s="55">
        <f>データ!EH6</f>
        <v>0.5</v>
      </c>
      <c r="QA81" s="55"/>
      <c r="QB81" s="55"/>
      <c r="QC81" s="55"/>
      <c r="QD81" s="55"/>
      <c r="QE81" s="55"/>
      <c r="QF81" s="55"/>
      <c r="QG81" s="55"/>
      <c r="QH81" s="55"/>
      <c r="QI81" s="55"/>
      <c r="QJ81" s="55"/>
      <c r="QK81" s="55"/>
      <c r="QL81" s="55"/>
      <c r="QM81" s="55"/>
      <c r="QN81" s="55"/>
      <c r="QO81" s="55"/>
      <c r="QP81" s="55"/>
      <c r="QQ81" s="55"/>
      <c r="QR81" s="55"/>
      <c r="QS81" s="55"/>
      <c r="QT81" s="55"/>
      <c r="QU81" s="55"/>
      <c r="QV81" s="55"/>
      <c r="QW81" s="55"/>
      <c r="QX81" s="55"/>
      <c r="QY81" s="55"/>
      <c r="QZ81" s="55"/>
      <c r="RA81" s="55">
        <f>データ!EI6</f>
        <v>0.2</v>
      </c>
      <c r="RB81" s="55"/>
      <c r="RC81" s="55"/>
      <c r="RD81" s="55"/>
      <c r="RE81" s="55"/>
      <c r="RF81" s="55"/>
      <c r="RG81" s="55"/>
      <c r="RH81" s="55"/>
      <c r="RI81" s="55"/>
      <c r="RJ81" s="55"/>
      <c r="RK81" s="55"/>
      <c r="RL81" s="55"/>
      <c r="RM81" s="55"/>
      <c r="RN81" s="55"/>
      <c r="RO81" s="55"/>
      <c r="RP81" s="55"/>
      <c r="RQ81" s="55"/>
      <c r="RR81" s="55"/>
      <c r="RS81" s="55"/>
      <c r="RT81" s="55"/>
      <c r="RU81" s="55"/>
      <c r="RV81" s="55"/>
      <c r="RW81" s="55"/>
      <c r="RX81" s="55"/>
      <c r="RY81" s="55"/>
      <c r="RZ81" s="55"/>
      <c r="SA81" s="55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4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1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49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1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49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1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52" t="s">
        <v>29</v>
      </c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 t="s">
        <v>30</v>
      </c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 t="s">
        <v>31</v>
      </c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 t="s">
        <v>32</v>
      </c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 t="s">
        <v>33</v>
      </c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 t="s">
        <v>34</v>
      </c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 t="s">
        <v>35</v>
      </c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  <c r="GB89" s="52"/>
      <c r="GC89" s="52"/>
      <c r="GD89" s="52"/>
      <c r="GE89" s="52"/>
      <c r="GF89" s="52"/>
      <c r="GG89" s="52"/>
      <c r="GH89" s="52"/>
      <c r="GI89" s="52"/>
      <c r="GJ89" s="52" t="s">
        <v>36</v>
      </c>
      <c r="GK89" s="52"/>
      <c r="GL89" s="52"/>
      <c r="GM89" s="52"/>
      <c r="GN89" s="52"/>
      <c r="GO89" s="52"/>
      <c r="GP89" s="52"/>
      <c r="GQ89" s="52"/>
      <c r="GR89" s="52"/>
      <c r="GS89" s="52"/>
      <c r="GT89" s="52"/>
      <c r="GU89" s="52"/>
      <c r="GV89" s="52"/>
      <c r="GW89" s="52"/>
      <c r="GX89" s="52"/>
      <c r="GY89" s="52"/>
      <c r="GZ89" s="52"/>
      <c r="HA89" s="52"/>
      <c r="HB89" s="52"/>
      <c r="HC89" s="52"/>
      <c r="HD89" s="52"/>
      <c r="HE89" s="52"/>
      <c r="HF89" s="52"/>
      <c r="HG89" s="52"/>
      <c r="HH89" s="52"/>
      <c r="HI89" s="52"/>
      <c r="HJ89" s="52"/>
      <c r="HK89" s="52" t="s">
        <v>29</v>
      </c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 t="s">
        <v>30</v>
      </c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 t="s">
        <v>31</v>
      </c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53" t="str">
        <f>データ!AD6</f>
        <v>【117.41】</v>
      </c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 t="str">
        <f>データ!AO6</f>
        <v>【23.68】</v>
      </c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 t="str">
        <f>データ!AZ6</f>
        <v>【462.72】</v>
      </c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 t="str">
        <f>データ!BK6</f>
        <v>【233.92】</v>
      </c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 t="str">
        <f>データ!BV6</f>
        <v>【112.31】</v>
      </c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 t="str">
        <f>データ!CG6</f>
        <v>【19.07】</v>
      </c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 t="str">
        <f>データ!CR6</f>
        <v>【54.01】</v>
      </c>
      <c r="FJ90" s="54"/>
      <c r="FK90" s="54"/>
      <c r="FL90" s="54"/>
      <c r="FM90" s="54"/>
      <c r="FN90" s="54"/>
      <c r="FO90" s="54"/>
      <c r="FP90" s="54"/>
      <c r="FQ90" s="54"/>
      <c r="FR90" s="54"/>
      <c r="FS90" s="54"/>
      <c r="FT90" s="54"/>
      <c r="FU90" s="54"/>
      <c r="FV90" s="54"/>
      <c r="FW90" s="54"/>
      <c r="FX90" s="54"/>
      <c r="FY90" s="54"/>
      <c r="FZ90" s="54"/>
      <c r="GA90" s="54"/>
      <c r="GB90" s="54"/>
      <c r="GC90" s="54"/>
      <c r="GD90" s="54"/>
      <c r="GE90" s="54"/>
      <c r="GF90" s="54"/>
      <c r="GG90" s="54"/>
      <c r="GH90" s="54"/>
      <c r="GI90" s="54"/>
      <c r="GJ90" s="53" t="str">
        <f>データ!DC6</f>
        <v>【76.67】</v>
      </c>
      <c r="GK90" s="54"/>
      <c r="GL90" s="54"/>
      <c r="GM90" s="54"/>
      <c r="GN90" s="54"/>
      <c r="GO90" s="54"/>
      <c r="GP90" s="54"/>
      <c r="GQ90" s="54"/>
      <c r="GR90" s="54"/>
      <c r="GS90" s="54"/>
      <c r="GT90" s="54"/>
      <c r="GU90" s="54"/>
      <c r="GV90" s="54"/>
      <c r="GW90" s="54"/>
      <c r="GX90" s="54"/>
      <c r="GY90" s="54"/>
      <c r="GZ90" s="54"/>
      <c r="HA90" s="54"/>
      <c r="HB90" s="54"/>
      <c r="HC90" s="54"/>
      <c r="HD90" s="54"/>
      <c r="HE90" s="54"/>
      <c r="HF90" s="54"/>
      <c r="HG90" s="54"/>
      <c r="HH90" s="54"/>
      <c r="HI90" s="54"/>
      <c r="HJ90" s="54"/>
      <c r="HK90" s="53" t="str">
        <f>データ!DN6</f>
        <v>【60.20】</v>
      </c>
      <c r="HL90" s="54"/>
      <c r="HM90" s="54"/>
      <c r="HN90" s="54"/>
      <c r="HO90" s="54"/>
      <c r="HP90" s="54"/>
      <c r="HQ90" s="54"/>
      <c r="HR90" s="54"/>
      <c r="HS90" s="54"/>
      <c r="HT90" s="54"/>
      <c r="HU90" s="54"/>
      <c r="HV90" s="54"/>
      <c r="HW90" s="54"/>
      <c r="HX90" s="54"/>
      <c r="HY90" s="54"/>
      <c r="HZ90" s="54"/>
      <c r="IA90" s="54"/>
      <c r="IB90" s="54"/>
      <c r="IC90" s="54"/>
      <c r="ID90" s="54"/>
      <c r="IE90" s="54"/>
      <c r="IF90" s="54"/>
      <c r="IG90" s="54"/>
      <c r="IH90" s="54"/>
      <c r="II90" s="54"/>
      <c r="IJ90" s="54"/>
      <c r="IK90" s="54"/>
      <c r="IL90" s="53" t="str">
        <f>データ!DY6</f>
        <v>【48.27】</v>
      </c>
      <c r="IM90" s="54"/>
      <c r="IN90" s="54"/>
      <c r="IO90" s="54"/>
      <c r="IP90" s="54"/>
      <c r="IQ90" s="54"/>
      <c r="IR90" s="54"/>
      <c r="IS90" s="54"/>
      <c r="IT90" s="54"/>
      <c r="IU90" s="54"/>
      <c r="IV90" s="54"/>
      <c r="IW90" s="54"/>
      <c r="IX90" s="54"/>
      <c r="IY90" s="54"/>
      <c r="IZ90" s="54"/>
      <c r="JA90" s="54"/>
      <c r="JB90" s="54"/>
      <c r="JC90" s="54"/>
      <c r="JD90" s="54"/>
      <c r="JE90" s="54"/>
      <c r="JF90" s="54"/>
      <c r="JG90" s="54"/>
      <c r="JH90" s="54"/>
      <c r="JI90" s="54"/>
      <c r="JJ90" s="54"/>
      <c r="JK90" s="54"/>
      <c r="JL90" s="54"/>
      <c r="JM90" s="53" t="str">
        <f>データ!EJ6</f>
        <v>【0.22】</v>
      </c>
      <c r="JN90" s="54"/>
      <c r="JO90" s="54"/>
      <c r="JP90" s="54"/>
      <c r="JQ90" s="54"/>
      <c r="JR90" s="54"/>
      <c r="JS90" s="54"/>
      <c r="JT90" s="54"/>
      <c r="JU90" s="54"/>
      <c r="JV90" s="54"/>
      <c r="JW90" s="54"/>
      <c r="JX90" s="54"/>
      <c r="JY90" s="54"/>
      <c r="JZ90" s="54"/>
      <c r="KA90" s="54"/>
      <c r="KB90" s="54"/>
      <c r="KC90" s="54"/>
      <c r="KD90" s="54"/>
      <c r="KE90" s="54"/>
      <c r="KF90" s="54"/>
      <c r="KG90" s="54"/>
      <c r="KH90" s="54"/>
      <c r="KI90" s="54"/>
      <c r="KJ90" s="54"/>
      <c r="KK90" s="54"/>
      <c r="KL90" s="54"/>
      <c r="KM90" s="5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iNRFqaDkDFhjwAMPfzZmCHehUPgLXDbS7E0VVWmhzAD5k1k1wtoNaPhbtSvNV2Q3xgvvsna3PtG3Nyx+S5DpXg==" saltValue="YuwweixY7Pobf/JsT2lLVg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67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154.19999999999999</v>
      </c>
      <c r="U6" s="35">
        <f>U7</f>
        <v>144.18</v>
      </c>
      <c r="V6" s="35">
        <f>V7</f>
        <v>157.22999999999999</v>
      </c>
      <c r="W6" s="35">
        <f>W7</f>
        <v>148.46</v>
      </c>
      <c r="X6" s="35">
        <f t="shared" si="3"/>
        <v>133.5</v>
      </c>
      <c r="Y6" s="35">
        <f t="shared" si="3"/>
        <v>121.19</v>
      </c>
      <c r="Z6" s="35">
        <f t="shared" si="3"/>
        <v>120.32</v>
      </c>
      <c r="AA6" s="35">
        <f t="shared" si="3"/>
        <v>119.89</v>
      </c>
      <c r="AB6" s="35">
        <f t="shared" si="3"/>
        <v>119.93</v>
      </c>
      <c r="AC6" s="35">
        <f t="shared" si="3"/>
        <v>118.4</v>
      </c>
      <c r="AD6" s="33" t="str">
        <f>IF(AD7="-","【-】","【"&amp;SUBSTITUTE(TEXT(AD7,"#,##0.00"),"-","△")&amp;"】")</f>
        <v>【117.41】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18.82</v>
      </c>
      <c r="AK6" s="35">
        <f t="shared" si="3"/>
        <v>17.88</v>
      </c>
      <c r="AL6" s="35">
        <f t="shared" si="3"/>
        <v>16.670000000000002</v>
      </c>
      <c r="AM6" s="35">
        <f t="shared" si="3"/>
        <v>9.4700000000000006</v>
      </c>
      <c r="AN6" s="35">
        <f t="shared" si="3"/>
        <v>11.03</v>
      </c>
      <c r="AO6" s="33" t="str">
        <f>IF(AO7="-","【-】","【"&amp;SUBSTITUTE(TEXT(AO7,"#,##0.00"),"-","△")&amp;"】")</f>
        <v>【23.68】</v>
      </c>
      <c r="AP6" s="35">
        <f t="shared" si="3"/>
        <v>373.82</v>
      </c>
      <c r="AQ6" s="35">
        <f>AQ7</f>
        <v>469.6</v>
      </c>
      <c r="AR6" s="35">
        <f>AR7</f>
        <v>409.01</v>
      </c>
      <c r="AS6" s="35">
        <f>AS7</f>
        <v>546.66</v>
      </c>
      <c r="AT6" s="35">
        <f t="shared" si="3"/>
        <v>660.55</v>
      </c>
      <c r="AU6" s="35">
        <f t="shared" si="3"/>
        <v>379.14</v>
      </c>
      <c r="AV6" s="35">
        <f t="shared" si="3"/>
        <v>394.58</v>
      </c>
      <c r="AW6" s="35">
        <f t="shared" si="3"/>
        <v>368.36</v>
      </c>
      <c r="AX6" s="35">
        <f t="shared" si="3"/>
        <v>380.84</v>
      </c>
      <c r="AY6" s="35">
        <f t="shared" si="3"/>
        <v>424.64</v>
      </c>
      <c r="AZ6" s="33" t="str">
        <f>IF(AZ7="-","【-】","【"&amp;SUBSTITUTE(TEXT(AZ7,"#,##0.00"),"-","△")&amp;"】")</f>
        <v>【462.72】</v>
      </c>
      <c r="BA6" s="35">
        <f t="shared" si="3"/>
        <v>116.73</v>
      </c>
      <c r="BB6" s="35">
        <f>BB7</f>
        <v>108.72</v>
      </c>
      <c r="BC6" s="35">
        <f>BC7</f>
        <v>113</v>
      </c>
      <c r="BD6" s="35">
        <f>BD7</f>
        <v>117.43</v>
      </c>
      <c r="BE6" s="35">
        <f t="shared" si="3"/>
        <v>133.34</v>
      </c>
      <c r="BF6" s="35">
        <f t="shared" si="3"/>
        <v>242.57</v>
      </c>
      <c r="BG6" s="35">
        <f t="shared" si="3"/>
        <v>235.79</v>
      </c>
      <c r="BH6" s="35">
        <f t="shared" si="3"/>
        <v>227.51</v>
      </c>
      <c r="BI6" s="35">
        <f t="shared" si="3"/>
        <v>225.72</v>
      </c>
      <c r="BJ6" s="35">
        <f t="shared" si="3"/>
        <v>217.8</v>
      </c>
      <c r="BK6" s="33" t="str">
        <f>IF(BK7="-","【-】","【"&amp;SUBSTITUTE(TEXT(BK7,"#,##0.00"),"-","△")&amp;"】")</f>
        <v>【233.92】</v>
      </c>
      <c r="BL6" s="35">
        <f t="shared" si="3"/>
        <v>153.09</v>
      </c>
      <c r="BM6" s="35">
        <f>BM7</f>
        <v>141.43</v>
      </c>
      <c r="BN6" s="35">
        <f>BN7</f>
        <v>152.78</v>
      </c>
      <c r="BO6" s="35">
        <f>BO7</f>
        <v>144.86000000000001</v>
      </c>
      <c r="BP6" s="35">
        <f t="shared" si="3"/>
        <v>128.76</v>
      </c>
      <c r="BQ6" s="35">
        <f t="shared" si="3"/>
        <v>119.17</v>
      </c>
      <c r="BR6" s="35">
        <f t="shared" si="3"/>
        <v>117.72</v>
      </c>
      <c r="BS6" s="35">
        <f t="shared" si="3"/>
        <v>117.69</v>
      </c>
      <c r="BT6" s="35">
        <f t="shared" si="3"/>
        <v>116.75</v>
      </c>
      <c r="BU6" s="35">
        <f t="shared" si="3"/>
        <v>115.48</v>
      </c>
      <c r="BV6" s="33" t="str">
        <f>IF(BV7="-","【-】","【"&amp;SUBSTITUTE(TEXT(BV7,"#,##0.00"),"-","△")&amp;"】")</f>
        <v>【112.31】</v>
      </c>
      <c r="BW6" s="35">
        <f t="shared" si="3"/>
        <v>15.15</v>
      </c>
      <c r="BX6" s="35">
        <f>BX7</f>
        <v>16.38</v>
      </c>
      <c r="BY6" s="35">
        <f>BY7</f>
        <v>15.15</v>
      </c>
      <c r="BZ6" s="35">
        <f>BZ7</f>
        <v>15.98</v>
      </c>
      <c r="CA6" s="35">
        <f t="shared" si="3"/>
        <v>17.989999999999998</v>
      </c>
      <c r="CB6" s="35">
        <f t="shared" si="3"/>
        <v>16.8</v>
      </c>
      <c r="CC6" s="35">
        <f t="shared" si="3"/>
        <v>17.03</v>
      </c>
      <c r="CD6" s="35">
        <f t="shared" si="3"/>
        <v>17.07</v>
      </c>
      <c r="CE6" s="35">
        <f t="shared" si="3"/>
        <v>17.22</v>
      </c>
      <c r="CF6" s="35">
        <f t="shared" ref="CF6" si="4">CF7</f>
        <v>17.440000000000001</v>
      </c>
      <c r="CG6" s="33" t="str">
        <f>IF(CG7="-","【-】","【"&amp;SUBSTITUTE(TEXT(CG7,"#,##0.00"),"-","△")&amp;"】")</f>
        <v>【19.07】</v>
      </c>
      <c r="CH6" s="35">
        <f t="shared" ref="CH6:CQ6" si="5">CH7</f>
        <v>47.52</v>
      </c>
      <c r="CI6" s="35">
        <f>CI7</f>
        <v>46.36</v>
      </c>
      <c r="CJ6" s="35">
        <f>CJ7</f>
        <v>44.69</v>
      </c>
      <c r="CK6" s="35">
        <f>CK7</f>
        <v>44.33</v>
      </c>
      <c r="CL6" s="35">
        <f t="shared" si="5"/>
        <v>45.54</v>
      </c>
      <c r="CM6" s="35">
        <f t="shared" si="5"/>
        <v>57.69</v>
      </c>
      <c r="CN6" s="35">
        <f t="shared" si="5"/>
        <v>58.56</v>
      </c>
      <c r="CO6" s="35">
        <f t="shared" si="5"/>
        <v>57.96</v>
      </c>
      <c r="CP6" s="35">
        <f t="shared" si="5"/>
        <v>56</v>
      </c>
      <c r="CQ6" s="35">
        <f t="shared" si="5"/>
        <v>56.81</v>
      </c>
      <c r="CR6" s="33" t="str">
        <f>IF(CR7="-","【-】","【"&amp;SUBSTITUTE(TEXT(CR7,"#,##0.00"),"-","△")&amp;"】")</f>
        <v>【54.01】</v>
      </c>
      <c r="CS6" s="35">
        <f t="shared" ref="CS6:DB6" si="6">CS7</f>
        <v>53.6</v>
      </c>
      <c r="CT6" s="35">
        <f>CT7</f>
        <v>52.29</v>
      </c>
      <c r="CU6" s="35">
        <f>CU7</f>
        <v>51.21</v>
      </c>
      <c r="CV6" s="35">
        <f>CV7</f>
        <v>53.23</v>
      </c>
      <c r="CW6" s="35">
        <f t="shared" si="6"/>
        <v>52.18</v>
      </c>
      <c r="CX6" s="35">
        <f t="shared" si="6"/>
        <v>79.2</v>
      </c>
      <c r="CY6" s="35">
        <f t="shared" si="6"/>
        <v>80.5</v>
      </c>
      <c r="CZ6" s="35">
        <f t="shared" si="6"/>
        <v>80.540000000000006</v>
      </c>
      <c r="DA6" s="35">
        <f t="shared" si="6"/>
        <v>80.08</v>
      </c>
      <c r="DB6" s="35">
        <f t="shared" si="6"/>
        <v>79.69</v>
      </c>
      <c r="DC6" s="33" t="str">
        <f>IF(DC7="-","【-】","【"&amp;SUBSTITUTE(TEXT(DC7,"#,##0.00"),"-","△")&amp;"】")</f>
        <v>【76.67】</v>
      </c>
      <c r="DD6" s="35">
        <f t="shared" ref="DD6:DM6" si="7">DD7</f>
        <v>61.55</v>
      </c>
      <c r="DE6" s="35">
        <f>DE7</f>
        <v>63.07</v>
      </c>
      <c r="DF6" s="35">
        <f>DF7</f>
        <v>64.38</v>
      </c>
      <c r="DG6" s="35">
        <f>DG7</f>
        <v>65.239999999999995</v>
      </c>
      <c r="DH6" s="35">
        <f t="shared" si="7"/>
        <v>64.819999999999993</v>
      </c>
      <c r="DI6" s="35">
        <f t="shared" si="7"/>
        <v>58.88</v>
      </c>
      <c r="DJ6" s="35">
        <f t="shared" si="7"/>
        <v>59.48</v>
      </c>
      <c r="DK6" s="35">
        <f t="shared" si="7"/>
        <v>60.09</v>
      </c>
      <c r="DL6" s="35">
        <f t="shared" si="7"/>
        <v>60.35</v>
      </c>
      <c r="DM6" s="35">
        <f t="shared" si="7"/>
        <v>61.07</v>
      </c>
      <c r="DN6" s="33" t="str">
        <f>IF(DN7="-","【-】","【"&amp;SUBSTITUTE(TEXT(DN7,"#,##0.00"),"-","△")&amp;"】")</f>
        <v>【60.20】</v>
      </c>
      <c r="DO6" s="35">
        <f t="shared" ref="DO6:DX6" si="8">DO7</f>
        <v>65.87</v>
      </c>
      <c r="DP6" s="35">
        <f>DP7</f>
        <v>71.540000000000006</v>
      </c>
      <c r="DQ6" s="35">
        <f>DQ7</f>
        <v>71.540000000000006</v>
      </c>
      <c r="DR6" s="35">
        <f>DR7</f>
        <v>70.69</v>
      </c>
      <c r="DS6" s="35">
        <f t="shared" si="8"/>
        <v>67.459999999999994</v>
      </c>
      <c r="DT6" s="35">
        <f t="shared" si="8"/>
        <v>43.44</v>
      </c>
      <c r="DU6" s="35">
        <f t="shared" si="8"/>
        <v>48.09</v>
      </c>
      <c r="DV6" s="35">
        <f t="shared" si="8"/>
        <v>50.93</v>
      </c>
      <c r="DW6" s="35">
        <f t="shared" si="8"/>
        <v>52.07</v>
      </c>
      <c r="DX6" s="35">
        <f t="shared" si="8"/>
        <v>50.36</v>
      </c>
      <c r="DY6" s="33" t="str">
        <f>IF(DY7="-","【-】","【"&amp;SUBSTITUTE(TEXT(DY7,"#,##0.00"),"-","△")&amp;"】")</f>
        <v>【48.27】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0.21</v>
      </c>
      <c r="EF6" s="35">
        <f t="shared" si="9"/>
        <v>0.13</v>
      </c>
      <c r="EG6" s="35">
        <f t="shared" si="9"/>
        <v>0.22</v>
      </c>
      <c r="EH6" s="35">
        <f t="shared" si="9"/>
        <v>0.5</v>
      </c>
      <c r="EI6" s="35">
        <f t="shared" si="9"/>
        <v>0.2</v>
      </c>
      <c r="EJ6" s="33" t="str">
        <f>IF(EJ7="-","【-】","【"&amp;SUBSTITUTE(TEXT(EJ7,"#,##0.00"),"-","△")&amp;"】")</f>
        <v>【0.22】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414325</v>
      </c>
      <c r="L7" s="37" t="s">
        <v>96</v>
      </c>
      <c r="M7" s="38">
        <v>3</v>
      </c>
      <c r="N7" s="38">
        <v>188688</v>
      </c>
      <c r="O7" s="39" t="s">
        <v>97</v>
      </c>
      <c r="P7" s="39">
        <v>65.599999999999994</v>
      </c>
      <c r="Q7" s="38">
        <v>96</v>
      </c>
      <c r="R7" s="38">
        <v>216208</v>
      </c>
      <c r="S7" s="37" t="s">
        <v>98</v>
      </c>
      <c r="T7" s="40">
        <v>154.19999999999999</v>
      </c>
      <c r="U7" s="40">
        <v>144.18</v>
      </c>
      <c r="V7" s="40">
        <v>157.22999999999999</v>
      </c>
      <c r="W7" s="40">
        <v>148.46</v>
      </c>
      <c r="X7" s="40">
        <v>133.5</v>
      </c>
      <c r="Y7" s="40">
        <v>121.19</v>
      </c>
      <c r="Z7" s="40">
        <v>120.32</v>
      </c>
      <c r="AA7" s="40">
        <v>119.89</v>
      </c>
      <c r="AB7" s="40">
        <v>119.93</v>
      </c>
      <c r="AC7" s="41">
        <v>118.4</v>
      </c>
      <c r="AD7" s="40">
        <v>117.41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18.82</v>
      </c>
      <c r="AK7" s="40">
        <v>17.88</v>
      </c>
      <c r="AL7" s="40">
        <v>16.670000000000002</v>
      </c>
      <c r="AM7" s="40">
        <v>9.4700000000000006</v>
      </c>
      <c r="AN7" s="40">
        <v>11.03</v>
      </c>
      <c r="AO7" s="40">
        <v>23.68</v>
      </c>
      <c r="AP7" s="40">
        <v>373.82</v>
      </c>
      <c r="AQ7" s="40">
        <v>469.6</v>
      </c>
      <c r="AR7" s="40">
        <v>409.01</v>
      </c>
      <c r="AS7" s="40">
        <v>546.66</v>
      </c>
      <c r="AT7" s="40">
        <v>660.55</v>
      </c>
      <c r="AU7" s="40">
        <v>379.14</v>
      </c>
      <c r="AV7" s="40">
        <v>394.58</v>
      </c>
      <c r="AW7" s="40">
        <v>368.36</v>
      </c>
      <c r="AX7" s="40">
        <v>380.84</v>
      </c>
      <c r="AY7" s="40">
        <v>424.64</v>
      </c>
      <c r="AZ7" s="40">
        <v>462.72</v>
      </c>
      <c r="BA7" s="40">
        <v>116.73</v>
      </c>
      <c r="BB7" s="40">
        <v>108.72</v>
      </c>
      <c r="BC7" s="40">
        <v>113</v>
      </c>
      <c r="BD7" s="40">
        <v>117.43</v>
      </c>
      <c r="BE7" s="40">
        <v>133.34</v>
      </c>
      <c r="BF7" s="40">
        <v>242.57</v>
      </c>
      <c r="BG7" s="40">
        <v>235.79</v>
      </c>
      <c r="BH7" s="40">
        <v>227.51</v>
      </c>
      <c r="BI7" s="40">
        <v>225.72</v>
      </c>
      <c r="BJ7" s="40">
        <v>217.8</v>
      </c>
      <c r="BK7" s="40">
        <v>233.92</v>
      </c>
      <c r="BL7" s="40">
        <v>153.09</v>
      </c>
      <c r="BM7" s="40">
        <v>141.43</v>
      </c>
      <c r="BN7" s="40">
        <v>152.78</v>
      </c>
      <c r="BO7" s="40">
        <v>144.86000000000001</v>
      </c>
      <c r="BP7" s="40">
        <v>128.76</v>
      </c>
      <c r="BQ7" s="40">
        <v>119.17</v>
      </c>
      <c r="BR7" s="40">
        <v>117.72</v>
      </c>
      <c r="BS7" s="40">
        <v>117.69</v>
      </c>
      <c r="BT7" s="40">
        <v>116.75</v>
      </c>
      <c r="BU7" s="40">
        <v>115.48</v>
      </c>
      <c r="BV7" s="40">
        <v>112.31</v>
      </c>
      <c r="BW7" s="40">
        <v>15.15</v>
      </c>
      <c r="BX7" s="40">
        <v>16.38</v>
      </c>
      <c r="BY7" s="40">
        <v>15.15</v>
      </c>
      <c r="BZ7" s="40">
        <v>15.98</v>
      </c>
      <c r="CA7" s="40">
        <v>17.989999999999998</v>
      </c>
      <c r="CB7" s="40">
        <v>16.8</v>
      </c>
      <c r="CC7" s="40">
        <v>17.03</v>
      </c>
      <c r="CD7" s="40">
        <v>17.07</v>
      </c>
      <c r="CE7" s="40">
        <v>17.22</v>
      </c>
      <c r="CF7" s="40">
        <v>17.440000000000001</v>
      </c>
      <c r="CG7" s="40">
        <v>19.07</v>
      </c>
      <c r="CH7" s="40">
        <v>47.52</v>
      </c>
      <c r="CI7" s="40">
        <v>46.36</v>
      </c>
      <c r="CJ7" s="40">
        <v>44.69</v>
      </c>
      <c r="CK7" s="40">
        <v>44.33</v>
      </c>
      <c r="CL7" s="40">
        <v>45.54</v>
      </c>
      <c r="CM7" s="40">
        <v>57.69</v>
      </c>
      <c r="CN7" s="40">
        <v>58.56</v>
      </c>
      <c r="CO7" s="40">
        <v>57.96</v>
      </c>
      <c r="CP7" s="40">
        <v>56</v>
      </c>
      <c r="CQ7" s="40">
        <v>56.81</v>
      </c>
      <c r="CR7" s="40">
        <v>54.01</v>
      </c>
      <c r="CS7" s="40">
        <v>53.6</v>
      </c>
      <c r="CT7" s="40">
        <v>52.29</v>
      </c>
      <c r="CU7" s="40">
        <v>51.21</v>
      </c>
      <c r="CV7" s="40">
        <v>53.23</v>
      </c>
      <c r="CW7" s="40">
        <v>52.18</v>
      </c>
      <c r="CX7" s="40">
        <v>79.2</v>
      </c>
      <c r="CY7" s="40">
        <v>80.5</v>
      </c>
      <c r="CZ7" s="40">
        <v>80.540000000000006</v>
      </c>
      <c r="DA7" s="40">
        <v>80.08</v>
      </c>
      <c r="DB7" s="40">
        <v>79.69</v>
      </c>
      <c r="DC7" s="40">
        <v>76.67</v>
      </c>
      <c r="DD7" s="40">
        <v>61.55</v>
      </c>
      <c r="DE7" s="40">
        <v>63.07</v>
      </c>
      <c r="DF7" s="40">
        <v>64.38</v>
      </c>
      <c r="DG7" s="40">
        <v>65.239999999999995</v>
      </c>
      <c r="DH7" s="40">
        <v>64.819999999999993</v>
      </c>
      <c r="DI7" s="40">
        <v>58.88</v>
      </c>
      <c r="DJ7" s="40">
        <v>59.48</v>
      </c>
      <c r="DK7" s="40">
        <v>60.09</v>
      </c>
      <c r="DL7" s="40">
        <v>60.35</v>
      </c>
      <c r="DM7" s="40">
        <v>61.07</v>
      </c>
      <c r="DN7" s="40">
        <v>60.2</v>
      </c>
      <c r="DO7" s="40">
        <v>65.87</v>
      </c>
      <c r="DP7" s="40">
        <v>71.540000000000006</v>
      </c>
      <c r="DQ7" s="40">
        <v>71.540000000000006</v>
      </c>
      <c r="DR7" s="40">
        <v>70.69</v>
      </c>
      <c r="DS7" s="40">
        <v>67.459999999999994</v>
      </c>
      <c r="DT7" s="40">
        <v>43.44</v>
      </c>
      <c r="DU7" s="40">
        <v>48.09</v>
      </c>
      <c r="DV7" s="40">
        <v>50.93</v>
      </c>
      <c r="DW7" s="40">
        <v>52.07</v>
      </c>
      <c r="DX7" s="40">
        <v>50.36</v>
      </c>
      <c r="DY7" s="40">
        <v>48.27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0.21</v>
      </c>
      <c r="EF7" s="40">
        <v>0.13</v>
      </c>
      <c r="EG7" s="40">
        <v>0.22</v>
      </c>
      <c r="EH7" s="40">
        <v>0.5</v>
      </c>
      <c r="EI7" s="40">
        <v>0.2</v>
      </c>
      <c r="EJ7" s="40">
        <v>0.22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H29</v>
      </c>
      <c r="C10" s="44" t="str">
        <f>IF(VALUE($B$7)=0,"",IF(VALUE($B$7)&gt;2021,"R"&amp;TEXT(VALUE($B$7)-2021,"00"),"H"&amp;VALUE($B$7)-1991))</f>
        <v>H30</v>
      </c>
      <c r="D10" s="44" t="str">
        <f>IF(VALUE($B$7)=0,"",IF(VALUE($B$7)&gt;2020,"R"&amp;TEXT(VALUE($B$7)-2020,"00"),"H"&amp;VALUE($B$7)-1990))</f>
        <v>R01</v>
      </c>
      <c r="E10" s="44" t="str">
        <f>IF(VALUE($B$7)=0,"",IF(VALUE($B$7)&gt;2019,"R"&amp;TEXT(VALUE($B$7)-2019,"00"),"H"&amp;VALUE($B$7)-1989))</f>
        <v>R02</v>
      </c>
      <c r="F10" s="44" t="str">
        <f>IF(VALUE($B$7)=0,"",IF(VALUE($B$7)&gt;2018,"R"&amp;TEXT(VALUE($B$7)-2018,"00"),"H"&amp;VALUE($B$7)-1988))</f>
        <v>R03</v>
      </c>
      <c r="T10" s="45"/>
      <c r="U10" s="46" t="str">
        <f>$B$10</f>
        <v>H29</v>
      </c>
      <c r="V10" s="46" t="str">
        <f>$C$10</f>
        <v>H30</v>
      </c>
      <c r="W10" s="46" t="str">
        <f>$D$10</f>
        <v>R01</v>
      </c>
      <c r="X10" s="46" t="str">
        <f>$E$10</f>
        <v>R02</v>
      </c>
      <c r="Y10" s="46" t="str">
        <f>$F$10</f>
        <v>R03</v>
      </c>
      <c r="AE10" s="45"/>
      <c r="AF10" s="46" t="str">
        <f>$B$10</f>
        <v>H29</v>
      </c>
      <c r="AG10" s="46" t="str">
        <f>$C$10</f>
        <v>H30</v>
      </c>
      <c r="AH10" s="46" t="str">
        <f>$D$10</f>
        <v>R01</v>
      </c>
      <c r="AI10" s="46" t="str">
        <f>$E$10</f>
        <v>R02</v>
      </c>
      <c r="AJ10" s="46" t="str">
        <f>$F$10</f>
        <v>R03</v>
      </c>
      <c r="AP10" s="45"/>
      <c r="AQ10" s="46" t="str">
        <f>$B$10</f>
        <v>H29</v>
      </c>
      <c r="AR10" s="46" t="str">
        <f>$C$10</f>
        <v>H30</v>
      </c>
      <c r="AS10" s="46" t="str">
        <f>$D$10</f>
        <v>R01</v>
      </c>
      <c r="AT10" s="46" t="str">
        <f>$E$10</f>
        <v>R02</v>
      </c>
      <c r="AU10" s="46" t="str">
        <f>$F$10</f>
        <v>R03</v>
      </c>
      <c r="BA10" s="45"/>
      <c r="BB10" s="46" t="str">
        <f>$B$10</f>
        <v>H29</v>
      </c>
      <c r="BC10" s="46" t="str">
        <f>$C$10</f>
        <v>H30</v>
      </c>
      <c r="BD10" s="46" t="str">
        <f>$D$10</f>
        <v>R01</v>
      </c>
      <c r="BE10" s="46" t="str">
        <f>$E$10</f>
        <v>R02</v>
      </c>
      <c r="BF10" s="46" t="str">
        <f>$F$10</f>
        <v>R03</v>
      </c>
      <c r="BL10" s="45"/>
      <c r="BM10" s="46" t="str">
        <f>$B$10</f>
        <v>H29</v>
      </c>
      <c r="BN10" s="46" t="str">
        <f>$C$10</f>
        <v>H30</v>
      </c>
      <c r="BO10" s="46" t="str">
        <f>$D$10</f>
        <v>R01</v>
      </c>
      <c r="BP10" s="46" t="str">
        <f>$E$10</f>
        <v>R02</v>
      </c>
      <c r="BQ10" s="46" t="str">
        <f>$F$10</f>
        <v>R03</v>
      </c>
      <c r="BW10" s="45"/>
      <c r="BX10" s="46" t="str">
        <f>$B$10</f>
        <v>H29</v>
      </c>
      <c r="BY10" s="46" t="str">
        <f>$C$10</f>
        <v>H30</v>
      </c>
      <c r="BZ10" s="46" t="str">
        <f>$D$10</f>
        <v>R01</v>
      </c>
      <c r="CA10" s="46" t="str">
        <f>$E$10</f>
        <v>R02</v>
      </c>
      <c r="CB10" s="46" t="str">
        <f>$F$10</f>
        <v>R03</v>
      </c>
      <c r="CH10" s="45"/>
      <c r="CI10" s="46" t="str">
        <f>$B$10</f>
        <v>H29</v>
      </c>
      <c r="CJ10" s="46" t="str">
        <f>$C$10</f>
        <v>H30</v>
      </c>
      <c r="CK10" s="46" t="str">
        <f>$D$10</f>
        <v>R01</v>
      </c>
      <c r="CL10" s="46" t="str">
        <f>$E$10</f>
        <v>R02</v>
      </c>
      <c r="CM10" s="46" t="str">
        <f>$F$10</f>
        <v>R03</v>
      </c>
      <c r="CS10" s="45"/>
      <c r="CT10" s="46" t="str">
        <f>$B$10</f>
        <v>H29</v>
      </c>
      <c r="CU10" s="46" t="str">
        <f>$C$10</f>
        <v>H30</v>
      </c>
      <c r="CV10" s="46" t="str">
        <f>$D$10</f>
        <v>R01</v>
      </c>
      <c r="CW10" s="46" t="str">
        <f>$E$10</f>
        <v>R02</v>
      </c>
      <c r="CX10" s="46" t="str">
        <f>$F$10</f>
        <v>R03</v>
      </c>
      <c r="DD10" s="45"/>
      <c r="DE10" s="46" t="str">
        <f>$B$10</f>
        <v>H29</v>
      </c>
      <c r="DF10" s="46" t="str">
        <f>$C$10</f>
        <v>H30</v>
      </c>
      <c r="DG10" s="46" t="str">
        <f>$D$10</f>
        <v>R01</v>
      </c>
      <c r="DH10" s="46" t="str">
        <f>$E$10</f>
        <v>R02</v>
      </c>
      <c r="DI10" s="46" t="str">
        <f>$F$10</f>
        <v>R03</v>
      </c>
      <c r="DO10" s="45"/>
      <c r="DP10" s="46" t="str">
        <f>$B$10</f>
        <v>H29</v>
      </c>
      <c r="DQ10" s="46" t="str">
        <f>$C$10</f>
        <v>H30</v>
      </c>
      <c r="DR10" s="46" t="str">
        <f>$D$10</f>
        <v>R01</v>
      </c>
      <c r="DS10" s="46" t="str">
        <f>$E$10</f>
        <v>R02</v>
      </c>
      <c r="DT10" s="46" t="str">
        <f>$F$10</f>
        <v>R03</v>
      </c>
      <c r="DZ10" s="45"/>
      <c r="EA10" s="46" t="str">
        <f>$B$10</f>
        <v>H29</v>
      </c>
      <c r="EB10" s="46" t="str">
        <f>$C$10</f>
        <v>H30</v>
      </c>
      <c r="EC10" s="46" t="str">
        <f>$D$10</f>
        <v>R01</v>
      </c>
      <c r="ED10" s="46" t="str">
        <f>$E$10</f>
        <v>R02</v>
      </c>
      <c r="EE10" s="46" t="str">
        <f>$F$10</f>
        <v>R03</v>
      </c>
    </row>
    <row r="11" spans="1:140" x14ac:dyDescent="0.15">
      <c r="T11" s="47" t="s">
        <v>23</v>
      </c>
      <c r="U11" s="48">
        <f>IF(T6="-",NA(),T6)</f>
        <v>154.19999999999999</v>
      </c>
      <c r="V11" s="48">
        <f>IF(U6="-",NA(),U6)</f>
        <v>144.18</v>
      </c>
      <c r="W11" s="48">
        <f>IF(V6="-",NA(),V6)</f>
        <v>157.22999999999999</v>
      </c>
      <c r="X11" s="48">
        <f>IF(W6="-",NA(),W6)</f>
        <v>148.46</v>
      </c>
      <c r="Y11" s="48">
        <f>IF(X6="-",NA(),X6)</f>
        <v>133.5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373.82</v>
      </c>
      <c r="AR11" s="48">
        <f>IF(AQ6="-",NA(),AQ6)</f>
        <v>469.6</v>
      </c>
      <c r="AS11" s="48">
        <f>IF(AR6="-",NA(),AR6)</f>
        <v>409.01</v>
      </c>
      <c r="AT11" s="48">
        <f>IF(AS6="-",NA(),AS6)</f>
        <v>546.66</v>
      </c>
      <c r="AU11" s="48">
        <f>IF(AT6="-",NA(),AT6)</f>
        <v>660.55</v>
      </c>
      <c r="BA11" s="47" t="s">
        <v>23</v>
      </c>
      <c r="BB11" s="48">
        <f>IF(BA6="-",NA(),BA6)</f>
        <v>116.73</v>
      </c>
      <c r="BC11" s="48">
        <f>IF(BB6="-",NA(),BB6)</f>
        <v>108.72</v>
      </c>
      <c r="BD11" s="48">
        <f>IF(BC6="-",NA(),BC6)</f>
        <v>113</v>
      </c>
      <c r="BE11" s="48">
        <f>IF(BD6="-",NA(),BD6)</f>
        <v>117.43</v>
      </c>
      <c r="BF11" s="48">
        <f>IF(BE6="-",NA(),BE6)</f>
        <v>133.34</v>
      </c>
      <c r="BL11" s="47" t="s">
        <v>23</v>
      </c>
      <c r="BM11" s="48">
        <f>IF(BL6="-",NA(),BL6)</f>
        <v>153.09</v>
      </c>
      <c r="BN11" s="48">
        <f>IF(BM6="-",NA(),BM6)</f>
        <v>141.43</v>
      </c>
      <c r="BO11" s="48">
        <f>IF(BN6="-",NA(),BN6)</f>
        <v>152.78</v>
      </c>
      <c r="BP11" s="48">
        <f>IF(BO6="-",NA(),BO6)</f>
        <v>144.86000000000001</v>
      </c>
      <c r="BQ11" s="48">
        <f>IF(BP6="-",NA(),BP6)</f>
        <v>128.76</v>
      </c>
      <c r="BW11" s="47" t="s">
        <v>23</v>
      </c>
      <c r="BX11" s="48">
        <f>IF(BW6="-",NA(),BW6)</f>
        <v>15.15</v>
      </c>
      <c r="BY11" s="48">
        <f>IF(BX6="-",NA(),BX6)</f>
        <v>16.38</v>
      </c>
      <c r="BZ11" s="48">
        <f>IF(BY6="-",NA(),BY6)</f>
        <v>15.15</v>
      </c>
      <c r="CA11" s="48">
        <f>IF(BZ6="-",NA(),BZ6)</f>
        <v>15.98</v>
      </c>
      <c r="CB11" s="48">
        <f>IF(CA6="-",NA(),CA6)</f>
        <v>17.989999999999998</v>
      </c>
      <c r="CH11" s="47" t="s">
        <v>23</v>
      </c>
      <c r="CI11" s="48">
        <f>IF(CH6="-",NA(),CH6)</f>
        <v>47.52</v>
      </c>
      <c r="CJ11" s="48">
        <f>IF(CI6="-",NA(),CI6)</f>
        <v>46.36</v>
      </c>
      <c r="CK11" s="48">
        <f>IF(CJ6="-",NA(),CJ6)</f>
        <v>44.69</v>
      </c>
      <c r="CL11" s="48">
        <f>IF(CK6="-",NA(),CK6)</f>
        <v>44.33</v>
      </c>
      <c r="CM11" s="48">
        <f>IF(CL6="-",NA(),CL6)</f>
        <v>45.54</v>
      </c>
      <c r="CS11" s="47" t="s">
        <v>23</v>
      </c>
      <c r="CT11" s="48">
        <f>IF(CS6="-",NA(),CS6)</f>
        <v>53.6</v>
      </c>
      <c r="CU11" s="48">
        <f>IF(CT6="-",NA(),CT6)</f>
        <v>52.29</v>
      </c>
      <c r="CV11" s="48">
        <f>IF(CU6="-",NA(),CU6)</f>
        <v>51.21</v>
      </c>
      <c r="CW11" s="48">
        <f>IF(CV6="-",NA(),CV6)</f>
        <v>53.23</v>
      </c>
      <c r="CX11" s="48">
        <f>IF(CW6="-",NA(),CW6)</f>
        <v>52.18</v>
      </c>
      <c r="DD11" s="47" t="s">
        <v>23</v>
      </c>
      <c r="DE11" s="48">
        <f>IF(DD6="-",NA(),DD6)</f>
        <v>61.55</v>
      </c>
      <c r="DF11" s="48">
        <f>IF(DE6="-",NA(),DE6)</f>
        <v>63.07</v>
      </c>
      <c r="DG11" s="48">
        <f>IF(DF6="-",NA(),DF6)</f>
        <v>64.38</v>
      </c>
      <c r="DH11" s="48">
        <f>IF(DG6="-",NA(),DG6)</f>
        <v>65.239999999999995</v>
      </c>
      <c r="DI11" s="48">
        <f>IF(DH6="-",NA(),DH6)</f>
        <v>64.819999999999993</v>
      </c>
      <c r="DO11" s="47" t="s">
        <v>23</v>
      </c>
      <c r="DP11" s="48">
        <f>IF(DO6="-",NA(),DO6)</f>
        <v>65.87</v>
      </c>
      <c r="DQ11" s="48">
        <f>IF(DP6="-",NA(),DP6)</f>
        <v>71.540000000000006</v>
      </c>
      <c r="DR11" s="48">
        <f>IF(DQ6="-",NA(),DQ6)</f>
        <v>71.540000000000006</v>
      </c>
      <c r="DS11" s="48">
        <f>IF(DR6="-",NA(),DR6)</f>
        <v>70.69</v>
      </c>
      <c r="DT11" s="48">
        <f>IF(DS6="-",NA(),DS6)</f>
        <v>67.459999999999994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121.19</v>
      </c>
      <c r="V12" s="48">
        <f>IF(Z6="-",NA(),Z6)</f>
        <v>120.32</v>
      </c>
      <c r="W12" s="48">
        <f>IF(AA6="-",NA(),AA6)</f>
        <v>119.89</v>
      </c>
      <c r="X12" s="48">
        <f>IF(AB6="-",NA(),AB6)</f>
        <v>119.93</v>
      </c>
      <c r="Y12" s="48">
        <f>IF(AC6="-",NA(),AC6)</f>
        <v>118.4</v>
      </c>
      <c r="AE12" s="47" t="s">
        <v>24</v>
      </c>
      <c r="AF12" s="48">
        <f>IF(AJ6="-",NA(),AJ6)</f>
        <v>18.82</v>
      </c>
      <c r="AG12" s="48">
        <f t="shared" ref="AG12:AJ12" si="10">IF(AK6="-",NA(),AK6)</f>
        <v>17.88</v>
      </c>
      <c r="AH12" s="48">
        <f t="shared" si="10"/>
        <v>16.670000000000002</v>
      </c>
      <c r="AI12" s="48">
        <f t="shared" si="10"/>
        <v>9.4700000000000006</v>
      </c>
      <c r="AJ12" s="48">
        <f t="shared" si="10"/>
        <v>11.03</v>
      </c>
      <c r="AP12" s="47" t="s">
        <v>24</v>
      </c>
      <c r="AQ12" s="48">
        <f>IF(AU6="-",NA(),AU6)</f>
        <v>379.14</v>
      </c>
      <c r="AR12" s="48">
        <f t="shared" ref="AR12:AU12" si="11">IF(AV6="-",NA(),AV6)</f>
        <v>394.58</v>
      </c>
      <c r="AS12" s="48">
        <f t="shared" si="11"/>
        <v>368.36</v>
      </c>
      <c r="AT12" s="48">
        <f t="shared" si="11"/>
        <v>380.84</v>
      </c>
      <c r="AU12" s="48">
        <f t="shared" si="11"/>
        <v>424.64</v>
      </c>
      <c r="BA12" s="47" t="s">
        <v>24</v>
      </c>
      <c r="BB12" s="48">
        <f>IF(BF6="-",NA(),BF6)</f>
        <v>242.57</v>
      </c>
      <c r="BC12" s="48">
        <f t="shared" ref="BC12:BF12" si="12">IF(BG6="-",NA(),BG6)</f>
        <v>235.79</v>
      </c>
      <c r="BD12" s="48">
        <f t="shared" si="12"/>
        <v>227.51</v>
      </c>
      <c r="BE12" s="48">
        <f t="shared" si="12"/>
        <v>225.72</v>
      </c>
      <c r="BF12" s="48">
        <f t="shared" si="12"/>
        <v>217.8</v>
      </c>
      <c r="BL12" s="47" t="s">
        <v>24</v>
      </c>
      <c r="BM12" s="48">
        <f>IF(BQ6="-",NA(),BQ6)</f>
        <v>119.17</v>
      </c>
      <c r="BN12" s="48">
        <f t="shared" ref="BN12:BQ12" si="13">IF(BR6="-",NA(),BR6)</f>
        <v>117.72</v>
      </c>
      <c r="BO12" s="48">
        <f t="shared" si="13"/>
        <v>117.69</v>
      </c>
      <c r="BP12" s="48">
        <f t="shared" si="13"/>
        <v>116.75</v>
      </c>
      <c r="BQ12" s="48">
        <f t="shared" si="13"/>
        <v>115.48</v>
      </c>
      <c r="BW12" s="47" t="s">
        <v>24</v>
      </c>
      <c r="BX12" s="48">
        <f>IF(CB6="-",NA(),CB6)</f>
        <v>16.8</v>
      </c>
      <c r="BY12" s="48">
        <f t="shared" ref="BY12:CB12" si="14">IF(CC6="-",NA(),CC6)</f>
        <v>17.03</v>
      </c>
      <c r="BZ12" s="48">
        <f t="shared" si="14"/>
        <v>17.07</v>
      </c>
      <c r="CA12" s="48">
        <f t="shared" si="14"/>
        <v>17.22</v>
      </c>
      <c r="CB12" s="48">
        <f t="shared" si="14"/>
        <v>17.440000000000001</v>
      </c>
      <c r="CH12" s="47" t="s">
        <v>24</v>
      </c>
      <c r="CI12" s="48">
        <f>IF(CM6="-",NA(),CM6)</f>
        <v>57.69</v>
      </c>
      <c r="CJ12" s="48">
        <f t="shared" ref="CJ12:CM12" si="15">IF(CN6="-",NA(),CN6)</f>
        <v>58.56</v>
      </c>
      <c r="CK12" s="48">
        <f t="shared" si="15"/>
        <v>57.96</v>
      </c>
      <c r="CL12" s="48">
        <f t="shared" si="15"/>
        <v>56</v>
      </c>
      <c r="CM12" s="48">
        <f t="shared" si="15"/>
        <v>56.81</v>
      </c>
      <c r="CS12" s="47" t="s">
        <v>24</v>
      </c>
      <c r="CT12" s="48">
        <f>IF(CX6="-",NA(),CX6)</f>
        <v>79.2</v>
      </c>
      <c r="CU12" s="48">
        <f t="shared" ref="CU12:CX12" si="16">IF(CY6="-",NA(),CY6)</f>
        <v>80.5</v>
      </c>
      <c r="CV12" s="48">
        <f t="shared" si="16"/>
        <v>80.540000000000006</v>
      </c>
      <c r="CW12" s="48">
        <f t="shared" si="16"/>
        <v>80.08</v>
      </c>
      <c r="CX12" s="48">
        <f t="shared" si="16"/>
        <v>79.69</v>
      </c>
      <c r="DD12" s="47" t="s">
        <v>24</v>
      </c>
      <c r="DE12" s="48">
        <f>IF(DI6="-",NA(),DI6)</f>
        <v>58.88</v>
      </c>
      <c r="DF12" s="48">
        <f t="shared" ref="DF12:DI12" si="17">IF(DJ6="-",NA(),DJ6)</f>
        <v>59.48</v>
      </c>
      <c r="DG12" s="48">
        <f t="shared" si="17"/>
        <v>60.09</v>
      </c>
      <c r="DH12" s="48">
        <f t="shared" si="17"/>
        <v>60.35</v>
      </c>
      <c r="DI12" s="48">
        <f t="shared" si="17"/>
        <v>61.07</v>
      </c>
      <c r="DO12" s="47" t="s">
        <v>24</v>
      </c>
      <c r="DP12" s="48">
        <f>IF(DT6="-",NA(),DT6)</f>
        <v>43.44</v>
      </c>
      <c r="DQ12" s="48">
        <f t="shared" ref="DQ12:DT12" si="18">IF(DU6="-",NA(),DU6)</f>
        <v>48.09</v>
      </c>
      <c r="DR12" s="48">
        <f t="shared" si="18"/>
        <v>50.93</v>
      </c>
      <c r="DS12" s="48">
        <f t="shared" si="18"/>
        <v>52.07</v>
      </c>
      <c r="DT12" s="48">
        <f t="shared" si="18"/>
        <v>50.36</v>
      </c>
      <c r="DZ12" s="47" t="s">
        <v>24</v>
      </c>
      <c r="EA12" s="48">
        <f>IF(EE6="-",NA(),EE6)</f>
        <v>0.21</v>
      </c>
      <c r="EB12" s="48">
        <f t="shared" ref="EB12:EE12" si="19">IF(EF6="-",NA(),EF6)</f>
        <v>0.13</v>
      </c>
      <c r="EC12" s="48">
        <f t="shared" si="19"/>
        <v>0.22</v>
      </c>
      <c r="ED12" s="48">
        <f t="shared" si="19"/>
        <v>0.5</v>
      </c>
      <c r="EE12" s="48">
        <f t="shared" si="19"/>
        <v>0.2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富山県</cp:lastModifiedBy>
  <cp:lastPrinted>2023-01-19T05:37:07Z</cp:lastPrinted>
  <dcterms:created xsi:type="dcterms:W3CDTF">2022-12-01T02:34:39Z</dcterms:created>
  <dcterms:modified xsi:type="dcterms:W3CDTF">2023-02-01T00:07:07Z</dcterms:modified>
  <cp:category/>
</cp:coreProperties>
</file>