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決算統計(総務省)\経営比較分析表\R1\R020110経営比較分析表\ＨＰ掲載用（分析欄黒字）\"/>
    </mc:Choice>
  </mc:AlternateContent>
  <workbookProtection workbookAlgorithmName="SHA-512" workbookHashValue="HFoXzXfhRYgHXB67zgWVnehXhLfRM/OoVqzqZknRMa4xT3mHYOh7aClPonrUgOzc7szlRZC3jhmrdqCLmkMFCw==" workbookSaltValue="4kaPpNRrNDPxpFw4KMRuLA==" workbookSpinCount="100000" lockStructure="1"/>
  <bookViews>
    <workbookView xWindow="0" yWindow="0" windowWidth="15360" windowHeight="7635"/>
  </bookViews>
  <sheets>
    <sheet name="法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X7" i="5"/>
  <c r="CW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IT76" i="4" l="1"/>
  <c r="CS51" i="4"/>
  <c r="HJ30" i="4"/>
  <c r="MI76" i="4"/>
  <c r="HJ51" i="4"/>
  <c r="CS30" i="4"/>
  <c r="MA51" i="4"/>
  <c r="BZ76" i="4"/>
  <c r="MA30" i="4"/>
  <c r="C11" i="5"/>
  <c r="D11" i="5"/>
  <c r="E11" i="5"/>
  <c r="B11" i="5"/>
  <c r="BK76" i="4" l="1"/>
  <c r="LT76" i="4"/>
  <c r="GQ51" i="4"/>
  <c r="LH30" i="4"/>
  <c r="BZ51" i="4"/>
  <c r="GQ30" i="4"/>
  <c r="IE76" i="4"/>
  <c r="LH51" i="4"/>
  <c r="BZ30" i="4"/>
  <c r="AV76" i="4"/>
  <c r="KO51" i="4"/>
  <c r="LE76" i="4"/>
  <c r="FX51" i="4"/>
  <c r="BG51" i="4"/>
  <c r="FX30" i="4"/>
  <c r="KO30" i="4"/>
  <c r="BG30" i="4"/>
  <c r="HP76" i="4"/>
  <c r="FE30" i="4"/>
  <c r="AN30" i="4"/>
  <c r="AG76" i="4"/>
  <c r="JV51" i="4"/>
  <c r="JV30" i="4"/>
  <c r="HA76" i="4"/>
  <c r="AN51" i="4"/>
  <c r="KP76" i="4"/>
  <c r="FE51" i="4"/>
  <c r="GL76" i="4"/>
  <c r="U51" i="4"/>
  <c r="EL30" i="4"/>
  <c r="U30" i="4"/>
  <c r="R76" i="4"/>
  <c r="JC51" i="4"/>
  <c r="JC30" i="4"/>
  <c r="KA76" i="4"/>
  <c r="EL51" i="4"/>
</calcChain>
</file>

<file path=xl/sharedStrings.xml><?xml version="1.0" encoding="utf-8"?>
<sst xmlns="http://schemas.openxmlformats.org/spreadsheetml/2006/main" count="232" uniqueCount="131">
  <si>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</si>
  <si>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</si>
  <si>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</si>
  <si>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</si>
  <si>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</si>
  <si>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</si>
  <si>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</si>
  <si>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</si>
  <si>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</si>
  <si>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</si>
  <si>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</si>
  <si>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</si>
  <si>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</si>
  <si>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</si>
  <si>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</si>
  <si>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</si>
  <si>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</si>
  <si>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</si>
  <si>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</si>
  <si>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</si>
  <si>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</si>
  <si>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</si>
  <si>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</si>
  <si>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</si>
  <si>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</si>
  <si>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</si>
  <si>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</si>
  <si>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</si>
  <si>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</si>
  <si>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</si>
  <si>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</si>
  <si>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</si>
  <si>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</si>
  <si>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</si>
  <si>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</si>
  <si>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</si>
  <si>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</si>
  <si>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</si>
  <si>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</si>
  <si>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</si>
  <si>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</si>
  <si>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</si>
  <si>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</si>
  <si>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</si>
  <si>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</si>
  <si>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</si>
  <si>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</si>
  <si>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</si>
  <si>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</si>
  <si>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</si>
  <si>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</si>
  <si>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</si>
  <si>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</si>
  <si>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</si>
  <si>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</si>
  <si>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</si>
  <si>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</si>
  <si>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</si>
  <si>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</si>
  <si>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</si>
  <si>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</si>
  <si>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</si>
  <si>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</si>
  <si>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</si>
  <si>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</si>
  <si>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</si>
  <si>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</si>
  <si>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</si>
  <si>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</si>
  <si>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</si>
  <si>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</si>
  <si>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</si>
  <si>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</si>
  <si>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</si>
  <si>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</si>
  <si>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</si>
  <si>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</si>
  <si>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</si>
  <si>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</si>
  <si>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</si>
  <si>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</si>
  <si>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</si>
  <si>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</si>
  <si>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</si>
  <si>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</si>
  <si>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</si>
  <si>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</si>
  <si>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</si>
  <si>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</si>
  <si>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</si>
  <si>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</si>
  <si>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</si>
  <si>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</si>
  <si>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</si>
  <si>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</si>
  <si>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</si>
  <si>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</si>
  <si>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</si>
  <si>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</si>
  <si>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</si>
  <si>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</si>
  <si>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t>
    <phoneticPr fontId="5"/>
  </si>
  <si>
    <t>当該値(N-4)</t>
    <phoneticPr fontId="5"/>
  </si>
  <si>
    <t>当該値(N-1)</t>
    <phoneticPr fontId="5"/>
  </si>
  <si>
    <t>当該値(N-1)</t>
    <phoneticPr fontId="5"/>
  </si>
  <si>
    <t>当該値(N-4)</t>
    <phoneticPr fontId="5"/>
  </si>
  <si>
    <t>当該値(N-2)</t>
    <phoneticPr fontId="5"/>
  </si>
  <si>
    <t>当該値(N)</t>
    <phoneticPr fontId="5"/>
  </si>
  <si>
    <t>グラフ参照用</t>
    <rPh sb="3" eb="6">
      <t>サンショウヨウ</t>
    </rPh>
    <phoneticPr fontId="5"/>
  </si>
  <si>
    <t>表参照用</t>
    <rPh sb="0" eb="1">
      <t>ヒョウ</t>
    </rPh>
    <rPh sb="1" eb="4">
      <t>サンショウヨウ</t>
    </rPh>
    <phoneticPr fontId="5"/>
  </si>
  <si>
    <t>富山県</t>
  </si>
  <si>
    <t>富山県営富山中央駐車場</t>
  </si>
  <si>
    <t>法適用</t>
  </si>
  <si>
    <t>駐車場整備事業</t>
  </si>
  <si>
    <t>-</t>
  </si>
  <si>
    <t>Ａ１Ｂ２</t>
  </si>
  <si>
    <t>自治体職員</t>
  </si>
  <si>
    <t>届出駐車場</t>
  </si>
  <si>
    <t>立体式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</si>
  <si>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</si>
  <si>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</si>
  <si>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</si>
  <si>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</si>
  <si>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</si>
  <si>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</si>
  <si>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</si>
  <si>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</si>
  <si>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rPr>
        <b/>
        <sz val="10"/>
        <color theme="1"/>
        <rFont val="メイリオ"/>
        <family val="3"/>
        <charset val="128"/>
      </rPr>
      <t>①経常収支比率</t>
    </r>
    <r>
      <rPr>
        <sz val="10"/>
        <color theme="1"/>
        <rFont val="メイリオ"/>
        <family val="3"/>
        <charset val="128"/>
      </rPr>
      <t xml:space="preserve">
　減少傾向にはあるものの、依然として高い比率を維持しており、経営の健全性は確保されている。
</t>
    </r>
    <r>
      <rPr>
        <b/>
        <sz val="10"/>
        <color theme="1"/>
        <rFont val="メイリオ"/>
        <family val="3"/>
        <charset val="128"/>
      </rPr>
      <t>②他会計補助金比率
③駐車台数一台当たりの他会計補助金額</t>
    </r>
    <r>
      <rPr>
        <sz val="10"/>
        <color theme="1"/>
        <rFont val="メイリオ"/>
        <family val="3"/>
        <charset val="128"/>
      </rPr>
      <t xml:space="preserve">
　いずれも平均値を上回っているものの、低い数値で推移しており、一般会計への依存度は高くない。
</t>
    </r>
    <r>
      <rPr>
        <b/>
        <sz val="10"/>
        <color theme="1"/>
        <rFont val="メイリオ"/>
        <family val="3"/>
        <charset val="128"/>
      </rPr>
      <t>④売上高ＧＯＰ比率
⑤ＥＢＩＴＤＡ</t>
    </r>
    <r>
      <rPr>
        <sz val="10"/>
        <color theme="1"/>
        <rFont val="メイリオ"/>
        <family val="3"/>
        <charset val="128"/>
      </rPr>
      <t xml:space="preserve">
　いずれも平均値を上回って推移しているものの、近年減少傾向にあり、利用促進等経営改善に向けた取組みのほか、民間譲渡についても検討していく必要がある。</t>
    </r>
    <rPh sb="1" eb="3">
      <t>ケイジョウ</t>
    </rPh>
    <rPh sb="3" eb="5">
      <t>シュウシ</t>
    </rPh>
    <rPh sb="5" eb="7">
      <t>ヒリツ</t>
    </rPh>
    <rPh sb="9" eb="11">
      <t>ゲンショウ</t>
    </rPh>
    <rPh sb="11" eb="13">
      <t>ケイコウ</t>
    </rPh>
    <rPh sb="21" eb="23">
      <t>イゼン</t>
    </rPh>
    <rPh sb="26" eb="27">
      <t>タカ</t>
    </rPh>
    <rPh sb="28" eb="30">
      <t>ヒリツ</t>
    </rPh>
    <rPh sb="31" eb="33">
      <t>イジ</t>
    </rPh>
    <rPh sb="38" eb="40">
      <t>ケイエイ</t>
    </rPh>
    <rPh sb="41" eb="44">
      <t>ケンゼンセイ</t>
    </rPh>
    <rPh sb="45" eb="47">
      <t>カクホ</t>
    </rPh>
    <rPh sb="55" eb="56">
      <t>タ</t>
    </rPh>
    <rPh sb="56" eb="58">
      <t>カイケイ</t>
    </rPh>
    <rPh sb="58" eb="61">
      <t>ホジョキン</t>
    </rPh>
    <rPh sb="61" eb="63">
      <t>ヒリツ</t>
    </rPh>
    <rPh sb="65" eb="67">
      <t>チュウシャ</t>
    </rPh>
    <rPh sb="67" eb="69">
      <t>ダイスウ</t>
    </rPh>
    <rPh sb="69" eb="71">
      <t>イチダイ</t>
    </rPh>
    <rPh sb="71" eb="72">
      <t>ア</t>
    </rPh>
    <rPh sb="75" eb="76">
      <t>タ</t>
    </rPh>
    <rPh sb="76" eb="78">
      <t>カイケイ</t>
    </rPh>
    <rPh sb="78" eb="80">
      <t>ホジョ</t>
    </rPh>
    <rPh sb="80" eb="82">
      <t>キンガク</t>
    </rPh>
    <rPh sb="88" eb="91">
      <t>ヘイキンチ</t>
    </rPh>
    <rPh sb="92" eb="94">
      <t>ウワマワ</t>
    </rPh>
    <rPh sb="102" eb="103">
      <t>ヒク</t>
    </rPh>
    <rPh sb="104" eb="106">
      <t>スウチ</t>
    </rPh>
    <rPh sb="107" eb="109">
      <t>スイイ</t>
    </rPh>
    <rPh sb="114" eb="116">
      <t>イッパン</t>
    </rPh>
    <rPh sb="116" eb="118">
      <t>カイケイ</t>
    </rPh>
    <rPh sb="120" eb="123">
      <t>イゾンド</t>
    </rPh>
    <rPh sb="124" eb="125">
      <t>タカ</t>
    </rPh>
    <rPh sb="131" eb="133">
      <t>ウリアゲ</t>
    </rPh>
    <rPh sb="133" eb="134">
      <t>ダカ</t>
    </rPh>
    <rPh sb="137" eb="139">
      <t>ヒリツ</t>
    </rPh>
    <rPh sb="153" eb="156">
      <t>ヘイキンチ</t>
    </rPh>
    <rPh sb="157" eb="159">
      <t>ウワマワ</t>
    </rPh>
    <rPh sb="161" eb="163">
      <t>スイイ</t>
    </rPh>
    <rPh sb="171" eb="173">
      <t>キンネン</t>
    </rPh>
    <rPh sb="173" eb="175">
      <t>ゲンショウ</t>
    </rPh>
    <rPh sb="175" eb="177">
      <t>ケイコウ</t>
    </rPh>
    <rPh sb="181" eb="183">
      <t>リヨウ</t>
    </rPh>
    <rPh sb="183" eb="185">
      <t>ソクシン</t>
    </rPh>
    <rPh sb="185" eb="186">
      <t>トウ</t>
    </rPh>
    <rPh sb="186" eb="188">
      <t>ケイエイ</t>
    </rPh>
    <rPh sb="188" eb="190">
      <t>カイゼン</t>
    </rPh>
    <rPh sb="191" eb="192">
      <t>ム</t>
    </rPh>
    <rPh sb="194" eb="196">
      <t>トリク</t>
    </rPh>
    <rPh sb="201" eb="203">
      <t>ミンカン</t>
    </rPh>
    <rPh sb="203" eb="205">
      <t>ジョウト</t>
    </rPh>
    <rPh sb="210" eb="212">
      <t>ケントウ</t>
    </rPh>
    <rPh sb="216" eb="218">
      <t>ヒツヨウ</t>
    </rPh>
    <phoneticPr fontId="5"/>
  </si>
  <si>
    <r>
      <rPr>
        <b/>
        <sz val="10"/>
        <color theme="1"/>
        <rFont val="メイリオ"/>
        <family val="3"/>
        <charset val="128"/>
      </rPr>
      <t>⑥有形固定資産減価償却率</t>
    </r>
    <r>
      <rPr>
        <sz val="10"/>
        <color theme="1"/>
        <rFont val="メイリオ"/>
        <family val="3"/>
        <charset val="128"/>
      </rPr>
      <t xml:space="preserve">
　施設や設備の老朽化が進んでおり、安全性や費用対効果を考慮し、また将来の廃止・民間譲渡も踏まえたうえで、適切な対応を行う必要がある。
</t>
    </r>
    <r>
      <rPr>
        <b/>
        <sz val="10"/>
        <color theme="1"/>
        <rFont val="メイリオ"/>
        <family val="3"/>
        <charset val="128"/>
      </rPr>
      <t>⑨累積欠損金比率</t>
    </r>
    <r>
      <rPr>
        <sz val="10"/>
        <color theme="1"/>
        <rFont val="メイリオ"/>
        <family val="3"/>
        <charset val="128"/>
      </rPr>
      <t xml:space="preserve">
　旧県営スキー場の廃止時（H18）における累積債務について駐車場事業で履行しているもの。累積欠損金は着実に減少しているが、事業収益の減少により当該値は上昇傾向にある。
※⑦敷地の地価、⑧設備投資見込額及び⑩企業債残高対料金収入比率については、該当なし</t>
    </r>
    <rPh sb="1" eb="3">
      <t>ユウケイ</t>
    </rPh>
    <rPh sb="3" eb="5">
      <t>コテイ</t>
    </rPh>
    <rPh sb="5" eb="7">
      <t>シサン</t>
    </rPh>
    <rPh sb="7" eb="9">
      <t>ゲンカ</t>
    </rPh>
    <rPh sb="9" eb="11">
      <t>ショウキャク</t>
    </rPh>
    <rPh sb="11" eb="12">
      <t>リツ</t>
    </rPh>
    <rPh sb="14" eb="16">
      <t>シセツ</t>
    </rPh>
    <rPh sb="17" eb="19">
      <t>セツビ</t>
    </rPh>
    <rPh sb="20" eb="23">
      <t>ロウキュウカ</t>
    </rPh>
    <rPh sb="24" eb="25">
      <t>スス</t>
    </rPh>
    <rPh sb="30" eb="33">
      <t>アンゼンセイ</t>
    </rPh>
    <rPh sb="34" eb="39">
      <t>ヒヨウタイコウカ</t>
    </rPh>
    <rPh sb="40" eb="42">
      <t>コウリョ</t>
    </rPh>
    <rPh sb="46" eb="48">
      <t>ショウライ</t>
    </rPh>
    <rPh sb="49" eb="51">
      <t>ハイシ</t>
    </rPh>
    <rPh sb="52" eb="54">
      <t>ミンカン</t>
    </rPh>
    <rPh sb="54" eb="56">
      <t>ジョウト</t>
    </rPh>
    <rPh sb="57" eb="58">
      <t>フ</t>
    </rPh>
    <rPh sb="65" eb="67">
      <t>テキセツ</t>
    </rPh>
    <rPh sb="68" eb="70">
      <t>タイオウ</t>
    </rPh>
    <rPh sb="71" eb="72">
      <t>オコナ</t>
    </rPh>
    <rPh sb="73" eb="75">
      <t>ヒツヨウ</t>
    </rPh>
    <rPh sb="81" eb="83">
      <t>ルイセキ</t>
    </rPh>
    <rPh sb="83" eb="85">
      <t>ケッソン</t>
    </rPh>
    <rPh sb="85" eb="86">
      <t>キン</t>
    </rPh>
    <rPh sb="86" eb="88">
      <t>ヒリツ</t>
    </rPh>
    <rPh sb="90" eb="91">
      <t>キュウ</t>
    </rPh>
    <rPh sb="91" eb="93">
      <t>ケンエイ</t>
    </rPh>
    <rPh sb="96" eb="97">
      <t>ジョウ</t>
    </rPh>
    <rPh sb="98" eb="100">
      <t>ハイシ</t>
    </rPh>
    <rPh sb="100" eb="101">
      <t>ジ</t>
    </rPh>
    <rPh sb="110" eb="112">
      <t>ルイセキ</t>
    </rPh>
    <rPh sb="112" eb="114">
      <t>サイム</t>
    </rPh>
    <rPh sb="118" eb="121">
      <t>チュウシャジョウ</t>
    </rPh>
    <rPh sb="121" eb="123">
      <t>ジギョウ</t>
    </rPh>
    <rPh sb="124" eb="126">
      <t>リコウ</t>
    </rPh>
    <rPh sb="133" eb="135">
      <t>ルイセキ</t>
    </rPh>
    <rPh sb="135" eb="137">
      <t>ケッソン</t>
    </rPh>
    <rPh sb="137" eb="138">
      <t>キン</t>
    </rPh>
    <rPh sb="139" eb="141">
      <t>チャクジツ</t>
    </rPh>
    <rPh sb="142" eb="144">
      <t>ゲンショウ</t>
    </rPh>
    <rPh sb="150" eb="152">
      <t>ジギョウ</t>
    </rPh>
    <rPh sb="152" eb="154">
      <t>シュウエキ</t>
    </rPh>
    <rPh sb="155" eb="157">
      <t>ゲンショウ</t>
    </rPh>
    <rPh sb="160" eb="162">
      <t>トウガイ</t>
    </rPh>
    <rPh sb="162" eb="163">
      <t>チ</t>
    </rPh>
    <rPh sb="164" eb="166">
      <t>ジョウショウ</t>
    </rPh>
    <rPh sb="166" eb="168">
      <t>ケイコウ</t>
    </rPh>
    <rPh sb="175" eb="177">
      <t>シキチ</t>
    </rPh>
    <rPh sb="178" eb="180">
      <t>チカ</t>
    </rPh>
    <rPh sb="182" eb="184">
      <t>セツビ</t>
    </rPh>
    <rPh sb="184" eb="186">
      <t>トウシ</t>
    </rPh>
    <rPh sb="186" eb="188">
      <t>ミコミ</t>
    </rPh>
    <rPh sb="188" eb="189">
      <t>ガク</t>
    </rPh>
    <rPh sb="189" eb="190">
      <t>オヨ</t>
    </rPh>
    <rPh sb="192" eb="194">
      <t>キギョウ</t>
    </rPh>
    <rPh sb="194" eb="195">
      <t>サイ</t>
    </rPh>
    <rPh sb="195" eb="197">
      <t>ザンダカ</t>
    </rPh>
    <rPh sb="197" eb="198">
      <t>タイ</t>
    </rPh>
    <rPh sb="198" eb="200">
      <t>リョウキン</t>
    </rPh>
    <rPh sb="200" eb="202">
      <t>シュウニュウ</t>
    </rPh>
    <rPh sb="202" eb="204">
      <t>ヒリツ</t>
    </rPh>
    <rPh sb="210" eb="212">
      <t>ガイトウ</t>
    </rPh>
    <phoneticPr fontId="5"/>
  </si>
  <si>
    <r>
      <rPr>
        <b/>
        <sz val="10"/>
        <color theme="1"/>
        <rFont val="メイリオ"/>
        <family val="3"/>
        <charset val="128"/>
      </rPr>
      <t>⑪稼働率</t>
    </r>
    <r>
      <rPr>
        <sz val="10"/>
        <color theme="1"/>
        <rFont val="メイリオ"/>
        <family val="3"/>
        <charset val="128"/>
      </rPr>
      <t xml:space="preserve">
　当駐車場の利用形態は定期等利用が大半を占めることから、平均値に比して低い。
　周辺の民間駐車場（コインパーキング）の増加等により当該値は減少傾向にあり、利用促進等に取り組む余地はある。</t>
    </r>
    <rPh sb="1" eb="3">
      <t>カドウ</t>
    </rPh>
    <rPh sb="3" eb="4">
      <t>リツ</t>
    </rPh>
    <rPh sb="6" eb="7">
      <t>トウ</t>
    </rPh>
    <rPh sb="7" eb="10">
      <t>チュウシャジョウ</t>
    </rPh>
    <rPh sb="11" eb="13">
      <t>リヨウ</t>
    </rPh>
    <rPh sb="13" eb="15">
      <t>ケイタイ</t>
    </rPh>
    <rPh sb="16" eb="18">
      <t>テイキ</t>
    </rPh>
    <rPh sb="18" eb="19">
      <t>トウ</t>
    </rPh>
    <rPh sb="19" eb="21">
      <t>リヨウ</t>
    </rPh>
    <rPh sb="22" eb="24">
      <t>タイハン</t>
    </rPh>
    <rPh sb="25" eb="26">
      <t>シ</t>
    </rPh>
    <rPh sb="33" eb="36">
      <t>ヘイキンチ</t>
    </rPh>
    <rPh sb="37" eb="38">
      <t>ヒ</t>
    </rPh>
    <rPh sb="40" eb="41">
      <t>ヒク</t>
    </rPh>
    <rPh sb="45" eb="47">
      <t>シュウヘン</t>
    </rPh>
    <rPh sb="48" eb="50">
      <t>ミンカン</t>
    </rPh>
    <rPh sb="50" eb="53">
      <t>チュウシャジョウ</t>
    </rPh>
    <rPh sb="64" eb="66">
      <t>ゾウカ</t>
    </rPh>
    <rPh sb="66" eb="67">
      <t>トウ</t>
    </rPh>
    <rPh sb="70" eb="72">
      <t>トウガイ</t>
    </rPh>
    <rPh sb="72" eb="73">
      <t>チ</t>
    </rPh>
    <rPh sb="74" eb="76">
      <t>ゲンショウ</t>
    </rPh>
    <rPh sb="76" eb="78">
      <t>ケイコウ</t>
    </rPh>
    <rPh sb="82" eb="84">
      <t>リヨウ</t>
    </rPh>
    <rPh sb="84" eb="86">
      <t>ソクシン</t>
    </rPh>
    <rPh sb="86" eb="87">
      <t>トウ</t>
    </rPh>
    <rPh sb="88" eb="89">
      <t>ト</t>
    </rPh>
    <rPh sb="90" eb="91">
      <t>ク</t>
    </rPh>
    <rPh sb="92" eb="94">
      <t>ヨチ</t>
    </rPh>
    <phoneticPr fontId="5"/>
  </si>
  <si>
    <t>　当駐車場は、市街地における総合交通施策の一環として重要な役割を担っており、利用台数の減少に伴い収益は若干減少傾向にあるものの、定期利用等を中心とした駐車需要は堅調であり、経営状況は安定している。
　行政改革推進会議の提言においては「民間等へ移譲を検討すべき施設」とされているが、その利益を旧スキー場事業の累積欠損金の解消に充てていることから、施設の老朽化の状況等を勘案しながら、中期的な課題として検討していく必要がある。
　このような状況を踏まえ、「富山県企業局経営戦略」（平成29年3月策定）において、「事業の効率的な実施による営業の維持」を目指し、施設等の適切な維持・改修を行いつつ、収入の確保と経営の効率化・安定化を図ることとしている。　</t>
    <rPh sb="1" eb="2">
      <t>トウ</t>
    </rPh>
    <rPh sb="2" eb="5">
      <t>チュウシャジョウ</t>
    </rPh>
    <rPh sb="7" eb="10">
      <t>シガイチ</t>
    </rPh>
    <rPh sb="14" eb="16">
      <t>ソウゴウ</t>
    </rPh>
    <rPh sb="16" eb="18">
      <t>コウツウ</t>
    </rPh>
    <rPh sb="18" eb="19">
      <t>セ</t>
    </rPh>
    <rPh sb="19" eb="20">
      <t>サク</t>
    </rPh>
    <rPh sb="21" eb="23">
      <t>イッカン</t>
    </rPh>
    <rPh sb="26" eb="28">
      <t>ジュウヨウ</t>
    </rPh>
    <rPh sb="29" eb="31">
      <t>ヤクワリ</t>
    </rPh>
    <rPh sb="32" eb="33">
      <t>ニナ</t>
    </rPh>
    <rPh sb="38" eb="40">
      <t>リヨウ</t>
    </rPh>
    <rPh sb="40" eb="42">
      <t>ダイスウ</t>
    </rPh>
    <rPh sb="43" eb="45">
      <t>ゲンショウ</t>
    </rPh>
    <rPh sb="46" eb="47">
      <t>トモナ</t>
    </rPh>
    <rPh sb="48" eb="50">
      <t>シュウエキ</t>
    </rPh>
    <rPh sb="51" eb="53">
      <t>ジャッカン</t>
    </rPh>
    <rPh sb="53" eb="55">
      <t>ゲンショウ</t>
    </rPh>
    <rPh sb="55" eb="57">
      <t>ケイコウ</t>
    </rPh>
    <rPh sb="64" eb="66">
      <t>テイキ</t>
    </rPh>
    <rPh sb="68" eb="69">
      <t>トウ</t>
    </rPh>
    <rPh sb="70" eb="72">
      <t>チュウシン</t>
    </rPh>
    <rPh sb="75" eb="77">
      <t>チュウシャ</t>
    </rPh>
    <rPh sb="77" eb="79">
      <t>ジュヨウ</t>
    </rPh>
    <rPh sb="80" eb="82">
      <t>ケンチョウ</t>
    </rPh>
    <rPh sb="86" eb="88">
      <t>ケイエイ</t>
    </rPh>
    <rPh sb="88" eb="90">
      <t>ジョウキョウ</t>
    </rPh>
    <rPh sb="91" eb="93">
      <t>アンテイ</t>
    </rPh>
    <rPh sb="100" eb="102">
      <t>ギョウセイ</t>
    </rPh>
    <rPh sb="102" eb="104">
      <t>カイカク</t>
    </rPh>
    <rPh sb="104" eb="106">
      <t>スイシン</t>
    </rPh>
    <rPh sb="106" eb="108">
      <t>カイギ</t>
    </rPh>
    <rPh sb="109" eb="111">
      <t>テイゲン</t>
    </rPh>
    <rPh sb="117" eb="119">
      <t>ミンカン</t>
    </rPh>
    <rPh sb="119" eb="120">
      <t>トウ</t>
    </rPh>
    <rPh sb="121" eb="123">
      <t>イジョウ</t>
    </rPh>
    <rPh sb="124" eb="126">
      <t>ケントウ</t>
    </rPh>
    <rPh sb="129" eb="131">
      <t>シセツ</t>
    </rPh>
    <rPh sb="142" eb="144">
      <t>リエキ</t>
    </rPh>
    <rPh sb="145" eb="146">
      <t>キュウ</t>
    </rPh>
    <rPh sb="149" eb="150">
      <t>ジョウ</t>
    </rPh>
    <rPh sb="150" eb="152">
      <t>ジギョウ</t>
    </rPh>
    <rPh sb="153" eb="155">
      <t>ルイセキ</t>
    </rPh>
    <rPh sb="155" eb="157">
      <t>ケッソン</t>
    </rPh>
    <rPh sb="157" eb="158">
      <t>キン</t>
    </rPh>
    <rPh sb="159" eb="161">
      <t>カイショウ</t>
    </rPh>
    <rPh sb="162" eb="163">
      <t>ア</t>
    </rPh>
    <rPh sb="172" eb="174">
      <t>シセツ</t>
    </rPh>
    <rPh sb="175" eb="178">
      <t>ロウキュウカ</t>
    </rPh>
    <rPh sb="179" eb="181">
      <t>ジョウキョウ</t>
    </rPh>
    <rPh sb="181" eb="182">
      <t>トウ</t>
    </rPh>
    <rPh sb="183" eb="185">
      <t>カンアン</t>
    </rPh>
    <rPh sb="190" eb="193">
      <t>チュウキテキ</t>
    </rPh>
    <rPh sb="194" eb="196">
      <t>カダイ</t>
    </rPh>
    <rPh sb="199" eb="201">
      <t>ケントウ</t>
    </rPh>
    <rPh sb="205" eb="207">
      <t>ヒツヨウ</t>
    </rPh>
    <rPh sb="218" eb="220">
      <t>ジョウキョウ</t>
    </rPh>
    <rPh sb="221" eb="222">
      <t>フ</t>
    </rPh>
    <rPh sb="226" eb="229">
      <t>トヤマケン</t>
    </rPh>
    <rPh sb="229" eb="231">
      <t>キギョウ</t>
    </rPh>
    <rPh sb="231" eb="232">
      <t>キョク</t>
    </rPh>
    <rPh sb="232" eb="234">
      <t>ケイエイ</t>
    </rPh>
    <rPh sb="234" eb="236">
      <t>センリャク</t>
    </rPh>
    <rPh sb="238" eb="240">
      <t>ヘイセイ</t>
    </rPh>
    <rPh sb="242" eb="243">
      <t>ネン</t>
    </rPh>
    <rPh sb="244" eb="245">
      <t>ガツ</t>
    </rPh>
    <rPh sb="245" eb="247">
      <t>サクテイ</t>
    </rPh>
    <rPh sb="254" eb="256">
      <t>ジギョウ</t>
    </rPh>
    <rPh sb="257" eb="260">
      <t>コウリツテキ</t>
    </rPh>
    <rPh sb="261" eb="263">
      <t>ジッシ</t>
    </rPh>
    <rPh sb="266" eb="268">
      <t>エイギョウ</t>
    </rPh>
    <rPh sb="269" eb="271">
      <t>イジ</t>
    </rPh>
    <rPh sb="273" eb="275">
      <t>メザ</t>
    </rPh>
    <rPh sb="277" eb="279">
      <t>シセツ</t>
    </rPh>
    <rPh sb="279" eb="280">
      <t>トウ</t>
    </rPh>
    <rPh sb="281" eb="283">
      <t>テキセツ</t>
    </rPh>
    <rPh sb="284" eb="286">
      <t>イジ</t>
    </rPh>
    <rPh sb="287" eb="289">
      <t>カイシュウ</t>
    </rPh>
    <rPh sb="290" eb="291">
      <t>オコナ</t>
    </rPh>
    <rPh sb="295" eb="297">
      <t>シュウニュウ</t>
    </rPh>
    <rPh sb="298" eb="300">
      <t>カクホ</t>
    </rPh>
    <rPh sb="301" eb="303">
      <t>ケイエイ</t>
    </rPh>
    <rPh sb="304" eb="307">
      <t>コウリツカ</t>
    </rPh>
    <rPh sb="308" eb="311">
      <t>アンテイカ</t>
    </rPh>
    <rPh sb="312" eb="313">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</si>
</sst>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メイリオ"/>
      <family val="3"/>
      <charset val="128"/>
    </font>
    <font>
      <b/>
      <sz val="10"/>
      <color theme="1"/>
      <name val="メイリオ"/>
      <family val="3"/>
      <charset val="128"/>
    </font>
    <font>
      <sz val="9"/>
      <color theme="1"/>
      <name val="メイリオ"/>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208.2</c:v>
                </c:pt>
                <c:pt idx="1">
                  <c:v>218.7</c:v>
                </c:pt>
                <c:pt idx="2">
                  <c:v>198.6</c:v>
                </c:pt>
                <c:pt idx="3">
                  <c:v>187</c:v>
                </c:pt>
                <c:pt idx="4">
                  <c:v>173.8</c:v>
                </c:pt>
              </c:numCache>
            </c:numRef>
          </c:val>
          <c:extLst xmlns:c16r2="http://schemas.microsoft.com/office/drawing/2015/06/chart">
            <c:ext xmlns:c16="http://schemas.microsoft.com/office/drawing/2014/chart" uri="{C3380CC4-5D6E-409C-BE32-E72D297353CC}">
              <c16:uniqueId val="{00000000-0001-4FDF-9EF6-8509C634E1D0}"/>
            </c:ext>
          </c:extLst>
        </c:ser>
        <c:dLbls>
          <c:showLegendKey val="0"/>
          <c:showVal val="0"/>
          <c:showCatName val="0"/>
          <c:showSerName val="0"/>
          <c:showPercent val="0"/>
          <c:showBubbleSize val="0"/>
        </c:dLbls>
        <c:gapWidth val="150"/>
        <c:axId val="225519072"/>
        <c:axId val="22552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142.1</c:v>
                </c:pt>
                <c:pt idx="1">
                  <c:v>222.4</c:v>
                </c:pt>
                <c:pt idx="2">
                  <c:v>157</c:v>
                </c:pt>
                <c:pt idx="3">
                  <c:v>150.4</c:v>
                </c:pt>
                <c:pt idx="4">
                  <c:v>138.1</c:v>
                </c:pt>
              </c:numCache>
            </c:numRef>
          </c:val>
          <c:smooth val="0"/>
          <c:extLst xmlns:c16r2="http://schemas.microsoft.com/office/drawing/2015/06/chart">
            <c:ext xmlns:c16="http://schemas.microsoft.com/office/drawing/2014/chart" uri="{C3380CC4-5D6E-409C-BE32-E72D297353CC}">
              <c16:uniqueId val="{00000001-0001-4FDF-9EF6-8509C634E1D0}"/>
            </c:ext>
          </c:extLst>
        </c:ser>
        <c:dLbls>
          <c:showLegendKey val="0"/>
          <c:showVal val="0"/>
          <c:showCatName val="0"/>
          <c:showSerName val="0"/>
          <c:showPercent val="0"/>
          <c:showBubbleSize val="0"/>
        </c:dLbls>
        <c:marker val="1"/>
        <c:smooth val="0"/>
        <c:axId val="225519072"/>
        <c:axId val="225522992"/>
      </c:lineChart>
      <c:dateAx>
        <c:axId val="225519072"/>
        <c:scaling>
          <c:orientation val="minMax"/>
        </c:scaling>
        <c:delete val="1"/>
        <c:axPos val="b"/>
        <c:numFmt formatCode="ge" sourceLinked="1"/>
        <c:majorTickMark val="none"/>
        <c:minorTickMark val="none"/>
        <c:tickLblPos val="none"/>
        <c:crossAx val="225522992"/>
        <c:crosses val="autoZero"/>
        <c:auto val="1"/>
        <c:lblOffset val="100"/>
        <c:baseTimeUnit val="years"/>
      </c:dateAx>
      <c:valAx>
        <c:axId val="225522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5519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AA0-4D10-87E3-A15460911728}"/>
            </c:ext>
          </c:extLst>
        </c:ser>
        <c:dLbls>
          <c:showLegendKey val="0"/>
          <c:showVal val="0"/>
          <c:showCatName val="0"/>
          <c:showSerName val="0"/>
          <c:showPercent val="0"/>
          <c:showBubbleSize val="0"/>
        </c:dLbls>
        <c:gapWidth val="150"/>
        <c:axId val="225515936"/>
        <c:axId val="225519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3AA0-4D10-87E3-A15460911728}"/>
            </c:ext>
          </c:extLst>
        </c:ser>
        <c:dLbls>
          <c:showLegendKey val="0"/>
          <c:showVal val="0"/>
          <c:showCatName val="0"/>
          <c:showSerName val="0"/>
          <c:showPercent val="0"/>
          <c:showBubbleSize val="0"/>
        </c:dLbls>
        <c:marker val="1"/>
        <c:smooth val="0"/>
        <c:axId val="225515936"/>
        <c:axId val="225519464"/>
      </c:lineChart>
      <c:dateAx>
        <c:axId val="225515936"/>
        <c:scaling>
          <c:orientation val="minMax"/>
        </c:scaling>
        <c:delete val="1"/>
        <c:axPos val="b"/>
        <c:numFmt formatCode="ge" sourceLinked="1"/>
        <c:majorTickMark val="none"/>
        <c:minorTickMark val="none"/>
        <c:tickLblPos val="none"/>
        <c:crossAx val="225519464"/>
        <c:crosses val="autoZero"/>
        <c:auto val="1"/>
        <c:lblOffset val="100"/>
        <c:baseTimeUnit val="years"/>
      </c:dateAx>
      <c:valAx>
        <c:axId val="225519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5515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pt idx="0">
                  <c:v>3553.2</c:v>
                </c:pt>
                <c:pt idx="1">
                  <c:v>4421.8999999999996</c:v>
                </c:pt>
                <c:pt idx="2">
                  <c:v>4658.3</c:v>
                </c:pt>
                <c:pt idx="3">
                  <c:v>4736.3</c:v>
                </c:pt>
                <c:pt idx="4">
                  <c:v>5008.7</c:v>
                </c:pt>
              </c:numCache>
            </c:numRef>
          </c:val>
          <c:extLst xmlns:c16r2="http://schemas.microsoft.com/office/drawing/2015/06/chart">
            <c:ext xmlns:c16="http://schemas.microsoft.com/office/drawing/2014/chart" uri="{C3380CC4-5D6E-409C-BE32-E72D297353CC}">
              <c16:uniqueId val="{00000000-C9F2-4F40-9FAC-DFFEB216F8A6}"/>
            </c:ext>
          </c:extLst>
        </c:ser>
        <c:dLbls>
          <c:showLegendKey val="0"/>
          <c:showVal val="0"/>
          <c:showCatName val="0"/>
          <c:showSerName val="0"/>
          <c:showPercent val="0"/>
          <c:showBubbleSize val="0"/>
        </c:dLbls>
        <c:gapWidth val="150"/>
        <c:axId val="225521424"/>
        <c:axId val="225521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1776.6</c:v>
                </c:pt>
                <c:pt idx="1">
                  <c:v>2211</c:v>
                </c:pt>
                <c:pt idx="2">
                  <c:v>2329.1</c:v>
                </c:pt>
                <c:pt idx="3">
                  <c:v>2368.1999999999998</c:v>
                </c:pt>
                <c:pt idx="4">
                  <c:v>2504.4</c:v>
                </c:pt>
              </c:numCache>
            </c:numRef>
          </c:val>
          <c:smooth val="0"/>
          <c:extLst xmlns:c16r2="http://schemas.microsoft.com/office/drawing/2015/06/chart">
            <c:ext xmlns:c16="http://schemas.microsoft.com/office/drawing/2014/chart" uri="{C3380CC4-5D6E-409C-BE32-E72D297353CC}">
              <c16:uniqueId val="{00000001-C9F2-4F40-9FAC-DFFEB216F8A6}"/>
            </c:ext>
          </c:extLst>
        </c:ser>
        <c:dLbls>
          <c:showLegendKey val="0"/>
          <c:showVal val="0"/>
          <c:showCatName val="0"/>
          <c:showSerName val="0"/>
          <c:showPercent val="0"/>
          <c:showBubbleSize val="0"/>
        </c:dLbls>
        <c:marker val="1"/>
        <c:smooth val="0"/>
        <c:axId val="225521424"/>
        <c:axId val="225521032"/>
      </c:lineChart>
      <c:dateAx>
        <c:axId val="225521424"/>
        <c:scaling>
          <c:orientation val="minMax"/>
        </c:scaling>
        <c:delete val="1"/>
        <c:axPos val="b"/>
        <c:numFmt formatCode="ge" sourceLinked="1"/>
        <c:majorTickMark val="none"/>
        <c:minorTickMark val="none"/>
        <c:tickLblPos val="none"/>
        <c:crossAx val="225521032"/>
        <c:crosses val="autoZero"/>
        <c:auto val="1"/>
        <c:lblOffset val="100"/>
        <c:baseTimeUnit val="years"/>
      </c:dateAx>
      <c:valAx>
        <c:axId val="225521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5521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69.900000000000006</c:v>
                </c:pt>
                <c:pt idx="1">
                  <c:v>72.2</c:v>
                </c:pt>
                <c:pt idx="2">
                  <c:v>74.7</c:v>
                </c:pt>
                <c:pt idx="3">
                  <c:v>77.3</c:v>
                </c:pt>
                <c:pt idx="4">
                  <c:v>79.3</c:v>
                </c:pt>
              </c:numCache>
            </c:numRef>
          </c:val>
          <c:extLst xmlns:c16r2="http://schemas.microsoft.com/office/drawing/2015/06/chart">
            <c:ext xmlns:c16="http://schemas.microsoft.com/office/drawing/2014/chart" uri="{C3380CC4-5D6E-409C-BE32-E72D297353CC}">
              <c16:uniqueId val="{00000000-00ED-4D58-8713-8E80C0E3B8A2}"/>
            </c:ext>
          </c:extLst>
        </c:ser>
        <c:dLbls>
          <c:showLegendKey val="0"/>
          <c:showVal val="0"/>
          <c:showCatName val="0"/>
          <c:showSerName val="0"/>
          <c:showPercent val="0"/>
          <c:showBubbleSize val="0"/>
        </c:dLbls>
        <c:gapWidth val="150"/>
        <c:axId val="225516720"/>
        <c:axId val="225515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65.3</c:v>
                </c:pt>
                <c:pt idx="1">
                  <c:v>67.5</c:v>
                </c:pt>
                <c:pt idx="2">
                  <c:v>68.2</c:v>
                </c:pt>
                <c:pt idx="3">
                  <c:v>70.7</c:v>
                </c:pt>
                <c:pt idx="4">
                  <c:v>72.3</c:v>
                </c:pt>
              </c:numCache>
            </c:numRef>
          </c:val>
          <c:smooth val="0"/>
          <c:extLst xmlns:c16r2="http://schemas.microsoft.com/office/drawing/2015/06/chart">
            <c:ext xmlns:c16="http://schemas.microsoft.com/office/drawing/2014/chart" uri="{C3380CC4-5D6E-409C-BE32-E72D297353CC}">
              <c16:uniqueId val="{00000001-00ED-4D58-8713-8E80C0E3B8A2}"/>
            </c:ext>
          </c:extLst>
        </c:ser>
        <c:dLbls>
          <c:showLegendKey val="0"/>
          <c:showVal val="0"/>
          <c:showCatName val="0"/>
          <c:showSerName val="0"/>
          <c:showPercent val="0"/>
          <c:showBubbleSize val="0"/>
        </c:dLbls>
        <c:marker val="1"/>
        <c:smooth val="0"/>
        <c:axId val="225516720"/>
        <c:axId val="225515544"/>
      </c:lineChart>
      <c:dateAx>
        <c:axId val="225516720"/>
        <c:scaling>
          <c:orientation val="minMax"/>
        </c:scaling>
        <c:delete val="1"/>
        <c:axPos val="b"/>
        <c:numFmt formatCode="ge" sourceLinked="1"/>
        <c:majorTickMark val="none"/>
        <c:minorTickMark val="none"/>
        <c:tickLblPos val="none"/>
        <c:crossAx val="225515544"/>
        <c:crosses val="autoZero"/>
        <c:auto val="1"/>
        <c:lblOffset val="100"/>
        <c:baseTimeUnit val="years"/>
      </c:dateAx>
      <c:valAx>
        <c:axId val="225515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5516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0.6</c:v>
                </c:pt>
                <c:pt idx="2">
                  <c:v>0.5</c:v>
                </c:pt>
                <c:pt idx="3">
                  <c:v>0.5</c:v>
                </c:pt>
                <c:pt idx="4">
                  <c:v>0.5</c:v>
                </c:pt>
              </c:numCache>
            </c:numRef>
          </c:val>
          <c:extLst xmlns:c16r2="http://schemas.microsoft.com/office/drawing/2015/06/chart">
            <c:ext xmlns:c16="http://schemas.microsoft.com/office/drawing/2014/chart" uri="{C3380CC4-5D6E-409C-BE32-E72D297353CC}">
              <c16:uniqueId val="{00000000-3342-493B-8A82-34AACC30901B}"/>
            </c:ext>
          </c:extLst>
        </c:ser>
        <c:dLbls>
          <c:showLegendKey val="0"/>
          <c:showVal val="0"/>
          <c:showCatName val="0"/>
          <c:showSerName val="0"/>
          <c:showPercent val="0"/>
          <c:showBubbleSize val="0"/>
        </c:dLbls>
        <c:gapWidth val="150"/>
        <c:axId val="228274520"/>
        <c:axId val="22827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0.3</c:v>
                </c:pt>
                <c:pt idx="2">
                  <c:v>0.3</c:v>
                </c:pt>
                <c:pt idx="3">
                  <c:v>0.3</c:v>
                </c:pt>
                <c:pt idx="4">
                  <c:v>0.3</c:v>
                </c:pt>
              </c:numCache>
            </c:numRef>
          </c:val>
          <c:smooth val="0"/>
          <c:extLst xmlns:c16r2="http://schemas.microsoft.com/office/drawing/2015/06/chart">
            <c:ext xmlns:c16="http://schemas.microsoft.com/office/drawing/2014/chart" uri="{C3380CC4-5D6E-409C-BE32-E72D297353CC}">
              <c16:uniqueId val="{00000001-3342-493B-8A82-34AACC30901B}"/>
            </c:ext>
          </c:extLst>
        </c:ser>
        <c:dLbls>
          <c:showLegendKey val="0"/>
          <c:showVal val="0"/>
          <c:showCatName val="0"/>
          <c:showSerName val="0"/>
          <c:showPercent val="0"/>
          <c:showBubbleSize val="0"/>
        </c:dLbls>
        <c:marker val="1"/>
        <c:smooth val="0"/>
        <c:axId val="228274520"/>
        <c:axId val="228270992"/>
      </c:lineChart>
      <c:dateAx>
        <c:axId val="228274520"/>
        <c:scaling>
          <c:orientation val="minMax"/>
        </c:scaling>
        <c:delete val="1"/>
        <c:axPos val="b"/>
        <c:numFmt formatCode="ge" sourceLinked="1"/>
        <c:majorTickMark val="none"/>
        <c:minorTickMark val="none"/>
        <c:tickLblPos val="none"/>
        <c:crossAx val="228270992"/>
        <c:crosses val="autoZero"/>
        <c:auto val="1"/>
        <c:lblOffset val="100"/>
        <c:baseTimeUnit val="years"/>
      </c:dateAx>
      <c:valAx>
        <c:axId val="228270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8274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2</c:v>
                </c:pt>
                <c:pt idx="2">
                  <c:v>2</c:v>
                </c:pt>
                <c:pt idx="3">
                  <c:v>3</c:v>
                </c:pt>
                <c:pt idx="4">
                  <c:v>3</c:v>
                </c:pt>
              </c:numCache>
            </c:numRef>
          </c:val>
          <c:extLst xmlns:c16r2="http://schemas.microsoft.com/office/drawing/2015/06/chart">
            <c:ext xmlns:c16="http://schemas.microsoft.com/office/drawing/2014/chart" uri="{C3380CC4-5D6E-409C-BE32-E72D297353CC}">
              <c16:uniqueId val="{00000000-90EE-46FE-87F4-DD88CD365ECD}"/>
            </c:ext>
          </c:extLst>
        </c:ser>
        <c:dLbls>
          <c:showLegendKey val="0"/>
          <c:showVal val="0"/>
          <c:showCatName val="0"/>
          <c:showSerName val="0"/>
          <c:showPercent val="0"/>
          <c:showBubbleSize val="0"/>
        </c:dLbls>
        <c:gapWidth val="150"/>
        <c:axId val="228270600"/>
        <c:axId val="22827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0</c:v>
                </c:pt>
                <c:pt idx="1">
                  <c:v>1</c:v>
                </c:pt>
                <c:pt idx="2">
                  <c:v>1</c:v>
                </c:pt>
                <c:pt idx="3">
                  <c:v>2</c:v>
                </c:pt>
                <c:pt idx="4">
                  <c:v>2</c:v>
                </c:pt>
              </c:numCache>
            </c:numRef>
          </c:val>
          <c:smooth val="0"/>
          <c:extLst xmlns:c16r2="http://schemas.microsoft.com/office/drawing/2015/06/chart">
            <c:ext xmlns:c16="http://schemas.microsoft.com/office/drawing/2014/chart" uri="{C3380CC4-5D6E-409C-BE32-E72D297353CC}">
              <c16:uniqueId val="{00000001-90EE-46FE-87F4-DD88CD365ECD}"/>
            </c:ext>
          </c:extLst>
        </c:ser>
        <c:dLbls>
          <c:showLegendKey val="0"/>
          <c:showVal val="0"/>
          <c:showCatName val="0"/>
          <c:showSerName val="0"/>
          <c:showPercent val="0"/>
          <c:showBubbleSize val="0"/>
        </c:dLbls>
        <c:marker val="1"/>
        <c:smooth val="0"/>
        <c:axId val="228270600"/>
        <c:axId val="228274912"/>
      </c:lineChart>
      <c:dateAx>
        <c:axId val="228270600"/>
        <c:scaling>
          <c:orientation val="minMax"/>
        </c:scaling>
        <c:delete val="1"/>
        <c:axPos val="b"/>
        <c:numFmt formatCode="ge" sourceLinked="1"/>
        <c:majorTickMark val="none"/>
        <c:minorTickMark val="none"/>
        <c:tickLblPos val="none"/>
        <c:crossAx val="228274912"/>
        <c:crosses val="autoZero"/>
        <c:auto val="1"/>
        <c:lblOffset val="100"/>
        <c:baseTimeUnit val="years"/>
      </c:dateAx>
      <c:valAx>
        <c:axId val="228274912"/>
        <c:scaling>
          <c:orientation val="minMax"/>
          <c:max val="12.5"/>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8270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90.9</c:v>
                </c:pt>
                <c:pt idx="1">
                  <c:v>90.9</c:v>
                </c:pt>
                <c:pt idx="2">
                  <c:v>93.1</c:v>
                </c:pt>
                <c:pt idx="3">
                  <c:v>77.599999999999994</c:v>
                </c:pt>
                <c:pt idx="4">
                  <c:v>65.900000000000006</c:v>
                </c:pt>
              </c:numCache>
            </c:numRef>
          </c:val>
          <c:extLst xmlns:c16r2="http://schemas.microsoft.com/office/drawing/2015/06/chart">
            <c:ext xmlns:c16="http://schemas.microsoft.com/office/drawing/2014/chart" uri="{C3380CC4-5D6E-409C-BE32-E72D297353CC}">
              <c16:uniqueId val="{00000000-76C3-4249-A612-BED77D65EE35}"/>
            </c:ext>
          </c:extLst>
        </c:ser>
        <c:dLbls>
          <c:showLegendKey val="0"/>
          <c:showVal val="0"/>
          <c:showCatName val="0"/>
          <c:showSerName val="0"/>
          <c:showPercent val="0"/>
          <c:showBubbleSize val="0"/>
        </c:dLbls>
        <c:gapWidth val="150"/>
        <c:axId val="228272168"/>
        <c:axId val="228277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179.9</c:v>
                </c:pt>
                <c:pt idx="1">
                  <c:v>178.1</c:v>
                </c:pt>
                <c:pt idx="2">
                  <c:v>181.7</c:v>
                </c:pt>
                <c:pt idx="3">
                  <c:v>170.8</c:v>
                </c:pt>
                <c:pt idx="4">
                  <c:v>160.6</c:v>
                </c:pt>
              </c:numCache>
            </c:numRef>
          </c:val>
          <c:smooth val="0"/>
          <c:extLst xmlns:c16r2="http://schemas.microsoft.com/office/drawing/2015/06/chart">
            <c:ext xmlns:c16="http://schemas.microsoft.com/office/drawing/2014/chart" uri="{C3380CC4-5D6E-409C-BE32-E72D297353CC}">
              <c16:uniqueId val="{00000001-76C3-4249-A612-BED77D65EE35}"/>
            </c:ext>
          </c:extLst>
        </c:ser>
        <c:dLbls>
          <c:showLegendKey val="0"/>
          <c:showVal val="0"/>
          <c:showCatName val="0"/>
          <c:showSerName val="0"/>
          <c:showPercent val="0"/>
          <c:showBubbleSize val="0"/>
        </c:dLbls>
        <c:marker val="1"/>
        <c:smooth val="0"/>
        <c:axId val="228272168"/>
        <c:axId val="228277656"/>
      </c:lineChart>
      <c:dateAx>
        <c:axId val="228272168"/>
        <c:scaling>
          <c:orientation val="minMax"/>
        </c:scaling>
        <c:delete val="1"/>
        <c:axPos val="b"/>
        <c:numFmt formatCode="ge" sourceLinked="1"/>
        <c:majorTickMark val="none"/>
        <c:minorTickMark val="none"/>
        <c:tickLblPos val="none"/>
        <c:crossAx val="228277656"/>
        <c:crosses val="autoZero"/>
        <c:auto val="1"/>
        <c:lblOffset val="100"/>
        <c:baseTimeUnit val="years"/>
      </c:dateAx>
      <c:valAx>
        <c:axId val="228277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8272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80.7</c:v>
                </c:pt>
                <c:pt idx="1">
                  <c:v>81.400000000000006</c:v>
                </c:pt>
                <c:pt idx="2">
                  <c:v>76.099999999999994</c:v>
                </c:pt>
                <c:pt idx="3">
                  <c:v>73.7</c:v>
                </c:pt>
                <c:pt idx="4">
                  <c:v>70.7</c:v>
                </c:pt>
              </c:numCache>
            </c:numRef>
          </c:val>
          <c:extLst xmlns:c16r2="http://schemas.microsoft.com/office/drawing/2015/06/chart">
            <c:ext xmlns:c16="http://schemas.microsoft.com/office/drawing/2014/chart" uri="{C3380CC4-5D6E-409C-BE32-E72D297353CC}">
              <c16:uniqueId val="{00000000-F249-4E47-826E-7138352B895A}"/>
            </c:ext>
          </c:extLst>
        </c:ser>
        <c:dLbls>
          <c:showLegendKey val="0"/>
          <c:showVal val="0"/>
          <c:showCatName val="0"/>
          <c:showSerName val="0"/>
          <c:showPercent val="0"/>
          <c:showBubbleSize val="0"/>
        </c:dLbls>
        <c:gapWidth val="150"/>
        <c:axId val="228275304"/>
        <c:axId val="22827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32.799999999999997</c:v>
                </c:pt>
                <c:pt idx="1">
                  <c:v>68.599999999999994</c:v>
                </c:pt>
                <c:pt idx="2">
                  <c:v>58.5</c:v>
                </c:pt>
                <c:pt idx="3">
                  <c:v>54.8</c:v>
                </c:pt>
                <c:pt idx="4">
                  <c:v>48.8</c:v>
                </c:pt>
              </c:numCache>
            </c:numRef>
          </c:val>
          <c:smooth val="0"/>
          <c:extLst xmlns:c16r2="http://schemas.microsoft.com/office/drawing/2015/06/chart">
            <c:ext xmlns:c16="http://schemas.microsoft.com/office/drawing/2014/chart" uri="{C3380CC4-5D6E-409C-BE32-E72D297353CC}">
              <c16:uniqueId val="{00000001-F249-4E47-826E-7138352B895A}"/>
            </c:ext>
          </c:extLst>
        </c:ser>
        <c:dLbls>
          <c:showLegendKey val="0"/>
          <c:showVal val="0"/>
          <c:showCatName val="0"/>
          <c:showSerName val="0"/>
          <c:showPercent val="0"/>
          <c:showBubbleSize val="0"/>
        </c:dLbls>
        <c:marker val="1"/>
        <c:smooth val="0"/>
        <c:axId val="228275304"/>
        <c:axId val="228275696"/>
      </c:lineChart>
      <c:dateAx>
        <c:axId val="228275304"/>
        <c:scaling>
          <c:orientation val="minMax"/>
        </c:scaling>
        <c:delete val="1"/>
        <c:axPos val="b"/>
        <c:numFmt formatCode="ge" sourceLinked="1"/>
        <c:majorTickMark val="none"/>
        <c:minorTickMark val="none"/>
        <c:tickLblPos val="none"/>
        <c:crossAx val="228275696"/>
        <c:crosses val="autoZero"/>
        <c:auto val="1"/>
        <c:lblOffset val="100"/>
        <c:baseTimeUnit val="years"/>
      </c:dateAx>
      <c:valAx>
        <c:axId val="228275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8275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51818</c:v>
                </c:pt>
                <c:pt idx="1">
                  <c:v>52962</c:v>
                </c:pt>
                <c:pt idx="2">
                  <c:v>51757</c:v>
                </c:pt>
                <c:pt idx="3">
                  <c:v>48694</c:v>
                </c:pt>
                <c:pt idx="4">
                  <c:v>43923</c:v>
                </c:pt>
              </c:numCache>
            </c:numRef>
          </c:val>
          <c:extLst xmlns:c16r2="http://schemas.microsoft.com/office/drawing/2015/06/chart">
            <c:ext xmlns:c16="http://schemas.microsoft.com/office/drawing/2014/chart" uri="{C3380CC4-5D6E-409C-BE32-E72D297353CC}">
              <c16:uniqueId val="{00000000-1EB3-4175-8155-6FCDDAC221C3}"/>
            </c:ext>
          </c:extLst>
        </c:ser>
        <c:dLbls>
          <c:showLegendKey val="0"/>
          <c:showVal val="0"/>
          <c:showCatName val="0"/>
          <c:showSerName val="0"/>
          <c:showPercent val="0"/>
          <c:showBubbleSize val="0"/>
        </c:dLbls>
        <c:gapWidth val="150"/>
        <c:axId val="228276088"/>
        <c:axId val="22827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22512</c:v>
                </c:pt>
                <c:pt idx="1">
                  <c:v>36335</c:v>
                </c:pt>
                <c:pt idx="2">
                  <c:v>34707</c:v>
                </c:pt>
                <c:pt idx="3">
                  <c:v>31584</c:v>
                </c:pt>
                <c:pt idx="4">
                  <c:v>27227</c:v>
                </c:pt>
              </c:numCache>
            </c:numRef>
          </c:val>
          <c:smooth val="0"/>
          <c:extLst xmlns:c16r2="http://schemas.microsoft.com/office/drawing/2015/06/chart">
            <c:ext xmlns:c16="http://schemas.microsoft.com/office/drawing/2014/chart" uri="{C3380CC4-5D6E-409C-BE32-E72D297353CC}">
              <c16:uniqueId val="{00000001-1EB3-4175-8155-6FCDDAC221C3}"/>
            </c:ext>
          </c:extLst>
        </c:ser>
        <c:dLbls>
          <c:showLegendKey val="0"/>
          <c:showVal val="0"/>
          <c:showCatName val="0"/>
          <c:showSerName val="0"/>
          <c:showPercent val="0"/>
          <c:showBubbleSize val="0"/>
        </c:dLbls>
        <c:marker val="1"/>
        <c:smooth val="0"/>
        <c:axId val="228276088"/>
        <c:axId val="228273344"/>
      </c:lineChart>
      <c:dateAx>
        <c:axId val="228276088"/>
        <c:scaling>
          <c:orientation val="minMax"/>
        </c:scaling>
        <c:delete val="1"/>
        <c:axPos val="b"/>
        <c:numFmt formatCode="ge" sourceLinked="1"/>
        <c:majorTickMark val="none"/>
        <c:minorTickMark val="none"/>
        <c:tickLblPos val="none"/>
        <c:crossAx val="228273344"/>
        <c:crosses val="autoZero"/>
        <c:auto val="1"/>
        <c:lblOffset val="100"/>
        <c:baseTimeUnit val="years"/>
      </c:dateAx>
      <c:valAx>
        <c:axId val="2282733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8276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【27,435】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【165.0】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row>
    <row r="3" spans="1:382" ht="9.75" customHeight="1" x14ac:dyDescent="0.15">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row>
    <row r="4" spans="1:382" ht="9.75" customHeight="1" x14ac:dyDescent="0.15">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44" t="str">
        <f>データ!H6&amp;"　"&amp;データ!I6</f>
        <v>富山県　富山県営富山中央駐車場</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144"/>
      <c r="GA6" s="144"/>
      <c r="GB6" s="144"/>
      <c r="GC6" s="144"/>
      <c r="GD6" s="144"/>
      <c r="GE6" s="144"/>
      <c r="GF6" s="144"/>
      <c r="GG6" s="144"/>
      <c r="GH6" s="144"/>
      <c r="GI6" s="144"/>
      <c r="GJ6" s="144"/>
      <c r="GK6" s="144"/>
      <c r="GL6" s="144"/>
      <c r="GM6" s="144"/>
      <c r="GN6" s="144"/>
      <c r="GO6" s="144"/>
      <c r="GP6" s="144"/>
      <c r="GQ6" s="144"/>
      <c r="GR6" s="144"/>
      <c r="GS6" s="144"/>
      <c r="GT6" s="144"/>
      <c r="GU6" s="144"/>
      <c r="GV6" s="144"/>
      <c r="GW6" s="144"/>
      <c r="GX6" s="14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7" t="s">
        <v>1</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9"/>
      <c r="AQ7" s="137" t="s">
        <v>2</v>
      </c>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9"/>
      <c r="CF7" s="137" t="s">
        <v>3</v>
      </c>
      <c r="CG7" s="138"/>
      <c r="CH7" s="138"/>
      <c r="CI7" s="138"/>
      <c r="CJ7" s="138"/>
      <c r="CK7" s="138"/>
      <c r="CL7" s="138"/>
      <c r="CM7" s="138"/>
      <c r="CN7" s="138"/>
      <c r="CO7" s="138"/>
      <c r="CP7" s="138"/>
      <c r="CQ7" s="138"/>
      <c r="CR7" s="138"/>
      <c r="CS7" s="138"/>
      <c r="CT7" s="138"/>
      <c r="CU7" s="138"/>
      <c r="CV7" s="138"/>
      <c r="CW7" s="138"/>
      <c r="CX7" s="138"/>
      <c r="CY7" s="138"/>
      <c r="CZ7" s="138"/>
      <c r="DA7" s="138"/>
      <c r="DB7" s="138"/>
      <c r="DC7" s="138"/>
      <c r="DD7" s="138"/>
      <c r="DE7" s="138"/>
      <c r="DF7" s="138"/>
      <c r="DG7" s="138"/>
      <c r="DH7" s="138"/>
      <c r="DI7" s="138"/>
      <c r="DJ7" s="138"/>
      <c r="DK7" s="138"/>
      <c r="DL7" s="138"/>
      <c r="DM7" s="138"/>
      <c r="DN7" s="138"/>
      <c r="DO7" s="138"/>
      <c r="DP7" s="138"/>
      <c r="DQ7" s="138"/>
      <c r="DR7" s="138"/>
      <c r="DS7" s="138"/>
      <c r="DT7" s="139"/>
      <c r="DU7" s="145" t="s">
        <v>4</v>
      </c>
      <c r="DV7" s="145"/>
      <c r="DW7" s="145"/>
      <c r="DX7" s="145"/>
      <c r="DY7" s="145"/>
      <c r="DZ7" s="145"/>
      <c r="EA7" s="145"/>
      <c r="EB7" s="145"/>
      <c r="EC7" s="145"/>
      <c r="ED7" s="145"/>
      <c r="EE7" s="145"/>
      <c r="EF7" s="145"/>
      <c r="EG7" s="145"/>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0" t="s">
        <v>5</v>
      </c>
      <c r="FK7" s="140"/>
      <c r="FL7" s="140"/>
      <c r="FM7" s="140"/>
      <c r="FN7" s="140"/>
      <c r="FO7" s="140"/>
      <c r="FP7" s="140"/>
      <c r="FQ7" s="140"/>
      <c r="FR7" s="140"/>
      <c r="FS7" s="140"/>
      <c r="FT7" s="140"/>
      <c r="FU7" s="140"/>
      <c r="FV7" s="140"/>
      <c r="FW7" s="140"/>
      <c r="FX7" s="140"/>
      <c r="FY7" s="140"/>
      <c r="FZ7" s="140"/>
      <c r="GA7" s="140"/>
      <c r="GB7" s="140"/>
      <c r="GC7" s="140"/>
      <c r="GD7" s="140"/>
      <c r="GE7" s="140"/>
      <c r="GF7" s="140"/>
      <c r="GG7" s="140"/>
      <c r="GH7" s="140"/>
      <c r="GI7" s="140"/>
      <c r="GJ7" s="140"/>
      <c r="GK7" s="140"/>
      <c r="GL7" s="140"/>
      <c r="GM7" s="140"/>
      <c r="GN7" s="140"/>
      <c r="GO7" s="140"/>
      <c r="GP7" s="140"/>
      <c r="GQ7" s="140"/>
      <c r="GR7" s="140"/>
      <c r="GS7" s="140"/>
      <c r="GT7" s="140"/>
      <c r="GU7" s="140"/>
      <c r="GV7" s="140"/>
      <c r="GW7" s="140"/>
      <c r="GX7" s="140"/>
      <c r="GY7" s="4"/>
      <c r="GZ7" s="4"/>
      <c r="HA7" s="4"/>
      <c r="HB7" s="4"/>
      <c r="HC7" s="4"/>
      <c r="HD7" s="4"/>
      <c r="HE7" s="4"/>
      <c r="HF7" s="4"/>
      <c r="HG7" s="4"/>
      <c r="HH7" s="4"/>
      <c r="HI7" s="4"/>
      <c r="HJ7" s="4"/>
      <c r="HK7" s="4"/>
      <c r="HL7" s="4"/>
      <c r="HM7" s="4"/>
      <c r="HN7" s="4"/>
      <c r="HO7" s="4"/>
      <c r="HP7" s="4"/>
      <c r="HQ7" s="4"/>
      <c r="HR7" s="4"/>
      <c r="HS7" s="4"/>
      <c r="HT7" s="4"/>
      <c r="HU7" s="4"/>
      <c r="HV7" s="4"/>
      <c r="HW7" s="4"/>
      <c r="HX7" s="140" t="s">
        <v>6</v>
      </c>
      <c r="HY7" s="140"/>
      <c r="HZ7" s="140"/>
      <c r="IA7" s="140"/>
      <c r="IB7" s="140"/>
      <c r="IC7" s="140"/>
      <c r="ID7" s="140"/>
      <c r="IE7" s="140"/>
      <c r="IF7" s="140"/>
      <c r="IG7" s="140"/>
      <c r="IH7" s="140"/>
      <c r="II7" s="140"/>
      <c r="IJ7" s="140"/>
      <c r="IK7" s="140"/>
      <c r="IL7" s="140"/>
      <c r="IM7" s="140"/>
      <c r="IN7" s="140"/>
      <c r="IO7" s="140"/>
      <c r="IP7" s="140"/>
      <c r="IQ7" s="140"/>
      <c r="IR7" s="140"/>
      <c r="IS7" s="140"/>
      <c r="IT7" s="140"/>
      <c r="IU7" s="140"/>
      <c r="IV7" s="140"/>
      <c r="IW7" s="140"/>
      <c r="IX7" s="140"/>
      <c r="IY7" s="140"/>
      <c r="IZ7" s="140"/>
      <c r="JA7" s="140"/>
      <c r="JB7" s="140"/>
      <c r="JC7" s="140"/>
      <c r="JD7" s="140"/>
      <c r="JE7" s="140"/>
      <c r="JF7" s="140"/>
      <c r="JG7" s="140"/>
      <c r="JH7" s="140"/>
      <c r="JI7" s="140"/>
      <c r="JJ7" s="140"/>
      <c r="JK7" s="140"/>
      <c r="JL7" s="140"/>
      <c r="JM7" s="140"/>
      <c r="JN7" s="140"/>
      <c r="JO7" s="140"/>
      <c r="JP7" s="140"/>
      <c r="JQ7" s="140" t="s">
        <v>7</v>
      </c>
      <c r="JR7" s="140"/>
      <c r="JS7" s="140"/>
      <c r="JT7" s="140"/>
      <c r="JU7" s="140"/>
      <c r="JV7" s="140"/>
      <c r="JW7" s="140"/>
      <c r="JX7" s="140"/>
      <c r="JY7" s="140"/>
      <c r="JZ7" s="140"/>
      <c r="KA7" s="140"/>
      <c r="KB7" s="140"/>
      <c r="KC7" s="140"/>
      <c r="KD7" s="140"/>
      <c r="KE7" s="140"/>
      <c r="KF7" s="140"/>
      <c r="KG7" s="140"/>
      <c r="KH7" s="140"/>
      <c r="KI7" s="140"/>
      <c r="KJ7" s="140"/>
      <c r="KK7" s="140"/>
      <c r="KL7" s="140"/>
      <c r="KM7" s="140"/>
      <c r="KN7" s="140"/>
      <c r="KO7" s="140"/>
      <c r="KP7" s="140"/>
      <c r="KQ7" s="140"/>
      <c r="KR7" s="140"/>
      <c r="KS7" s="140"/>
      <c r="KT7" s="140"/>
      <c r="KU7" s="140"/>
      <c r="KV7" s="140"/>
      <c r="KW7" s="140"/>
      <c r="KX7" s="140"/>
      <c r="KY7" s="140"/>
      <c r="KZ7" s="140"/>
      <c r="LA7" s="140"/>
      <c r="LB7" s="140"/>
      <c r="LC7" s="140"/>
      <c r="LD7" s="140"/>
      <c r="LE7" s="140"/>
      <c r="LF7" s="140"/>
      <c r="LG7" s="140"/>
      <c r="LH7" s="140"/>
      <c r="LI7" s="140"/>
      <c r="LJ7" s="140" t="s">
        <v>8</v>
      </c>
      <c r="LK7" s="140"/>
      <c r="LL7" s="140"/>
      <c r="LM7" s="140"/>
      <c r="LN7" s="140"/>
      <c r="LO7" s="140"/>
      <c r="LP7" s="140"/>
      <c r="LQ7" s="140"/>
      <c r="LR7" s="140"/>
      <c r="LS7" s="140"/>
      <c r="LT7" s="140"/>
      <c r="LU7" s="140"/>
      <c r="LV7" s="140"/>
      <c r="LW7" s="140"/>
      <c r="LX7" s="140"/>
      <c r="LY7" s="140"/>
      <c r="LZ7" s="140"/>
      <c r="MA7" s="140"/>
      <c r="MB7" s="140"/>
      <c r="MC7" s="140"/>
      <c r="MD7" s="140"/>
      <c r="ME7" s="140"/>
      <c r="MF7" s="140"/>
      <c r="MG7" s="140"/>
      <c r="MH7" s="140"/>
      <c r="MI7" s="140"/>
      <c r="MJ7" s="140"/>
      <c r="MK7" s="140"/>
      <c r="ML7" s="140"/>
      <c r="MM7" s="140"/>
      <c r="MN7" s="140"/>
      <c r="MO7" s="140"/>
      <c r="MP7" s="140"/>
      <c r="MQ7" s="140"/>
      <c r="MR7" s="140"/>
      <c r="MS7" s="140"/>
      <c r="MT7" s="140"/>
      <c r="MU7" s="140"/>
      <c r="MV7" s="140"/>
      <c r="MW7" s="140"/>
      <c r="MX7" s="140"/>
      <c r="MY7" s="140"/>
      <c r="MZ7" s="140"/>
      <c r="NA7" s="140"/>
      <c r="NB7" s="140"/>
      <c r="NC7" s="3"/>
      <c r="ND7" s="6" t="s">
        <v>9</v>
      </c>
      <c r="NE7" s="7"/>
      <c r="NF7" s="7"/>
      <c r="NG7" s="7"/>
      <c r="NH7" s="7"/>
      <c r="NI7" s="7"/>
      <c r="NJ7" s="7"/>
      <c r="NK7" s="7"/>
      <c r="NL7" s="7"/>
      <c r="NM7" s="7"/>
      <c r="NN7" s="7"/>
      <c r="NO7" s="7"/>
      <c r="NP7" s="7"/>
      <c r="NQ7" s="8"/>
    </row>
    <row r="8" spans="1:382" ht="18.75" customHeight="1" x14ac:dyDescent="0.15">
      <c r="A8" s="2"/>
      <c r="B8" s="126" t="str">
        <f>データ!J7</f>
        <v>法適用</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8"/>
      <c r="AQ8" s="126" t="str">
        <f>データ!K7</f>
        <v>駐車場整備事業</v>
      </c>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8"/>
      <c r="CF8" s="126" t="str">
        <f>データ!L7</f>
        <v>-</v>
      </c>
      <c r="CG8" s="127"/>
      <c r="CH8" s="127"/>
      <c r="CI8" s="127"/>
      <c r="CJ8" s="127"/>
      <c r="CK8" s="127"/>
      <c r="CL8" s="127"/>
      <c r="CM8" s="127"/>
      <c r="CN8" s="127"/>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8"/>
      <c r="DU8" s="130" t="str">
        <f>データ!M7</f>
        <v>Ａ１Ｂ２</v>
      </c>
      <c r="DV8" s="130"/>
      <c r="DW8" s="130"/>
      <c r="DX8" s="130"/>
      <c r="DY8" s="130"/>
      <c r="DZ8" s="130"/>
      <c r="EA8" s="130"/>
      <c r="EB8" s="130"/>
      <c r="EC8" s="130"/>
      <c r="ED8" s="130"/>
      <c r="EE8" s="130"/>
      <c r="EF8" s="130"/>
      <c r="EG8" s="130"/>
      <c r="EH8" s="130"/>
      <c r="EI8" s="130"/>
      <c r="EJ8" s="130"/>
      <c r="EK8" s="130"/>
      <c r="EL8" s="130"/>
      <c r="EM8" s="130"/>
      <c r="EN8" s="130"/>
      <c r="EO8" s="130"/>
      <c r="EP8" s="130"/>
      <c r="EQ8" s="130"/>
      <c r="ER8" s="130"/>
      <c r="ES8" s="130"/>
      <c r="ET8" s="130"/>
      <c r="EU8" s="130"/>
      <c r="EV8" s="130"/>
      <c r="EW8" s="130"/>
      <c r="EX8" s="130"/>
      <c r="EY8" s="130"/>
      <c r="EZ8" s="130"/>
      <c r="FA8" s="130"/>
      <c r="FB8" s="130"/>
      <c r="FC8" s="130"/>
      <c r="FD8" s="130"/>
      <c r="FE8" s="130"/>
      <c r="FF8" s="130"/>
      <c r="FG8" s="130"/>
      <c r="FH8" s="130"/>
      <c r="FI8" s="130"/>
      <c r="FJ8" s="130" t="str">
        <f>データ!N7</f>
        <v>自治体職員</v>
      </c>
      <c r="FK8" s="130"/>
      <c r="FL8" s="130"/>
      <c r="FM8" s="130"/>
      <c r="FN8" s="130"/>
      <c r="FO8" s="130"/>
      <c r="FP8" s="130"/>
      <c r="FQ8" s="130"/>
      <c r="FR8" s="130"/>
      <c r="FS8" s="130"/>
      <c r="FT8" s="130"/>
      <c r="FU8" s="130"/>
      <c r="FV8" s="130"/>
      <c r="FW8" s="130"/>
      <c r="FX8" s="130"/>
      <c r="FY8" s="130"/>
      <c r="FZ8" s="130"/>
      <c r="GA8" s="130"/>
      <c r="GB8" s="130"/>
      <c r="GC8" s="130"/>
      <c r="GD8" s="130"/>
      <c r="GE8" s="130"/>
      <c r="GF8" s="130"/>
      <c r="GG8" s="130"/>
      <c r="GH8" s="130"/>
      <c r="GI8" s="130"/>
      <c r="GJ8" s="130"/>
      <c r="GK8" s="130"/>
      <c r="GL8" s="130"/>
      <c r="GM8" s="130"/>
      <c r="GN8" s="130"/>
      <c r="GO8" s="130"/>
      <c r="GP8" s="130"/>
      <c r="GQ8" s="130"/>
      <c r="GR8" s="130"/>
      <c r="GS8" s="130"/>
      <c r="GT8" s="130"/>
      <c r="GU8" s="130"/>
      <c r="GV8" s="130"/>
      <c r="GW8" s="130"/>
      <c r="GX8" s="130"/>
      <c r="GY8" s="4"/>
      <c r="GZ8" s="4"/>
      <c r="HA8" s="4"/>
      <c r="HB8" s="4"/>
      <c r="HC8" s="4"/>
      <c r="HD8" s="4"/>
      <c r="HE8" s="4"/>
      <c r="HF8" s="4"/>
      <c r="HG8" s="4"/>
      <c r="HH8" s="4"/>
      <c r="HI8" s="4"/>
      <c r="HJ8" s="4"/>
      <c r="HK8" s="4"/>
      <c r="HL8" s="4"/>
      <c r="HM8" s="4"/>
      <c r="HN8" s="4"/>
      <c r="HO8" s="4"/>
      <c r="HP8" s="4"/>
      <c r="HQ8" s="4"/>
      <c r="HR8" s="4"/>
      <c r="HS8" s="4"/>
      <c r="HT8" s="4"/>
      <c r="HU8" s="4"/>
      <c r="HV8" s="4"/>
      <c r="HW8" s="4"/>
      <c r="HX8" s="130" t="str">
        <f>データ!S7</f>
        <v>公共施設</v>
      </c>
      <c r="HY8" s="130"/>
      <c r="HZ8" s="130"/>
      <c r="IA8" s="130"/>
      <c r="IB8" s="130"/>
      <c r="IC8" s="130"/>
      <c r="ID8" s="130"/>
      <c r="IE8" s="130"/>
      <c r="IF8" s="130"/>
      <c r="IG8" s="130"/>
      <c r="IH8" s="130"/>
      <c r="II8" s="130"/>
      <c r="IJ8" s="130"/>
      <c r="IK8" s="130"/>
      <c r="IL8" s="130"/>
      <c r="IM8" s="130"/>
      <c r="IN8" s="130"/>
      <c r="IO8" s="130"/>
      <c r="IP8" s="130"/>
      <c r="IQ8" s="130"/>
      <c r="IR8" s="130"/>
      <c r="IS8" s="130"/>
      <c r="IT8" s="130"/>
      <c r="IU8" s="130"/>
      <c r="IV8" s="130"/>
      <c r="IW8" s="130"/>
      <c r="IX8" s="130"/>
      <c r="IY8" s="130"/>
      <c r="IZ8" s="130"/>
      <c r="JA8" s="130"/>
      <c r="JB8" s="130"/>
      <c r="JC8" s="130"/>
      <c r="JD8" s="130"/>
      <c r="JE8" s="130"/>
      <c r="JF8" s="130"/>
      <c r="JG8" s="130"/>
      <c r="JH8" s="130"/>
      <c r="JI8" s="130"/>
      <c r="JJ8" s="130"/>
      <c r="JK8" s="130"/>
      <c r="JL8" s="130"/>
      <c r="JM8" s="130"/>
      <c r="JN8" s="130"/>
      <c r="JO8" s="130"/>
      <c r="JP8" s="130"/>
      <c r="JQ8" s="130" t="str">
        <f>データ!T7</f>
        <v>無</v>
      </c>
      <c r="JR8" s="130"/>
      <c r="JS8" s="130"/>
      <c r="JT8" s="130"/>
      <c r="JU8" s="130"/>
      <c r="JV8" s="130"/>
      <c r="JW8" s="130"/>
      <c r="JX8" s="130"/>
      <c r="JY8" s="130"/>
      <c r="JZ8" s="130"/>
      <c r="KA8" s="130"/>
      <c r="KB8" s="130"/>
      <c r="KC8" s="130"/>
      <c r="KD8" s="130"/>
      <c r="KE8" s="130"/>
      <c r="KF8" s="130"/>
      <c r="KG8" s="130"/>
      <c r="KH8" s="130"/>
      <c r="KI8" s="130"/>
      <c r="KJ8" s="130"/>
      <c r="KK8" s="130"/>
      <c r="KL8" s="130"/>
      <c r="KM8" s="130"/>
      <c r="KN8" s="130"/>
      <c r="KO8" s="130"/>
      <c r="KP8" s="130"/>
      <c r="KQ8" s="130"/>
      <c r="KR8" s="130"/>
      <c r="KS8" s="130"/>
      <c r="KT8" s="130"/>
      <c r="KU8" s="130"/>
      <c r="KV8" s="130"/>
      <c r="KW8" s="130"/>
      <c r="KX8" s="130"/>
      <c r="KY8" s="130"/>
      <c r="KZ8" s="130"/>
      <c r="LA8" s="130"/>
      <c r="LB8" s="130"/>
      <c r="LC8" s="130"/>
      <c r="LD8" s="130"/>
      <c r="LE8" s="130"/>
      <c r="LF8" s="130"/>
      <c r="LG8" s="130"/>
      <c r="LH8" s="130"/>
      <c r="LI8" s="130"/>
      <c r="LJ8" s="129">
        <f>データ!U7</f>
        <v>5606</v>
      </c>
      <c r="LK8" s="129"/>
      <c r="LL8" s="129"/>
      <c r="LM8" s="129"/>
      <c r="LN8" s="129"/>
      <c r="LO8" s="129"/>
      <c r="LP8" s="129"/>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3"/>
      <c r="ND8" s="135" t="s">
        <v>10</v>
      </c>
      <c r="NE8" s="136"/>
      <c r="NF8" s="9" t="s">
        <v>11</v>
      </c>
      <c r="NG8" s="10"/>
      <c r="NH8" s="10"/>
      <c r="NI8" s="10"/>
      <c r="NJ8" s="10"/>
      <c r="NK8" s="10"/>
      <c r="NL8" s="10"/>
      <c r="NM8" s="10"/>
      <c r="NN8" s="10"/>
      <c r="NO8" s="10"/>
      <c r="NP8" s="10"/>
      <c r="NQ8" s="11"/>
    </row>
    <row r="9" spans="1:382" ht="18.75" customHeight="1" x14ac:dyDescent="0.15">
      <c r="A9" s="2"/>
      <c r="B9" s="137" t="s">
        <v>12</v>
      </c>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9"/>
      <c r="AQ9" s="137" t="s">
        <v>13</v>
      </c>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9"/>
      <c r="CF9" s="137" t="s">
        <v>14</v>
      </c>
      <c r="CG9" s="138"/>
      <c r="CH9" s="138"/>
      <c r="CI9" s="138"/>
      <c r="CJ9" s="138"/>
      <c r="CK9" s="138"/>
      <c r="CL9" s="138"/>
      <c r="CM9" s="138"/>
      <c r="CN9" s="138"/>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9"/>
      <c r="DU9" s="140" t="s">
        <v>15</v>
      </c>
      <c r="DV9" s="140"/>
      <c r="DW9" s="140"/>
      <c r="DX9" s="140"/>
      <c r="DY9" s="140"/>
      <c r="DZ9" s="140"/>
      <c r="EA9" s="140"/>
      <c r="EB9" s="140"/>
      <c r="EC9" s="140"/>
      <c r="ED9" s="140"/>
      <c r="EE9" s="140"/>
      <c r="EF9" s="140"/>
      <c r="EG9" s="140"/>
      <c r="EH9" s="140"/>
      <c r="EI9" s="140"/>
      <c r="EJ9" s="140"/>
      <c r="EK9" s="140"/>
      <c r="EL9" s="140"/>
      <c r="EM9" s="140"/>
      <c r="EN9" s="140"/>
      <c r="EO9" s="140"/>
      <c r="EP9" s="140"/>
      <c r="EQ9" s="140"/>
      <c r="ER9" s="140"/>
      <c r="ES9" s="140"/>
      <c r="ET9" s="140"/>
      <c r="EU9" s="140"/>
      <c r="EV9" s="140"/>
      <c r="EW9" s="140"/>
      <c r="EX9" s="140"/>
      <c r="EY9" s="140"/>
      <c r="EZ9" s="140"/>
      <c r="FA9" s="140"/>
      <c r="FB9" s="140"/>
      <c r="FC9" s="140"/>
      <c r="FD9" s="140"/>
      <c r="FE9" s="140"/>
      <c r="FF9" s="140"/>
      <c r="FG9" s="140"/>
      <c r="FH9" s="140"/>
      <c r="FI9" s="140"/>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40" t="s">
        <v>16</v>
      </c>
      <c r="HY9" s="140"/>
      <c r="HZ9" s="140"/>
      <c r="IA9" s="140"/>
      <c r="IB9" s="140"/>
      <c r="IC9" s="140"/>
      <c r="ID9" s="140"/>
      <c r="IE9" s="140"/>
      <c r="IF9" s="140"/>
      <c r="IG9" s="140"/>
      <c r="IH9" s="140"/>
      <c r="II9" s="140"/>
      <c r="IJ9" s="140"/>
      <c r="IK9" s="140"/>
      <c r="IL9" s="140"/>
      <c r="IM9" s="140"/>
      <c r="IN9" s="140"/>
      <c r="IO9" s="140"/>
      <c r="IP9" s="140"/>
      <c r="IQ9" s="140"/>
      <c r="IR9" s="140"/>
      <c r="IS9" s="140"/>
      <c r="IT9" s="140"/>
      <c r="IU9" s="140"/>
      <c r="IV9" s="140"/>
      <c r="IW9" s="140"/>
      <c r="IX9" s="140"/>
      <c r="IY9" s="140"/>
      <c r="IZ9" s="140"/>
      <c r="JA9" s="140"/>
      <c r="JB9" s="140"/>
      <c r="JC9" s="140"/>
      <c r="JD9" s="140"/>
      <c r="JE9" s="140"/>
      <c r="JF9" s="140"/>
      <c r="JG9" s="140"/>
      <c r="JH9" s="140"/>
      <c r="JI9" s="140"/>
      <c r="JJ9" s="140"/>
      <c r="JK9" s="140"/>
      <c r="JL9" s="140"/>
      <c r="JM9" s="140"/>
      <c r="JN9" s="140"/>
      <c r="JO9" s="140"/>
      <c r="JP9" s="140"/>
      <c r="JQ9" s="140" t="s">
        <v>17</v>
      </c>
      <c r="JR9" s="140"/>
      <c r="JS9" s="140"/>
      <c r="JT9" s="140"/>
      <c r="JU9" s="140"/>
      <c r="JV9" s="140"/>
      <c r="JW9" s="140"/>
      <c r="JX9" s="140"/>
      <c r="JY9" s="140"/>
      <c r="JZ9" s="140"/>
      <c r="KA9" s="140"/>
      <c r="KB9" s="140"/>
      <c r="KC9" s="140"/>
      <c r="KD9" s="140"/>
      <c r="KE9" s="140"/>
      <c r="KF9" s="140"/>
      <c r="KG9" s="140"/>
      <c r="KH9" s="140"/>
      <c r="KI9" s="140"/>
      <c r="KJ9" s="140"/>
      <c r="KK9" s="140"/>
      <c r="KL9" s="140"/>
      <c r="KM9" s="140"/>
      <c r="KN9" s="140"/>
      <c r="KO9" s="140"/>
      <c r="KP9" s="140"/>
      <c r="KQ9" s="140"/>
      <c r="KR9" s="140"/>
      <c r="KS9" s="140"/>
      <c r="KT9" s="140"/>
      <c r="KU9" s="140"/>
      <c r="KV9" s="140"/>
      <c r="KW9" s="140"/>
      <c r="KX9" s="140"/>
      <c r="KY9" s="140"/>
      <c r="KZ9" s="140"/>
      <c r="LA9" s="140"/>
      <c r="LB9" s="140"/>
      <c r="LC9" s="140"/>
      <c r="LD9" s="140"/>
      <c r="LE9" s="140"/>
      <c r="LF9" s="140"/>
      <c r="LG9" s="140"/>
      <c r="LH9" s="140"/>
      <c r="LI9" s="140"/>
      <c r="LJ9" s="140" t="s">
        <v>18</v>
      </c>
      <c r="LK9" s="140"/>
      <c r="LL9" s="140"/>
      <c r="LM9" s="140"/>
      <c r="LN9" s="140"/>
      <c r="LO9" s="140"/>
      <c r="LP9" s="140"/>
      <c r="LQ9" s="140"/>
      <c r="LR9" s="140"/>
      <c r="LS9" s="140"/>
      <c r="LT9" s="140"/>
      <c r="LU9" s="140"/>
      <c r="LV9" s="140"/>
      <c r="LW9" s="140"/>
      <c r="LX9" s="140"/>
      <c r="LY9" s="140"/>
      <c r="LZ9" s="140"/>
      <c r="MA9" s="140"/>
      <c r="MB9" s="140"/>
      <c r="MC9" s="140"/>
      <c r="MD9" s="140"/>
      <c r="ME9" s="140"/>
      <c r="MF9" s="140"/>
      <c r="MG9" s="140"/>
      <c r="MH9" s="140"/>
      <c r="MI9" s="140"/>
      <c r="MJ9" s="140"/>
      <c r="MK9" s="140"/>
      <c r="ML9" s="140"/>
      <c r="MM9" s="140"/>
      <c r="MN9" s="140"/>
      <c r="MO9" s="140"/>
      <c r="MP9" s="140"/>
      <c r="MQ9" s="140"/>
      <c r="MR9" s="140"/>
      <c r="MS9" s="140"/>
      <c r="MT9" s="140"/>
      <c r="MU9" s="140"/>
      <c r="MV9" s="140"/>
      <c r="MW9" s="140"/>
      <c r="MX9" s="140"/>
      <c r="MY9" s="140"/>
      <c r="MZ9" s="140"/>
      <c r="NA9" s="140"/>
      <c r="NB9" s="140"/>
      <c r="NC9" s="3"/>
      <c r="ND9" s="141" t="s">
        <v>19</v>
      </c>
      <c r="NE9" s="142"/>
      <c r="NF9" s="12" t="s">
        <v>20</v>
      </c>
      <c r="NG9" s="13"/>
      <c r="NH9" s="13"/>
      <c r="NI9" s="13"/>
      <c r="NJ9" s="13"/>
      <c r="NK9" s="13"/>
      <c r="NL9" s="13"/>
      <c r="NM9" s="13"/>
      <c r="NN9" s="13"/>
      <c r="NO9" s="13"/>
      <c r="NP9" s="13"/>
      <c r="NQ9" s="14"/>
    </row>
    <row r="10" spans="1:382" ht="18.75" customHeight="1" x14ac:dyDescent="0.15">
      <c r="A10" s="2"/>
      <c r="B10" s="120">
        <f>データ!O7</f>
        <v>-1646.3</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2"/>
      <c r="AQ10" s="123" t="s">
        <v>117</v>
      </c>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5"/>
      <c r="CF10" s="126" t="str">
        <f>データ!Q7</f>
        <v>立体式</v>
      </c>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8"/>
      <c r="DU10" s="129">
        <f>データ!R7</f>
        <v>26</v>
      </c>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9">
        <f>データ!V7</f>
        <v>232</v>
      </c>
      <c r="HY10" s="129"/>
      <c r="HZ10" s="129"/>
      <c r="IA10" s="129"/>
      <c r="IB10" s="129"/>
      <c r="IC10" s="129"/>
      <c r="ID10" s="129"/>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f>データ!W7</f>
        <v>324</v>
      </c>
      <c r="JR10" s="129"/>
      <c r="JS10" s="129"/>
      <c r="JT10" s="129"/>
      <c r="JU10" s="129"/>
      <c r="JV10" s="129"/>
      <c r="JW10" s="129"/>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30" t="str">
        <f>データ!X7</f>
        <v>代行制</v>
      </c>
      <c r="LK10" s="130"/>
      <c r="LL10" s="130"/>
      <c r="LM10" s="130"/>
      <c r="LN10" s="130"/>
      <c r="LO10" s="130"/>
      <c r="LP10" s="130"/>
      <c r="LQ10" s="130"/>
      <c r="LR10" s="130"/>
      <c r="LS10" s="130"/>
      <c r="LT10" s="130"/>
      <c r="LU10" s="130"/>
      <c r="LV10" s="130"/>
      <c r="LW10" s="130"/>
      <c r="LX10" s="130"/>
      <c r="LY10" s="130"/>
      <c r="LZ10" s="130"/>
      <c r="MA10" s="130"/>
      <c r="MB10" s="130"/>
      <c r="MC10" s="130"/>
      <c r="MD10" s="130"/>
      <c r="ME10" s="130"/>
      <c r="MF10" s="130"/>
      <c r="MG10" s="130"/>
      <c r="MH10" s="130"/>
      <c r="MI10" s="130"/>
      <c r="MJ10" s="130"/>
      <c r="MK10" s="130"/>
      <c r="ML10" s="130"/>
      <c r="MM10" s="130"/>
      <c r="MN10" s="130"/>
      <c r="MO10" s="130"/>
      <c r="MP10" s="130"/>
      <c r="MQ10" s="130"/>
      <c r="MR10" s="130"/>
      <c r="MS10" s="130"/>
      <c r="MT10" s="130"/>
      <c r="MU10" s="130"/>
      <c r="MV10" s="130"/>
      <c r="MW10" s="130"/>
      <c r="MX10" s="130"/>
      <c r="MY10" s="130"/>
      <c r="MZ10" s="130"/>
      <c r="NA10" s="130"/>
      <c r="NB10" s="130"/>
      <c r="NC10" s="2"/>
      <c r="ND10" s="131" t="s">
        <v>21</v>
      </c>
      <c r="NE10" s="132"/>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33" t="s">
        <v>23</v>
      </c>
      <c r="NE11" s="133"/>
      <c r="NF11" s="133"/>
      <c r="NG11" s="133"/>
      <c r="NH11" s="133"/>
      <c r="NI11" s="133"/>
      <c r="NJ11" s="133"/>
      <c r="NK11" s="133"/>
      <c r="NL11" s="133"/>
      <c r="NM11" s="133"/>
      <c r="NN11" s="133"/>
      <c r="NO11" s="133"/>
      <c r="NP11" s="133"/>
      <c r="NQ11" s="133"/>
      <c r="NR11" s="133"/>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33"/>
      <c r="NE12" s="133"/>
      <c r="NF12" s="133"/>
      <c r="NG12" s="133"/>
      <c r="NH12" s="133"/>
      <c r="NI12" s="133"/>
      <c r="NJ12" s="133"/>
      <c r="NK12" s="133"/>
      <c r="NL12" s="133"/>
      <c r="NM12" s="133"/>
      <c r="NN12" s="133"/>
      <c r="NO12" s="133"/>
      <c r="NP12" s="133"/>
      <c r="NQ12" s="133"/>
      <c r="NR12" s="13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4"/>
      <c r="NE13" s="134"/>
      <c r="NF13" s="134"/>
      <c r="NG13" s="134"/>
      <c r="NH13" s="134"/>
      <c r="NI13" s="134"/>
      <c r="NJ13" s="134"/>
      <c r="NK13" s="134"/>
      <c r="NL13" s="134"/>
      <c r="NM13" s="134"/>
      <c r="NN13" s="134"/>
      <c r="NO13" s="134"/>
      <c r="NP13" s="134"/>
      <c r="NQ13" s="134"/>
      <c r="NR13" s="134"/>
    </row>
    <row r="14" spans="1:382" ht="13.5" customHeight="1" x14ac:dyDescent="0.15">
      <c r="A14" s="18"/>
      <c r="B14" s="6"/>
      <c r="C14" s="7"/>
      <c r="D14" s="7"/>
      <c r="E14" s="7"/>
      <c r="F14" s="7"/>
      <c r="G14" s="7"/>
      <c r="H14" s="118" t="s">
        <v>24</v>
      </c>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8"/>
      <c r="CF14" s="118"/>
      <c r="CG14" s="118"/>
      <c r="CH14" s="118"/>
      <c r="CI14" s="118"/>
      <c r="CJ14" s="118"/>
      <c r="CK14" s="118"/>
      <c r="CL14" s="118"/>
      <c r="CM14" s="118"/>
      <c r="CN14" s="118"/>
      <c r="CO14" s="118"/>
      <c r="CP14" s="118"/>
      <c r="CQ14" s="118"/>
      <c r="CR14" s="118"/>
      <c r="CS14" s="118"/>
      <c r="CT14" s="118"/>
      <c r="CU14" s="118"/>
      <c r="CV14" s="118"/>
      <c r="CW14" s="118"/>
      <c r="CX14" s="118"/>
      <c r="CY14" s="118"/>
      <c r="CZ14" s="118"/>
      <c r="DA14" s="118"/>
      <c r="DB14" s="118"/>
      <c r="DC14" s="118"/>
      <c r="DD14" s="118"/>
      <c r="DE14" s="118"/>
      <c r="DF14" s="118"/>
      <c r="DG14" s="118"/>
      <c r="DH14" s="118"/>
      <c r="DI14" s="118"/>
      <c r="DJ14" s="118"/>
      <c r="DK14" s="118"/>
      <c r="DL14" s="118"/>
      <c r="DM14" s="118"/>
      <c r="DN14" s="118"/>
      <c r="DO14" s="118"/>
      <c r="DP14" s="118"/>
      <c r="DQ14" s="118"/>
      <c r="DR14" s="118"/>
      <c r="DS14" s="118"/>
      <c r="DT14" s="118"/>
      <c r="DU14" s="118"/>
      <c r="DV14" s="118"/>
      <c r="DW14" s="118"/>
      <c r="DX14" s="118"/>
      <c r="DY14" s="118"/>
      <c r="DZ14" s="118"/>
      <c r="EA14" s="118"/>
      <c r="EB14" s="118"/>
      <c r="EC14" s="118"/>
      <c r="ED14" s="118"/>
      <c r="EE14" s="118"/>
      <c r="EF14" s="118"/>
      <c r="EG14" s="118"/>
      <c r="EH14" s="118"/>
      <c r="EI14" s="118"/>
      <c r="EJ14" s="118"/>
      <c r="EK14" s="118"/>
      <c r="EL14" s="118"/>
      <c r="EM14" s="118"/>
      <c r="EN14" s="118"/>
      <c r="EO14" s="118"/>
      <c r="EP14" s="118"/>
      <c r="EQ14" s="118"/>
      <c r="ER14" s="118"/>
      <c r="ES14" s="118"/>
      <c r="ET14" s="118"/>
      <c r="EU14" s="118"/>
      <c r="EV14" s="118"/>
      <c r="EW14" s="118"/>
      <c r="EX14" s="118"/>
      <c r="EY14" s="118"/>
      <c r="EZ14" s="118"/>
      <c r="FA14" s="118"/>
      <c r="FB14" s="118"/>
      <c r="FC14" s="118"/>
      <c r="FD14" s="118"/>
      <c r="FE14" s="118"/>
      <c r="FF14" s="118"/>
      <c r="FG14" s="118"/>
      <c r="FH14" s="118"/>
      <c r="FI14" s="118"/>
      <c r="FJ14" s="118"/>
      <c r="FK14" s="118"/>
      <c r="FL14" s="118"/>
      <c r="FM14" s="118"/>
      <c r="FN14" s="118"/>
      <c r="FO14" s="118"/>
      <c r="FP14" s="118"/>
      <c r="FQ14" s="118"/>
      <c r="FR14" s="118"/>
      <c r="FS14" s="118"/>
      <c r="FT14" s="118"/>
      <c r="FU14" s="118"/>
      <c r="FV14" s="118"/>
      <c r="FW14" s="118"/>
      <c r="FX14" s="118"/>
      <c r="FY14" s="118"/>
      <c r="FZ14" s="118"/>
      <c r="GA14" s="118"/>
      <c r="GB14" s="118"/>
      <c r="GC14" s="118"/>
      <c r="GD14" s="118"/>
      <c r="GE14" s="118"/>
      <c r="GF14" s="118"/>
      <c r="GG14" s="118"/>
      <c r="GH14" s="118"/>
      <c r="GI14" s="118"/>
      <c r="GJ14" s="118"/>
      <c r="GK14" s="118"/>
      <c r="GL14" s="118"/>
      <c r="GM14" s="118"/>
      <c r="GN14" s="118"/>
      <c r="GO14" s="118"/>
      <c r="GP14" s="118"/>
      <c r="GQ14" s="118"/>
      <c r="GR14" s="118"/>
      <c r="GS14" s="118"/>
      <c r="GT14" s="118"/>
      <c r="GU14" s="118"/>
      <c r="GV14" s="118"/>
      <c r="GW14" s="118"/>
      <c r="GX14" s="118"/>
      <c r="GY14" s="118"/>
      <c r="GZ14" s="118"/>
      <c r="HA14" s="118"/>
      <c r="HB14" s="118"/>
      <c r="HC14" s="118"/>
      <c r="HD14" s="118"/>
      <c r="HE14" s="118"/>
      <c r="HF14" s="118"/>
      <c r="HG14" s="118"/>
      <c r="HH14" s="118"/>
      <c r="HI14" s="118"/>
      <c r="HJ14" s="118"/>
      <c r="HK14" s="118"/>
      <c r="HL14" s="118"/>
      <c r="HM14" s="118"/>
      <c r="HN14" s="118"/>
      <c r="HO14" s="118"/>
      <c r="HP14" s="118"/>
      <c r="HQ14" s="118"/>
      <c r="HR14" s="118"/>
      <c r="HS14" s="118"/>
      <c r="HT14" s="118"/>
      <c r="HU14" s="118"/>
      <c r="HV14" s="118"/>
      <c r="HW14" s="118"/>
      <c r="HX14" s="118"/>
      <c r="HY14" s="118"/>
      <c r="HZ14" s="118"/>
      <c r="IA14" s="118"/>
      <c r="IB14" s="118"/>
      <c r="IC14" s="118"/>
      <c r="ID14" s="118"/>
      <c r="IE14" s="118"/>
      <c r="IF14" s="7"/>
      <c r="IG14" s="7"/>
      <c r="IH14" s="7"/>
      <c r="II14" s="7"/>
      <c r="IJ14" s="8"/>
      <c r="IK14" s="7"/>
      <c r="IL14" s="7"/>
      <c r="IM14" s="7"/>
      <c r="IN14" s="7"/>
      <c r="IO14" s="7"/>
      <c r="IP14" s="118" t="s">
        <v>25</v>
      </c>
      <c r="IQ14" s="118"/>
      <c r="IR14" s="118"/>
      <c r="IS14" s="118"/>
      <c r="IT14" s="118"/>
      <c r="IU14" s="118"/>
      <c r="IV14" s="118"/>
      <c r="IW14" s="118"/>
      <c r="IX14" s="118"/>
      <c r="IY14" s="118"/>
      <c r="IZ14" s="118"/>
      <c r="JA14" s="118"/>
      <c r="JB14" s="118"/>
      <c r="JC14" s="118"/>
      <c r="JD14" s="118"/>
      <c r="JE14" s="118"/>
      <c r="JF14" s="118"/>
      <c r="JG14" s="118"/>
      <c r="JH14" s="118"/>
      <c r="JI14" s="118"/>
      <c r="JJ14" s="118"/>
      <c r="JK14" s="118"/>
      <c r="JL14" s="118"/>
      <c r="JM14" s="118"/>
      <c r="JN14" s="118"/>
      <c r="JO14" s="118"/>
      <c r="JP14" s="118"/>
      <c r="JQ14" s="118"/>
      <c r="JR14" s="118"/>
      <c r="JS14" s="118"/>
      <c r="JT14" s="118"/>
      <c r="JU14" s="118"/>
      <c r="JV14" s="118"/>
      <c r="JW14" s="118"/>
      <c r="JX14" s="118"/>
      <c r="JY14" s="118"/>
      <c r="JZ14" s="118"/>
      <c r="KA14" s="118"/>
      <c r="KB14" s="118"/>
      <c r="KC14" s="118"/>
      <c r="KD14" s="118"/>
      <c r="KE14" s="118"/>
      <c r="KF14" s="118"/>
      <c r="KG14" s="118"/>
      <c r="KH14" s="118"/>
      <c r="KI14" s="118"/>
      <c r="KJ14" s="118"/>
      <c r="KK14" s="118"/>
      <c r="KL14" s="118"/>
      <c r="KM14" s="118"/>
      <c r="KN14" s="118"/>
      <c r="KO14" s="118"/>
      <c r="KP14" s="118"/>
      <c r="KQ14" s="118"/>
      <c r="KR14" s="118"/>
      <c r="KS14" s="118"/>
      <c r="KT14" s="118"/>
      <c r="KU14" s="118"/>
      <c r="KV14" s="118"/>
      <c r="KW14" s="118"/>
      <c r="KX14" s="118"/>
      <c r="KY14" s="118"/>
      <c r="KZ14" s="118"/>
      <c r="LA14" s="118"/>
      <c r="LB14" s="118"/>
      <c r="LC14" s="118"/>
      <c r="LD14" s="118"/>
      <c r="LE14" s="118"/>
      <c r="LF14" s="118"/>
      <c r="LG14" s="118"/>
      <c r="LH14" s="118"/>
      <c r="LI14" s="118"/>
      <c r="LJ14" s="118"/>
      <c r="LK14" s="118"/>
      <c r="LL14" s="118"/>
      <c r="LM14" s="118"/>
      <c r="LN14" s="118"/>
      <c r="LO14" s="118"/>
      <c r="LP14" s="118"/>
      <c r="LQ14" s="118"/>
      <c r="LR14" s="118"/>
      <c r="LS14" s="118"/>
      <c r="LT14" s="118"/>
      <c r="LU14" s="118"/>
      <c r="LV14" s="118"/>
      <c r="LW14" s="118"/>
      <c r="LX14" s="118"/>
      <c r="LY14" s="118"/>
      <c r="LZ14" s="118"/>
      <c r="MA14" s="118"/>
      <c r="MB14" s="118"/>
      <c r="MC14" s="118"/>
      <c r="MD14" s="118"/>
      <c r="ME14" s="118"/>
      <c r="MF14" s="118"/>
      <c r="MG14" s="118"/>
      <c r="MH14" s="118"/>
      <c r="MI14" s="118"/>
      <c r="MJ14" s="118"/>
      <c r="MK14" s="118"/>
      <c r="ML14" s="118"/>
      <c r="MM14" s="118"/>
      <c r="MN14" s="118"/>
      <c r="MO14" s="118"/>
      <c r="MP14" s="118"/>
      <c r="MQ14" s="118"/>
      <c r="MR14" s="118"/>
      <c r="MS14" s="118"/>
      <c r="MT14" s="118"/>
      <c r="MU14" s="118"/>
      <c r="MV14" s="118"/>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119"/>
      <c r="BB15" s="119"/>
      <c r="BC15" s="119"/>
      <c r="BD15" s="119"/>
      <c r="BE15" s="119"/>
      <c r="BF15" s="119"/>
      <c r="BG15" s="119"/>
      <c r="BH15" s="119"/>
      <c r="BI15" s="119"/>
      <c r="BJ15" s="119"/>
      <c r="BK15" s="119"/>
      <c r="BL15" s="119"/>
      <c r="BM15" s="119"/>
      <c r="BN15" s="119"/>
      <c r="BO15" s="119"/>
      <c r="BP15" s="119"/>
      <c r="BQ15" s="119"/>
      <c r="BR15" s="119"/>
      <c r="BS15" s="119"/>
      <c r="BT15" s="119"/>
      <c r="BU15" s="119"/>
      <c r="BV15" s="119"/>
      <c r="BW15" s="119"/>
      <c r="BX15" s="119"/>
      <c r="BY15" s="119"/>
      <c r="BZ15" s="119"/>
      <c r="CA15" s="119"/>
      <c r="CB15" s="119"/>
      <c r="CC15" s="119"/>
      <c r="CD15" s="119"/>
      <c r="CE15" s="119"/>
      <c r="CF15" s="119"/>
      <c r="CG15" s="119"/>
      <c r="CH15" s="119"/>
      <c r="CI15" s="119"/>
      <c r="CJ15" s="119"/>
      <c r="CK15" s="119"/>
      <c r="CL15" s="119"/>
      <c r="CM15" s="119"/>
      <c r="CN15" s="119"/>
      <c r="CO15" s="119"/>
      <c r="CP15" s="119"/>
      <c r="CQ15" s="119"/>
      <c r="CR15" s="119"/>
      <c r="CS15" s="119"/>
      <c r="CT15" s="119"/>
      <c r="CU15" s="119"/>
      <c r="CV15" s="119"/>
      <c r="CW15" s="119"/>
      <c r="CX15" s="119"/>
      <c r="CY15" s="119"/>
      <c r="CZ15" s="119"/>
      <c r="DA15" s="119"/>
      <c r="DB15" s="119"/>
      <c r="DC15" s="119"/>
      <c r="DD15" s="119"/>
      <c r="DE15" s="119"/>
      <c r="DF15" s="119"/>
      <c r="DG15" s="119"/>
      <c r="DH15" s="119"/>
      <c r="DI15" s="119"/>
      <c r="DJ15" s="119"/>
      <c r="DK15" s="119"/>
      <c r="DL15" s="119"/>
      <c r="DM15" s="119"/>
      <c r="DN15" s="119"/>
      <c r="DO15" s="119"/>
      <c r="DP15" s="119"/>
      <c r="DQ15" s="119"/>
      <c r="DR15" s="119"/>
      <c r="DS15" s="119"/>
      <c r="DT15" s="119"/>
      <c r="DU15" s="119"/>
      <c r="DV15" s="119"/>
      <c r="DW15" s="119"/>
      <c r="DX15" s="119"/>
      <c r="DY15" s="119"/>
      <c r="DZ15" s="119"/>
      <c r="EA15" s="119"/>
      <c r="EB15" s="119"/>
      <c r="EC15" s="119"/>
      <c r="ED15" s="119"/>
      <c r="EE15" s="119"/>
      <c r="EF15" s="119"/>
      <c r="EG15" s="119"/>
      <c r="EH15" s="119"/>
      <c r="EI15" s="119"/>
      <c r="EJ15" s="119"/>
      <c r="EK15" s="119"/>
      <c r="EL15" s="119"/>
      <c r="EM15" s="119"/>
      <c r="EN15" s="119"/>
      <c r="EO15" s="119"/>
      <c r="EP15" s="119"/>
      <c r="EQ15" s="119"/>
      <c r="ER15" s="119"/>
      <c r="ES15" s="119"/>
      <c r="ET15" s="119"/>
      <c r="EU15" s="119"/>
      <c r="EV15" s="119"/>
      <c r="EW15" s="119"/>
      <c r="EX15" s="119"/>
      <c r="EY15" s="119"/>
      <c r="EZ15" s="119"/>
      <c r="FA15" s="119"/>
      <c r="FB15" s="119"/>
      <c r="FC15" s="119"/>
      <c r="FD15" s="119"/>
      <c r="FE15" s="119"/>
      <c r="FF15" s="119"/>
      <c r="FG15" s="119"/>
      <c r="FH15" s="119"/>
      <c r="FI15" s="119"/>
      <c r="FJ15" s="119"/>
      <c r="FK15" s="119"/>
      <c r="FL15" s="119"/>
      <c r="FM15" s="119"/>
      <c r="FN15" s="119"/>
      <c r="FO15" s="119"/>
      <c r="FP15" s="119"/>
      <c r="FQ15" s="119"/>
      <c r="FR15" s="119"/>
      <c r="FS15" s="119"/>
      <c r="FT15" s="119"/>
      <c r="FU15" s="119"/>
      <c r="FV15" s="119"/>
      <c r="FW15" s="119"/>
      <c r="FX15" s="119"/>
      <c r="FY15" s="119"/>
      <c r="FZ15" s="119"/>
      <c r="GA15" s="119"/>
      <c r="GB15" s="119"/>
      <c r="GC15" s="119"/>
      <c r="GD15" s="119"/>
      <c r="GE15" s="119"/>
      <c r="GF15" s="119"/>
      <c r="GG15" s="119"/>
      <c r="GH15" s="119"/>
      <c r="GI15" s="119"/>
      <c r="GJ15" s="119"/>
      <c r="GK15" s="119"/>
      <c r="GL15" s="119"/>
      <c r="GM15" s="119"/>
      <c r="GN15" s="119"/>
      <c r="GO15" s="119"/>
      <c r="GP15" s="119"/>
      <c r="GQ15" s="119"/>
      <c r="GR15" s="119"/>
      <c r="GS15" s="119"/>
      <c r="GT15" s="119"/>
      <c r="GU15" s="119"/>
      <c r="GV15" s="119"/>
      <c r="GW15" s="119"/>
      <c r="GX15" s="119"/>
      <c r="GY15" s="119"/>
      <c r="GZ15" s="119"/>
      <c r="HA15" s="119"/>
      <c r="HB15" s="119"/>
      <c r="HC15" s="119"/>
      <c r="HD15" s="119"/>
      <c r="HE15" s="119"/>
      <c r="HF15" s="119"/>
      <c r="HG15" s="119"/>
      <c r="HH15" s="119"/>
      <c r="HI15" s="119"/>
      <c r="HJ15" s="119"/>
      <c r="HK15" s="119"/>
      <c r="HL15" s="119"/>
      <c r="HM15" s="119"/>
      <c r="HN15" s="119"/>
      <c r="HO15" s="119"/>
      <c r="HP15" s="119"/>
      <c r="HQ15" s="119"/>
      <c r="HR15" s="119"/>
      <c r="HS15" s="119"/>
      <c r="HT15" s="119"/>
      <c r="HU15" s="119"/>
      <c r="HV15" s="119"/>
      <c r="HW15" s="119"/>
      <c r="HX15" s="119"/>
      <c r="HY15" s="119"/>
      <c r="HZ15" s="119"/>
      <c r="IA15" s="119"/>
      <c r="IB15" s="119"/>
      <c r="IC15" s="119"/>
      <c r="ID15" s="119"/>
      <c r="IE15" s="119"/>
      <c r="IF15" s="20"/>
      <c r="IG15" s="20"/>
      <c r="IH15" s="20"/>
      <c r="II15" s="20"/>
      <c r="IJ15" s="21"/>
      <c r="IK15" s="20"/>
      <c r="IL15" s="20"/>
      <c r="IM15" s="20"/>
      <c r="IN15" s="20"/>
      <c r="IO15" s="20"/>
      <c r="IP15" s="119"/>
      <c r="IQ15" s="119"/>
      <c r="IR15" s="119"/>
      <c r="IS15" s="119"/>
      <c r="IT15" s="119"/>
      <c r="IU15" s="119"/>
      <c r="IV15" s="119"/>
      <c r="IW15" s="119"/>
      <c r="IX15" s="119"/>
      <c r="IY15" s="119"/>
      <c r="IZ15" s="119"/>
      <c r="JA15" s="119"/>
      <c r="JB15" s="119"/>
      <c r="JC15" s="119"/>
      <c r="JD15" s="119"/>
      <c r="JE15" s="119"/>
      <c r="JF15" s="119"/>
      <c r="JG15" s="119"/>
      <c r="JH15" s="119"/>
      <c r="JI15" s="119"/>
      <c r="JJ15" s="119"/>
      <c r="JK15" s="119"/>
      <c r="JL15" s="119"/>
      <c r="JM15" s="119"/>
      <c r="JN15" s="119"/>
      <c r="JO15" s="119"/>
      <c r="JP15" s="119"/>
      <c r="JQ15" s="119"/>
      <c r="JR15" s="119"/>
      <c r="JS15" s="119"/>
      <c r="JT15" s="119"/>
      <c r="JU15" s="119"/>
      <c r="JV15" s="119"/>
      <c r="JW15" s="119"/>
      <c r="JX15" s="119"/>
      <c r="JY15" s="119"/>
      <c r="JZ15" s="119"/>
      <c r="KA15" s="119"/>
      <c r="KB15" s="119"/>
      <c r="KC15" s="119"/>
      <c r="KD15" s="119"/>
      <c r="KE15" s="119"/>
      <c r="KF15" s="119"/>
      <c r="KG15" s="119"/>
      <c r="KH15" s="119"/>
      <c r="KI15" s="119"/>
      <c r="KJ15" s="119"/>
      <c r="KK15" s="119"/>
      <c r="KL15" s="119"/>
      <c r="KM15" s="119"/>
      <c r="KN15" s="119"/>
      <c r="KO15" s="119"/>
      <c r="KP15" s="119"/>
      <c r="KQ15" s="119"/>
      <c r="KR15" s="119"/>
      <c r="KS15" s="119"/>
      <c r="KT15" s="119"/>
      <c r="KU15" s="119"/>
      <c r="KV15" s="119"/>
      <c r="KW15" s="119"/>
      <c r="KX15" s="119"/>
      <c r="KY15" s="119"/>
      <c r="KZ15" s="119"/>
      <c r="LA15" s="119"/>
      <c r="LB15" s="119"/>
      <c r="LC15" s="119"/>
      <c r="LD15" s="119"/>
      <c r="LE15" s="119"/>
      <c r="LF15" s="119"/>
      <c r="LG15" s="119"/>
      <c r="LH15" s="119"/>
      <c r="LI15" s="119"/>
      <c r="LJ15" s="119"/>
      <c r="LK15" s="119"/>
      <c r="LL15" s="119"/>
      <c r="LM15" s="119"/>
      <c r="LN15" s="119"/>
      <c r="LO15" s="119"/>
      <c r="LP15" s="119"/>
      <c r="LQ15" s="119"/>
      <c r="LR15" s="119"/>
      <c r="LS15" s="119"/>
      <c r="LT15" s="119"/>
      <c r="LU15" s="119"/>
      <c r="LV15" s="119"/>
      <c r="LW15" s="119"/>
      <c r="LX15" s="119"/>
      <c r="LY15" s="119"/>
      <c r="LZ15" s="119"/>
      <c r="MA15" s="119"/>
      <c r="MB15" s="119"/>
      <c r="MC15" s="119"/>
      <c r="MD15" s="119"/>
      <c r="ME15" s="119"/>
      <c r="MF15" s="119"/>
      <c r="MG15" s="119"/>
      <c r="MH15" s="119"/>
      <c r="MI15" s="119"/>
      <c r="MJ15" s="119"/>
      <c r="MK15" s="119"/>
      <c r="ML15" s="119"/>
      <c r="MM15" s="119"/>
      <c r="MN15" s="119"/>
      <c r="MO15" s="119"/>
      <c r="MP15" s="119"/>
      <c r="MQ15" s="119"/>
      <c r="MR15" s="119"/>
      <c r="MS15" s="119"/>
      <c r="MT15" s="119"/>
      <c r="MU15" s="119"/>
      <c r="MV15" s="119"/>
      <c r="MW15" s="20"/>
      <c r="MX15" s="20"/>
      <c r="MY15" s="20"/>
      <c r="MZ15" s="20"/>
      <c r="NA15" s="20"/>
      <c r="NB15" s="21"/>
      <c r="NC15" s="2"/>
      <c r="ND15" s="112" t="s">
        <v>127</v>
      </c>
      <c r="NE15" s="113"/>
      <c r="NF15" s="113"/>
      <c r="NG15" s="113"/>
      <c r="NH15" s="113"/>
      <c r="NI15" s="113"/>
      <c r="NJ15" s="113"/>
      <c r="NK15" s="113"/>
      <c r="NL15" s="113"/>
      <c r="NM15" s="113"/>
      <c r="NN15" s="113"/>
      <c r="NO15" s="113"/>
      <c r="NP15" s="113"/>
      <c r="NQ15" s="113"/>
      <c r="NR15" s="114"/>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2"/>
      <c r="NE16" s="113"/>
      <c r="NF16" s="113"/>
      <c r="NG16" s="113"/>
      <c r="NH16" s="113"/>
      <c r="NI16" s="113"/>
      <c r="NJ16" s="113"/>
      <c r="NK16" s="113"/>
      <c r="NL16" s="113"/>
      <c r="NM16" s="113"/>
      <c r="NN16" s="113"/>
      <c r="NO16" s="113"/>
      <c r="NP16" s="113"/>
      <c r="NQ16" s="113"/>
      <c r="NR16" s="114"/>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2"/>
      <c r="NE17" s="113"/>
      <c r="NF17" s="113"/>
      <c r="NG17" s="113"/>
      <c r="NH17" s="113"/>
      <c r="NI17" s="113"/>
      <c r="NJ17" s="113"/>
      <c r="NK17" s="113"/>
      <c r="NL17" s="113"/>
      <c r="NM17" s="113"/>
      <c r="NN17" s="113"/>
      <c r="NO17" s="113"/>
      <c r="NP17" s="113"/>
      <c r="NQ17" s="113"/>
      <c r="NR17" s="114"/>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2"/>
      <c r="NE18" s="113"/>
      <c r="NF18" s="113"/>
      <c r="NG18" s="113"/>
      <c r="NH18" s="113"/>
      <c r="NI18" s="113"/>
      <c r="NJ18" s="113"/>
      <c r="NK18" s="113"/>
      <c r="NL18" s="113"/>
      <c r="NM18" s="113"/>
      <c r="NN18" s="113"/>
      <c r="NO18" s="113"/>
      <c r="NP18" s="113"/>
      <c r="NQ18" s="113"/>
      <c r="NR18" s="114"/>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2"/>
      <c r="NE19" s="113"/>
      <c r="NF19" s="113"/>
      <c r="NG19" s="113"/>
      <c r="NH19" s="113"/>
      <c r="NI19" s="113"/>
      <c r="NJ19" s="113"/>
      <c r="NK19" s="113"/>
      <c r="NL19" s="113"/>
      <c r="NM19" s="113"/>
      <c r="NN19" s="113"/>
      <c r="NO19" s="113"/>
      <c r="NP19" s="113"/>
      <c r="NQ19" s="113"/>
      <c r="NR19" s="114"/>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2"/>
      <c r="NE20" s="113"/>
      <c r="NF20" s="113"/>
      <c r="NG20" s="113"/>
      <c r="NH20" s="113"/>
      <c r="NI20" s="113"/>
      <c r="NJ20" s="113"/>
      <c r="NK20" s="113"/>
      <c r="NL20" s="113"/>
      <c r="NM20" s="113"/>
      <c r="NN20" s="113"/>
      <c r="NO20" s="113"/>
      <c r="NP20" s="113"/>
      <c r="NQ20" s="113"/>
      <c r="NR20" s="114"/>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2"/>
      <c r="NE21" s="113"/>
      <c r="NF21" s="113"/>
      <c r="NG21" s="113"/>
      <c r="NH21" s="113"/>
      <c r="NI21" s="113"/>
      <c r="NJ21" s="113"/>
      <c r="NK21" s="113"/>
      <c r="NL21" s="113"/>
      <c r="NM21" s="113"/>
      <c r="NN21" s="113"/>
      <c r="NO21" s="113"/>
      <c r="NP21" s="113"/>
      <c r="NQ21" s="113"/>
      <c r="NR21" s="114"/>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2"/>
      <c r="NE22" s="113"/>
      <c r="NF22" s="113"/>
      <c r="NG22" s="113"/>
      <c r="NH22" s="113"/>
      <c r="NI22" s="113"/>
      <c r="NJ22" s="113"/>
      <c r="NK22" s="113"/>
      <c r="NL22" s="113"/>
      <c r="NM22" s="113"/>
      <c r="NN22" s="113"/>
      <c r="NO22" s="113"/>
      <c r="NP22" s="113"/>
      <c r="NQ22" s="113"/>
      <c r="NR22" s="114"/>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2"/>
      <c r="NE23" s="113"/>
      <c r="NF23" s="113"/>
      <c r="NG23" s="113"/>
      <c r="NH23" s="113"/>
      <c r="NI23" s="113"/>
      <c r="NJ23" s="113"/>
      <c r="NK23" s="113"/>
      <c r="NL23" s="113"/>
      <c r="NM23" s="113"/>
      <c r="NN23" s="113"/>
      <c r="NO23" s="113"/>
      <c r="NP23" s="113"/>
      <c r="NQ23" s="113"/>
      <c r="NR23" s="114"/>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2"/>
      <c r="NE24" s="113"/>
      <c r="NF24" s="113"/>
      <c r="NG24" s="113"/>
      <c r="NH24" s="113"/>
      <c r="NI24" s="113"/>
      <c r="NJ24" s="113"/>
      <c r="NK24" s="113"/>
      <c r="NL24" s="113"/>
      <c r="NM24" s="113"/>
      <c r="NN24" s="113"/>
      <c r="NO24" s="113"/>
      <c r="NP24" s="113"/>
      <c r="NQ24" s="113"/>
      <c r="NR24" s="114"/>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2"/>
      <c r="NE25" s="113"/>
      <c r="NF25" s="113"/>
      <c r="NG25" s="113"/>
      <c r="NH25" s="113"/>
      <c r="NI25" s="113"/>
      <c r="NJ25" s="113"/>
      <c r="NK25" s="113"/>
      <c r="NL25" s="113"/>
      <c r="NM25" s="113"/>
      <c r="NN25" s="113"/>
      <c r="NO25" s="113"/>
      <c r="NP25" s="113"/>
      <c r="NQ25" s="113"/>
      <c r="NR25" s="114"/>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2"/>
      <c r="NE26" s="113"/>
      <c r="NF26" s="113"/>
      <c r="NG26" s="113"/>
      <c r="NH26" s="113"/>
      <c r="NI26" s="113"/>
      <c r="NJ26" s="113"/>
      <c r="NK26" s="113"/>
      <c r="NL26" s="113"/>
      <c r="NM26" s="113"/>
      <c r="NN26" s="113"/>
      <c r="NO26" s="113"/>
      <c r="NP26" s="113"/>
      <c r="NQ26" s="113"/>
      <c r="NR26" s="114"/>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2"/>
      <c r="NE27" s="113"/>
      <c r="NF27" s="113"/>
      <c r="NG27" s="113"/>
      <c r="NH27" s="113"/>
      <c r="NI27" s="113"/>
      <c r="NJ27" s="113"/>
      <c r="NK27" s="113"/>
      <c r="NL27" s="113"/>
      <c r="NM27" s="113"/>
      <c r="NN27" s="113"/>
      <c r="NO27" s="113"/>
      <c r="NP27" s="113"/>
      <c r="NQ27" s="113"/>
      <c r="NR27" s="114"/>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2"/>
      <c r="NE28" s="113"/>
      <c r="NF28" s="113"/>
      <c r="NG28" s="113"/>
      <c r="NH28" s="113"/>
      <c r="NI28" s="113"/>
      <c r="NJ28" s="113"/>
      <c r="NK28" s="113"/>
      <c r="NL28" s="113"/>
      <c r="NM28" s="113"/>
      <c r="NN28" s="113"/>
      <c r="NO28" s="113"/>
      <c r="NP28" s="113"/>
      <c r="NQ28" s="113"/>
      <c r="NR28" s="114"/>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2"/>
      <c r="NE29" s="113"/>
      <c r="NF29" s="113"/>
      <c r="NG29" s="113"/>
      <c r="NH29" s="113"/>
      <c r="NI29" s="113"/>
      <c r="NJ29" s="113"/>
      <c r="NK29" s="113"/>
      <c r="NL29" s="113"/>
      <c r="NM29" s="113"/>
      <c r="NN29" s="113"/>
      <c r="NO29" s="113"/>
      <c r="NP29" s="113"/>
      <c r="NQ29" s="113"/>
      <c r="NR29" s="114"/>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12"/>
      <c r="NE30" s="113"/>
      <c r="NF30" s="113"/>
      <c r="NG30" s="113"/>
      <c r="NH30" s="113"/>
      <c r="NI30" s="113"/>
      <c r="NJ30" s="113"/>
      <c r="NK30" s="113"/>
      <c r="NL30" s="113"/>
      <c r="NM30" s="113"/>
      <c r="NN30" s="113"/>
      <c r="NO30" s="113"/>
      <c r="NP30" s="113"/>
      <c r="NQ30" s="113"/>
      <c r="NR30" s="114"/>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208.2</v>
      </c>
      <c r="V31" s="110"/>
      <c r="W31" s="110"/>
      <c r="X31" s="110"/>
      <c r="Y31" s="110"/>
      <c r="Z31" s="110"/>
      <c r="AA31" s="110"/>
      <c r="AB31" s="110"/>
      <c r="AC31" s="110"/>
      <c r="AD31" s="110"/>
      <c r="AE31" s="110"/>
      <c r="AF31" s="110"/>
      <c r="AG31" s="110"/>
      <c r="AH31" s="110"/>
      <c r="AI31" s="110"/>
      <c r="AJ31" s="110"/>
      <c r="AK31" s="110"/>
      <c r="AL31" s="110"/>
      <c r="AM31" s="110"/>
      <c r="AN31" s="110">
        <f>データ!Z7</f>
        <v>218.7</v>
      </c>
      <c r="AO31" s="110"/>
      <c r="AP31" s="110"/>
      <c r="AQ31" s="110"/>
      <c r="AR31" s="110"/>
      <c r="AS31" s="110"/>
      <c r="AT31" s="110"/>
      <c r="AU31" s="110"/>
      <c r="AV31" s="110"/>
      <c r="AW31" s="110"/>
      <c r="AX31" s="110"/>
      <c r="AY31" s="110"/>
      <c r="AZ31" s="110"/>
      <c r="BA31" s="110"/>
      <c r="BB31" s="110"/>
      <c r="BC31" s="110"/>
      <c r="BD31" s="110"/>
      <c r="BE31" s="110"/>
      <c r="BF31" s="110"/>
      <c r="BG31" s="110">
        <f>データ!AA7</f>
        <v>198.6</v>
      </c>
      <c r="BH31" s="110"/>
      <c r="BI31" s="110"/>
      <c r="BJ31" s="110"/>
      <c r="BK31" s="110"/>
      <c r="BL31" s="110"/>
      <c r="BM31" s="110"/>
      <c r="BN31" s="110"/>
      <c r="BO31" s="110"/>
      <c r="BP31" s="110"/>
      <c r="BQ31" s="110"/>
      <c r="BR31" s="110"/>
      <c r="BS31" s="110"/>
      <c r="BT31" s="110"/>
      <c r="BU31" s="110"/>
      <c r="BV31" s="110"/>
      <c r="BW31" s="110"/>
      <c r="BX31" s="110"/>
      <c r="BY31" s="110"/>
      <c r="BZ31" s="110">
        <f>データ!AB7</f>
        <v>187</v>
      </c>
      <c r="CA31" s="110"/>
      <c r="CB31" s="110"/>
      <c r="CC31" s="110"/>
      <c r="CD31" s="110"/>
      <c r="CE31" s="110"/>
      <c r="CF31" s="110"/>
      <c r="CG31" s="110"/>
      <c r="CH31" s="110"/>
      <c r="CI31" s="110"/>
      <c r="CJ31" s="110"/>
      <c r="CK31" s="110"/>
      <c r="CL31" s="110"/>
      <c r="CM31" s="110"/>
      <c r="CN31" s="110"/>
      <c r="CO31" s="110"/>
      <c r="CP31" s="110"/>
      <c r="CQ31" s="110"/>
      <c r="CR31" s="110"/>
      <c r="CS31" s="110">
        <f>データ!AC7</f>
        <v>173.8</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0.6</v>
      </c>
      <c r="FF31" s="110"/>
      <c r="FG31" s="110"/>
      <c r="FH31" s="110"/>
      <c r="FI31" s="110"/>
      <c r="FJ31" s="110"/>
      <c r="FK31" s="110"/>
      <c r="FL31" s="110"/>
      <c r="FM31" s="110"/>
      <c r="FN31" s="110"/>
      <c r="FO31" s="110"/>
      <c r="FP31" s="110"/>
      <c r="FQ31" s="110"/>
      <c r="FR31" s="110"/>
      <c r="FS31" s="110"/>
      <c r="FT31" s="110"/>
      <c r="FU31" s="110"/>
      <c r="FV31" s="110"/>
      <c r="FW31" s="110"/>
      <c r="FX31" s="110">
        <f>データ!AL7</f>
        <v>0.5</v>
      </c>
      <c r="FY31" s="110"/>
      <c r="FZ31" s="110"/>
      <c r="GA31" s="110"/>
      <c r="GB31" s="110"/>
      <c r="GC31" s="110"/>
      <c r="GD31" s="110"/>
      <c r="GE31" s="110"/>
      <c r="GF31" s="110"/>
      <c r="GG31" s="110"/>
      <c r="GH31" s="110"/>
      <c r="GI31" s="110"/>
      <c r="GJ31" s="110"/>
      <c r="GK31" s="110"/>
      <c r="GL31" s="110"/>
      <c r="GM31" s="110"/>
      <c r="GN31" s="110"/>
      <c r="GO31" s="110"/>
      <c r="GP31" s="110"/>
      <c r="GQ31" s="110">
        <f>データ!AM7</f>
        <v>0.5</v>
      </c>
      <c r="GR31" s="110"/>
      <c r="GS31" s="110"/>
      <c r="GT31" s="110"/>
      <c r="GU31" s="110"/>
      <c r="GV31" s="110"/>
      <c r="GW31" s="110"/>
      <c r="GX31" s="110"/>
      <c r="GY31" s="110"/>
      <c r="GZ31" s="110"/>
      <c r="HA31" s="110"/>
      <c r="HB31" s="110"/>
      <c r="HC31" s="110"/>
      <c r="HD31" s="110"/>
      <c r="HE31" s="110"/>
      <c r="HF31" s="110"/>
      <c r="HG31" s="110"/>
      <c r="HH31" s="110"/>
      <c r="HI31" s="110"/>
      <c r="HJ31" s="110">
        <f>データ!AN7</f>
        <v>0.5</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90.9</v>
      </c>
      <c r="JD31" s="81"/>
      <c r="JE31" s="81"/>
      <c r="JF31" s="81"/>
      <c r="JG31" s="81"/>
      <c r="JH31" s="81"/>
      <c r="JI31" s="81"/>
      <c r="JJ31" s="81"/>
      <c r="JK31" s="81"/>
      <c r="JL31" s="81"/>
      <c r="JM31" s="81"/>
      <c r="JN31" s="81"/>
      <c r="JO31" s="81"/>
      <c r="JP31" s="81"/>
      <c r="JQ31" s="81"/>
      <c r="JR31" s="81"/>
      <c r="JS31" s="81"/>
      <c r="JT31" s="81"/>
      <c r="JU31" s="82"/>
      <c r="JV31" s="80">
        <f>データ!DL7</f>
        <v>90.9</v>
      </c>
      <c r="JW31" s="81"/>
      <c r="JX31" s="81"/>
      <c r="JY31" s="81"/>
      <c r="JZ31" s="81"/>
      <c r="KA31" s="81"/>
      <c r="KB31" s="81"/>
      <c r="KC31" s="81"/>
      <c r="KD31" s="81"/>
      <c r="KE31" s="81"/>
      <c r="KF31" s="81"/>
      <c r="KG31" s="81"/>
      <c r="KH31" s="81"/>
      <c r="KI31" s="81"/>
      <c r="KJ31" s="81"/>
      <c r="KK31" s="81"/>
      <c r="KL31" s="81"/>
      <c r="KM31" s="81"/>
      <c r="KN31" s="82"/>
      <c r="KO31" s="80">
        <f>データ!DM7</f>
        <v>93.1</v>
      </c>
      <c r="KP31" s="81"/>
      <c r="KQ31" s="81"/>
      <c r="KR31" s="81"/>
      <c r="KS31" s="81"/>
      <c r="KT31" s="81"/>
      <c r="KU31" s="81"/>
      <c r="KV31" s="81"/>
      <c r="KW31" s="81"/>
      <c r="KX31" s="81"/>
      <c r="KY31" s="81"/>
      <c r="KZ31" s="81"/>
      <c r="LA31" s="81"/>
      <c r="LB31" s="81"/>
      <c r="LC31" s="81"/>
      <c r="LD31" s="81"/>
      <c r="LE31" s="81"/>
      <c r="LF31" s="81"/>
      <c r="LG31" s="82"/>
      <c r="LH31" s="80">
        <f>データ!DN7</f>
        <v>77.599999999999994</v>
      </c>
      <c r="LI31" s="81"/>
      <c r="LJ31" s="81"/>
      <c r="LK31" s="81"/>
      <c r="LL31" s="81"/>
      <c r="LM31" s="81"/>
      <c r="LN31" s="81"/>
      <c r="LO31" s="81"/>
      <c r="LP31" s="81"/>
      <c r="LQ31" s="81"/>
      <c r="LR31" s="81"/>
      <c r="LS31" s="81"/>
      <c r="LT31" s="81"/>
      <c r="LU31" s="81"/>
      <c r="LV31" s="81"/>
      <c r="LW31" s="81"/>
      <c r="LX31" s="81"/>
      <c r="LY31" s="81"/>
      <c r="LZ31" s="82"/>
      <c r="MA31" s="80">
        <f>データ!DO7</f>
        <v>65.900000000000006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142.1</v>
      </c>
      <c r="V32" s="110"/>
      <c r="W32" s="110"/>
      <c r="X32" s="110"/>
      <c r="Y32" s="110"/>
      <c r="Z32" s="110"/>
      <c r="AA32" s="110"/>
      <c r="AB32" s="110"/>
      <c r="AC32" s="110"/>
      <c r="AD32" s="110"/>
      <c r="AE32" s="110"/>
      <c r="AF32" s="110"/>
      <c r="AG32" s="110"/>
      <c r="AH32" s="110"/>
      <c r="AI32" s="110"/>
      <c r="AJ32" s="110"/>
      <c r="AK32" s="110"/>
      <c r="AL32" s="110"/>
      <c r="AM32" s="110"/>
      <c r="AN32" s="110">
        <f>データ!AE7</f>
        <v>222.4</v>
      </c>
      <c r="AO32" s="110"/>
      <c r="AP32" s="110"/>
      <c r="AQ32" s="110"/>
      <c r="AR32" s="110"/>
      <c r="AS32" s="110"/>
      <c r="AT32" s="110"/>
      <c r="AU32" s="110"/>
      <c r="AV32" s="110"/>
      <c r="AW32" s="110"/>
      <c r="AX32" s="110"/>
      <c r="AY32" s="110"/>
      <c r="AZ32" s="110"/>
      <c r="BA32" s="110"/>
      <c r="BB32" s="110"/>
      <c r="BC32" s="110"/>
      <c r="BD32" s="110"/>
      <c r="BE32" s="110"/>
      <c r="BF32" s="110"/>
      <c r="BG32" s="110">
        <f>データ!AF7</f>
        <v>157</v>
      </c>
      <c r="BH32" s="110"/>
      <c r="BI32" s="110"/>
      <c r="BJ32" s="110"/>
      <c r="BK32" s="110"/>
      <c r="BL32" s="110"/>
      <c r="BM32" s="110"/>
      <c r="BN32" s="110"/>
      <c r="BO32" s="110"/>
      <c r="BP32" s="110"/>
      <c r="BQ32" s="110"/>
      <c r="BR32" s="110"/>
      <c r="BS32" s="110"/>
      <c r="BT32" s="110"/>
      <c r="BU32" s="110"/>
      <c r="BV32" s="110"/>
      <c r="BW32" s="110"/>
      <c r="BX32" s="110"/>
      <c r="BY32" s="110"/>
      <c r="BZ32" s="110">
        <f>データ!AG7</f>
        <v>150.4</v>
      </c>
      <c r="CA32" s="110"/>
      <c r="CB32" s="110"/>
      <c r="CC32" s="110"/>
      <c r="CD32" s="110"/>
      <c r="CE32" s="110"/>
      <c r="CF32" s="110"/>
      <c r="CG32" s="110"/>
      <c r="CH32" s="110"/>
      <c r="CI32" s="110"/>
      <c r="CJ32" s="110"/>
      <c r="CK32" s="110"/>
      <c r="CL32" s="110"/>
      <c r="CM32" s="110"/>
      <c r="CN32" s="110"/>
      <c r="CO32" s="110"/>
      <c r="CP32" s="110"/>
      <c r="CQ32" s="110"/>
      <c r="CR32" s="110"/>
      <c r="CS32" s="110">
        <f>データ!AH7</f>
        <v>138.1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0</v>
      </c>
      <c r="EM32" s="110"/>
      <c r="EN32" s="110"/>
      <c r="EO32" s="110"/>
      <c r="EP32" s="110"/>
      <c r="EQ32" s="110"/>
      <c r="ER32" s="110"/>
      <c r="ES32" s="110"/>
      <c r="ET32" s="110"/>
      <c r="EU32" s="110"/>
      <c r="EV32" s="110"/>
      <c r="EW32" s="110"/>
      <c r="EX32" s="110"/>
      <c r="EY32" s="110"/>
      <c r="EZ32" s="110"/>
      <c r="FA32" s="110"/>
      <c r="FB32" s="110"/>
      <c r="FC32" s="110"/>
      <c r="FD32" s="110"/>
      <c r="FE32" s="110">
        <f>データ!AP7</f>
        <v>0.3</v>
      </c>
      <c r="FF32" s="110"/>
      <c r="FG32" s="110"/>
      <c r="FH32" s="110"/>
      <c r="FI32" s="110"/>
      <c r="FJ32" s="110"/>
      <c r="FK32" s="110"/>
      <c r="FL32" s="110"/>
      <c r="FM32" s="110"/>
      <c r="FN32" s="110"/>
      <c r="FO32" s="110"/>
      <c r="FP32" s="110"/>
      <c r="FQ32" s="110"/>
      <c r="FR32" s="110"/>
      <c r="FS32" s="110"/>
      <c r="FT32" s="110"/>
      <c r="FU32" s="110"/>
      <c r="FV32" s="110"/>
      <c r="FW32" s="110"/>
      <c r="FX32" s="110">
        <f>データ!AQ7</f>
        <v>0.3</v>
      </c>
      <c r="FY32" s="110"/>
      <c r="FZ32" s="110"/>
      <c r="GA32" s="110"/>
      <c r="GB32" s="110"/>
      <c r="GC32" s="110"/>
      <c r="GD32" s="110"/>
      <c r="GE32" s="110"/>
      <c r="GF32" s="110"/>
      <c r="GG32" s="110"/>
      <c r="GH32" s="110"/>
      <c r="GI32" s="110"/>
      <c r="GJ32" s="110"/>
      <c r="GK32" s="110"/>
      <c r="GL32" s="110"/>
      <c r="GM32" s="110"/>
      <c r="GN32" s="110"/>
      <c r="GO32" s="110"/>
      <c r="GP32" s="110"/>
      <c r="GQ32" s="110">
        <f>データ!AR7</f>
        <v>0.3</v>
      </c>
      <c r="GR32" s="110"/>
      <c r="GS32" s="110"/>
      <c r="GT32" s="110"/>
      <c r="GU32" s="110"/>
      <c r="GV32" s="110"/>
      <c r="GW32" s="110"/>
      <c r="GX32" s="110"/>
      <c r="GY32" s="110"/>
      <c r="GZ32" s="110"/>
      <c r="HA32" s="110"/>
      <c r="HB32" s="110"/>
      <c r="HC32" s="110"/>
      <c r="HD32" s="110"/>
      <c r="HE32" s="110"/>
      <c r="HF32" s="110"/>
      <c r="HG32" s="110"/>
      <c r="HH32" s="110"/>
      <c r="HI32" s="110"/>
      <c r="HJ32" s="110">
        <f>データ!AS7</f>
        <v>0.3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179.9</v>
      </c>
      <c r="JD32" s="81"/>
      <c r="JE32" s="81"/>
      <c r="JF32" s="81"/>
      <c r="JG32" s="81"/>
      <c r="JH32" s="81"/>
      <c r="JI32" s="81"/>
      <c r="JJ32" s="81"/>
      <c r="JK32" s="81"/>
      <c r="JL32" s="81"/>
      <c r="JM32" s="81"/>
      <c r="JN32" s="81"/>
      <c r="JO32" s="81"/>
      <c r="JP32" s="81"/>
      <c r="JQ32" s="81"/>
      <c r="JR32" s="81"/>
      <c r="JS32" s="81"/>
      <c r="JT32" s="81"/>
      <c r="JU32" s="82"/>
      <c r="JV32" s="80">
        <f>データ!DQ7</f>
        <v>178.1</v>
      </c>
      <c r="JW32" s="81"/>
      <c r="JX32" s="81"/>
      <c r="JY32" s="81"/>
      <c r="JZ32" s="81"/>
      <c r="KA32" s="81"/>
      <c r="KB32" s="81"/>
      <c r="KC32" s="81"/>
      <c r="KD32" s="81"/>
      <c r="KE32" s="81"/>
      <c r="KF32" s="81"/>
      <c r="KG32" s="81"/>
      <c r="KH32" s="81"/>
      <c r="KI32" s="81"/>
      <c r="KJ32" s="81"/>
      <c r="KK32" s="81"/>
      <c r="KL32" s="81"/>
      <c r="KM32" s="81"/>
      <c r="KN32" s="82"/>
      <c r="KO32" s="80">
        <f>データ!DR7</f>
        <v>181.7</v>
      </c>
      <c r="KP32" s="81"/>
      <c r="KQ32" s="81"/>
      <c r="KR32" s="81"/>
      <c r="KS32" s="81"/>
      <c r="KT32" s="81"/>
      <c r="KU32" s="81"/>
      <c r="KV32" s="81"/>
      <c r="KW32" s="81"/>
      <c r="KX32" s="81"/>
      <c r="KY32" s="81"/>
      <c r="KZ32" s="81"/>
      <c r="LA32" s="81"/>
      <c r="LB32" s="81"/>
      <c r="LC32" s="81"/>
      <c r="LD32" s="81"/>
      <c r="LE32" s="81"/>
      <c r="LF32" s="81"/>
      <c r="LG32" s="82"/>
      <c r="LH32" s="80">
        <f>データ!DS7</f>
        <v>170.8</v>
      </c>
      <c r="LI32" s="81"/>
      <c r="LJ32" s="81"/>
      <c r="LK32" s="81"/>
      <c r="LL32" s="81"/>
      <c r="LM32" s="81"/>
      <c r="LN32" s="81"/>
      <c r="LO32" s="81"/>
      <c r="LP32" s="81"/>
      <c r="LQ32" s="81"/>
      <c r="LR32" s="81"/>
      <c r="LS32" s="81"/>
      <c r="LT32" s="81"/>
      <c r="LU32" s="81"/>
      <c r="LV32" s="81"/>
      <c r="LW32" s="81"/>
      <c r="LX32" s="81"/>
      <c r="LY32" s="81"/>
      <c r="LZ32" s="82"/>
      <c r="MA32" s="80">
        <f>データ!DT7</f>
        <v>160.6</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12" t="s">
        <v>128</v>
      </c>
      <c r="NE32" s="113"/>
      <c r="NF32" s="113"/>
      <c r="NG32" s="113"/>
      <c r="NH32" s="113"/>
      <c r="NI32" s="113"/>
      <c r="NJ32" s="113"/>
      <c r="NK32" s="113"/>
      <c r="NL32" s="113"/>
      <c r="NM32" s="113"/>
      <c r="NN32" s="113"/>
      <c r="NO32" s="113"/>
      <c r="NP32" s="113"/>
      <c r="NQ32" s="113"/>
      <c r="NR32" s="114"/>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2"/>
      <c r="NE33" s="113"/>
      <c r="NF33" s="113"/>
      <c r="NG33" s="113"/>
      <c r="NH33" s="113"/>
      <c r="NI33" s="113"/>
      <c r="NJ33" s="113"/>
      <c r="NK33" s="113"/>
      <c r="NL33" s="113"/>
      <c r="NM33" s="113"/>
      <c r="NN33" s="113"/>
      <c r="NO33" s="113"/>
      <c r="NP33" s="113"/>
      <c r="NQ33" s="113"/>
      <c r="NR33" s="114"/>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2"/>
      <c r="NE34" s="113"/>
      <c r="NF34" s="113"/>
      <c r="NG34" s="113"/>
      <c r="NH34" s="113"/>
      <c r="NI34" s="113"/>
      <c r="NJ34" s="113"/>
      <c r="NK34" s="113"/>
      <c r="NL34" s="113"/>
      <c r="NM34" s="113"/>
      <c r="NN34" s="113"/>
      <c r="NO34" s="113"/>
      <c r="NP34" s="113"/>
      <c r="NQ34" s="113"/>
      <c r="NR34" s="114"/>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2"/>
      <c r="NE35" s="113"/>
      <c r="NF35" s="113"/>
      <c r="NG35" s="113"/>
      <c r="NH35" s="113"/>
      <c r="NI35" s="113"/>
      <c r="NJ35" s="113"/>
      <c r="NK35" s="113"/>
      <c r="NL35" s="113"/>
      <c r="NM35" s="113"/>
      <c r="NN35" s="113"/>
      <c r="NO35" s="113"/>
      <c r="NP35" s="113"/>
      <c r="NQ35" s="113"/>
      <c r="NR35" s="114"/>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2"/>
      <c r="NE36" s="113"/>
      <c r="NF36" s="113"/>
      <c r="NG36" s="113"/>
      <c r="NH36" s="113"/>
      <c r="NI36" s="113"/>
      <c r="NJ36" s="113"/>
      <c r="NK36" s="113"/>
      <c r="NL36" s="113"/>
      <c r="NM36" s="113"/>
      <c r="NN36" s="113"/>
      <c r="NO36" s="113"/>
      <c r="NP36" s="113"/>
      <c r="NQ36" s="113"/>
      <c r="NR36" s="114"/>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2"/>
      <c r="NE37" s="113"/>
      <c r="NF37" s="113"/>
      <c r="NG37" s="113"/>
      <c r="NH37" s="113"/>
      <c r="NI37" s="113"/>
      <c r="NJ37" s="113"/>
      <c r="NK37" s="113"/>
      <c r="NL37" s="113"/>
      <c r="NM37" s="113"/>
      <c r="NN37" s="113"/>
      <c r="NO37" s="113"/>
      <c r="NP37" s="113"/>
      <c r="NQ37" s="113"/>
      <c r="NR37" s="114"/>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2"/>
      <c r="NE38" s="113"/>
      <c r="NF38" s="113"/>
      <c r="NG38" s="113"/>
      <c r="NH38" s="113"/>
      <c r="NI38" s="113"/>
      <c r="NJ38" s="113"/>
      <c r="NK38" s="113"/>
      <c r="NL38" s="113"/>
      <c r="NM38" s="113"/>
      <c r="NN38" s="113"/>
      <c r="NO38" s="113"/>
      <c r="NP38" s="113"/>
      <c r="NQ38" s="113"/>
      <c r="NR38" s="114"/>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2"/>
      <c r="NE39" s="113"/>
      <c r="NF39" s="113"/>
      <c r="NG39" s="113"/>
      <c r="NH39" s="113"/>
      <c r="NI39" s="113"/>
      <c r="NJ39" s="113"/>
      <c r="NK39" s="113"/>
      <c r="NL39" s="113"/>
      <c r="NM39" s="113"/>
      <c r="NN39" s="113"/>
      <c r="NO39" s="113"/>
      <c r="NP39" s="113"/>
      <c r="NQ39" s="113"/>
      <c r="NR39" s="114"/>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2"/>
      <c r="NE40" s="113"/>
      <c r="NF40" s="113"/>
      <c r="NG40" s="113"/>
      <c r="NH40" s="113"/>
      <c r="NI40" s="113"/>
      <c r="NJ40" s="113"/>
      <c r="NK40" s="113"/>
      <c r="NL40" s="113"/>
      <c r="NM40" s="113"/>
      <c r="NN40" s="113"/>
      <c r="NO40" s="113"/>
      <c r="NP40" s="113"/>
      <c r="NQ40" s="113"/>
      <c r="NR40" s="114"/>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2"/>
      <c r="NE41" s="113"/>
      <c r="NF41" s="113"/>
      <c r="NG41" s="113"/>
      <c r="NH41" s="113"/>
      <c r="NI41" s="113"/>
      <c r="NJ41" s="113"/>
      <c r="NK41" s="113"/>
      <c r="NL41" s="113"/>
      <c r="NM41" s="113"/>
      <c r="NN41" s="113"/>
      <c r="NO41" s="113"/>
      <c r="NP41" s="113"/>
      <c r="NQ41" s="113"/>
      <c r="NR41" s="114"/>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2"/>
      <c r="NE42" s="113"/>
      <c r="NF42" s="113"/>
      <c r="NG42" s="113"/>
      <c r="NH42" s="113"/>
      <c r="NI42" s="113"/>
      <c r="NJ42" s="113"/>
      <c r="NK42" s="113"/>
      <c r="NL42" s="113"/>
      <c r="NM42" s="113"/>
      <c r="NN42" s="113"/>
      <c r="NO42" s="113"/>
      <c r="NP42" s="113"/>
      <c r="NQ42" s="113"/>
      <c r="NR42" s="114"/>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2"/>
      <c r="NE43" s="113"/>
      <c r="NF43" s="113"/>
      <c r="NG43" s="113"/>
      <c r="NH43" s="113"/>
      <c r="NI43" s="113"/>
      <c r="NJ43" s="113"/>
      <c r="NK43" s="113"/>
      <c r="NL43" s="113"/>
      <c r="NM43" s="113"/>
      <c r="NN43" s="113"/>
      <c r="NO43" s="113"/>
      <c r="NP43" s="113"/>
      <c r="NQ43" s="113"/>
      <c r="NR43" s="114"/>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2"/>
      <c r="NE44" s="113"/>
      <c r="NF44" s="113"/>
      <c r="NG44" s="113"/>
      <c r="NH44" s="113"/>
      <c r="NI44" s="113"/>
      <c r="NJ44" s="113"/>
      <c r="NK44" s="113"/>
      <c r="NL44" s="113"/>
      <c r="NM44" s="113"/>
      <c r="NN44" s="113"/>
      <c r="NO44" s="113"/>
      <c r="NP44" s="113"/>
      <c r="NQ44" s="113"/>
      <c r="NR44" s="114"/>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2"/>
      <c r="NE45" s="113"/>
      <c r="NF45" s="113"/>
      <c r="NG45" s="113"/>
      <c r="NH45" s="113"/>
      <c r="NI45" s="113"/>
      <c r="NJ45" s="113"/>
      <c r="NK45" s="113"/>
      <c r="NL45" s="113"/>
      <c r="NM45" s="113"/>
      <c r="NN45" s="113"/>
      <c r="NO45" s="113"/>
      <c r="NP45" s="113"/>
      <c r="NQ45" s="113"/>
      <c r="NR45" s="114"/>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2"/>
      <c r="NE46" s="113"/>
      <c r="NF46" s="113"/>
      <c r="NG46" s="113"/>
      <c r="NH46" s="113"/>
      <c r="NI46" s="113"/>
      <c r="NJ46" s="113"/>
      <c r="NK46" s="113"/>
      <c r="NL46" s="113"/>
      <c r="NM46" s="113"/>
      <c r="NN46" s="113"/>
      <c r="NO46" s="113"/>
      <c r="NP46" s="113"/>
      <c r="NQ46" s="113"/>
      <c r="NR46" s="114"/>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2"/>
      <c r="NE47" s="113"/>
      <c r="NF47" s="113"/>
      <c r="NG47" s="113"/>
      <c r="NH47" s="113"/>
      <c r="NI47" s="113"/>
      <c r="NJ47" s="113"/>
      <c r="NK47" s="113"/>
      <c r="NL47" s="113"/>
      <c r="NM47" s="113"/>
      <c r="NN47" s="113"/>
      <c r="NO47" s="113"/>
      <c r="NP47" s="113"/>
      <c r="NQ47" s="113"/>
      <c r="NR47" s="114"/>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2" t="s">
        <v>129</v>
      </c>
      <c r="NE49" s="113"/>
      <c r="NF49" s="113"/>
      <c r="NG49" s="113"/>
      <c r="NH49" s="113"/>
      <c r="NI49" s="113"/>
      <c r="NJ49" s="113"/>
      <c r="NK49" s="113"/>
      <c r="NL49" s="113"/>
      <c r="NM49" s="113"/>
      <c r="NN49" s="113"/>
      <c r="NO49" s="113"/>
      <c r="NP49" s="113"/>
      <c r="NQ49" s="113"/>
      <c r="NR49" s="114"/>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2"/>
      <c r="NE50" s="113"/>
      <c r="NF50" s="113"/>
      <c r="NG50" s="113"/>
      <c r="NH50" s="113"/>
      <c r="NI50" s="113"/>
      <c r="NJ50" s="113"/>
      <c r="NK50" s="113"/>
      <c r="NL50" s="113"/>
      <c r="NM50" s="113"/>
      <c r="NN50" s="113"/>
      <c r="NO50" s="113"/>
      <c r="NP50" s="113"/>
      <c r="NQ50" s="113"/>
      <c r="NR50" s="114"/>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12"/>
      <c r="NE51" s="113"/>
      <c r="NF51" s="113"/>
      <c r="NG51" s="113"/>
      <c r="NH51" s="113"/>
      <c r="NI51" s="113"/>
      <c r="NJ51" s="113"/>
      <c r="NK51" s="113"/>
      <c r="NL51" s="113"/>
      <c r="NM51" s="113"/>
      <c r="NN51" s="113"/>
      <c r="NO51" s="113"/>
      <c r="NP51" s="113"/>
      <c r="NQ51" s="113"/>
      <c r="NR51" s="114"/>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2</v>
      </c>
      <c r="AO52" s="106"/>
      <c r="AP52" s="106"/>
      <c r="AQ52" s="106"/>
      <c r="AR52" s="106"/>
      <c r="AS52" s="106"/>
      <c r="AT52" s="106"/>
      <c r="AU52" s="106"/>
      <c r="AV52" s="106"/>
      <c r="AW52" s="106"/>
      <c r="AX52" s="106"/>
      <c r="AY52" s="106"/>
      <c r="AZ52" s="106"/>
      <c r="BA52" s="106"/>
      <c r="BB52" s="106"/>
      <c r="BC52" s="106"/>
      <c r="BD52" s="106"/>
      <c r="BE52" s="106"/>
      <c r="BF52" s="106"/>
      <c r="BG52" s="106">
        <f>データ!AW7</f>
        <v>2</v>
      </c>
      <c r="BH52" s="106"/>
      <c r="BI52" s="106"/>
      <c r="BJ52" s="106"/>
      <c r="BK52" s="106"/>
      <c r="BL52" s="106"/>
      <c r="BM52" s="106"/>
      <c r="BN52" s="106"/>
      <c r="BO52" s="106"/>
      <c r="BP52" s="106"/>
      <c r="BQ52" s="106"/>
      <c r="BR52" s="106"/>
      <c r="BS52" s="106"/>
      <c r="BT52" s="106"/>
      <c r="BU52" s="106"/>
      <c r="BV52" s="106"/>
      <c r="BW52" s="106"/>
      <c r="BX52" s="106"/>
      <c r="BY52" s="106"/>
      <c r="BZ52" s="106">
        <f>データ!AX7</f>
        <v>3</v>
      </c>
      <c r="CA52" s="106"/>
      <c r="CB52" s="106"/>
      <c r="CC52" s="106"/>
      <c r="CD52" s="106"/>
      <c r="CE52" s="106"/>
      <c r="CF52" s="106"/>
      <c r="CG52" s="106"/>
      <c r="CH52" s="106"/>
      <c r="CI52" s="106"/>
      <c r="CJ52" s="106"/>
      <c r="CK52" s="106"/>
      <c r="CL52" s="106"/>
      <c r="CM52" s="106"/>
      <c r="CN52" s="106"/>
      <c r="CO52" s="106"/>
      <c r="CP52" s="106"/>
      <c r="CQ52" s="106"/>
      <c r="CR52" s="106"/>
      <c r="CS52" s="106">
        <f>データ!AY7</f>
        <v>3</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80.7</v>
      </c>
      <c r="EM52" s="110"/>
      <c r="EN52" s="110"/>
      <c r="EO52" s="110"/>
      <c r="EP52" s="110"/>
      <c r="EQ52" s="110"/>
      <c r="ER52" s="110"/>
      <c r="ES52" s="110"/>
      <c r="ET52" s="110"/>
      <c r="EU52" s="110"/>
      <c r="EV52" s="110"/>
      <c r="EW52" s="110"/>
      <c r="EX52" s="110"/>
      <c r="EY52" s="110"/>
      <c r="EZ52" s="110"/>
      <c r="FA52" s="110"/>
      <c r="FB52" s="110"/>
      <c r="FC52" s="110"/>
      <c r="FD52" s="110"/>
      <c r="FE52" s="110">
        <f>データ!BG7</f>
        <v>81.400000000000006</v>
      </c>
      <c r="FF52" s="110"/>
      <c r="FG52" s="110"/>
      <c r="FH52" s="110"/>
      <c r="FI52" s="110"/>
      <c r="FJ52" s="110"/>
      <c r="FK52" s="110"/>
      <c r="FL52" s="110"/>
      <c r="FM52" s="110"/>
      <c r="FN52" s="110"/>
      <c r="FO52" s="110"/>
      <c r="FP52" s="110"/>
      <c r="FQ52" s="110"/>
      <c r="FR52" s="110"/>
      <c r="FS52" s="110"/>
      <c r="FT52" s="110"/>
      <c r="FU52" s="110"/>
      <c r="FV52" s="110"/>
      <c r="FW52" s="110"/>
      <c r="FX52" s="110">
        <f>データ!BH7</f>
        <v>76.099999999999994</v>
      </c>
      <c r="FY52" s="110"/>
      <c r="FZ52" s="110"/>
      <c r="GA52" s="110"/>
      <c r="GB52" s="110"/>
      <c r="GC52" s="110"/>
      <c r="GD52" s="110"/>
      <c r="GE52" s="110"/>
      <c r="GF52" s="110"/>
      <c r="GG52" s="110"/>
      <c r="GH52" s="110"/>
      <c r="GI52" s="110"/>
      <c r="GJ52" s="110"/>
      <c r="GK52" s="110"/>
      <c r="GL52" s="110"/>
      <c r="GM52" s="110"/>
      <c r="GN52" s="110"/>
      <c r="GO52" s="110"/>
      <c r="GP52" s="110"/>
      <c r="GQ52" s="110">
        <f>データ!BI7</f>
        <v>73.7</v>
      </c>
      <c r="GR52" s="110"/>
      <c r="GS52" s="110"/>
      <c r="GT52" s="110"/>
      <c r="GU52" s="110"/>
      <c r="GV52" s="110"/>
      <c r="GW52" s="110"/>
      <c r="GX52" s="110"/>
      <c r="GY52" s="110"/>
      <c r="GZ52" s="110"/>
      <c r="HA52" s="110"/>
      <c r="HB52" s="110"/>
      <c r="HC52" s="110"/>
      <c r="HD52" s="110"/>
      <c r="HE52" s="110"/>
      <c r="HF52" s="110"/>
      <c r="HG52" s="110"/>
      <c r="HH52" s="110"/>
      <c r="HI52" s="110"/>
      <c r="HJ52" s="110">
        <f>データ!BJ7</f>
        <v>70.7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51818</v>
      </c>
      <c r="JD52" s="106"/>
      <c r="JE52" s="106"/>
      <c r="JF52" s="106"/>
      <c r="JG52" s="106"/>
      <c r="JH52" s="106"/>
      <c r="JI52" s="106"/>
      <c r="JJ52" s="106"/>
      <c r="JK52" s="106"/>
      <c r="JL52" s="106"/>
      <c r="JM52" s="106"/>
      <c r="JN52" s="106"/>
      <c r="JO52" s="106"/>
      <c r="JP52" s="106"/>
      <c r="JQ52" s="106"/>
      <c r="JR52" s="106"/>
      <c r="JS52" s="106"/>
      <c r="JT52" s="106"/>
      <c r="JU52" s="106"/>
      <c r="JV52" s="106">
        <f>データ!BR7</f>
        <v>52962</v>
      </c>
      <c r="JW52" s="106"/>
      <c r="JX52" s="106"/>
      <c r="JY52" s="106"/>
      <c r="JZ52" s="106"/>
      <c r="KA52" s="106"/>
      <c r="KB52" s="106"/>
      <c r="KC52" s="106"/>
      <c r="KD52" s="106"/>
      <c r="KE52" s="106"/>
      <c r="KF52" s="106"/>
      <c r="KG52" s="106"/>
      <c r="KH52" s="106"/>
      <c r="KI52" s="106"/>
      <c r="KJ52" s="106"/>
      <c r="KK52" s="106"/>
      <c r="KL52" s="106"/>
      <c r="KM52" s="106"/>
      <c r="KN52" s="106"/>
      <c r="KO52" s="106">
        <f>データ!BS7</f>
        <v>51757</v>
      </c>
      <c r="KP52" s="106"/>
      <c r="KQ52" s="106"/>
      <c r="KR52" s="106"/>
      <c r="KS52" s="106"/>
      <c r="KT52" s="106"/>
      <c r="KU52" s="106"/>
      <c r="KV52" s="106"/>
      <c r="KW52" s="106"/>
      <c r="KX52" s="106"/>
      <c r="KY52" s="106"/>
      <c r="KZ52" s="106"/>
      <c r="LA52" s="106"/>
      <c r="LB52" s="106"/>
      <c r="LC52" s="106"/>
      <c r="LD52" s="106"/>
      <c r="LE52" s="106"/>
      <c r="LF52" s="106"/>
      <c r="LG52" s="106"/>
      <c r="LH52" s="106">
        <f>データ!BT7</f>
        <v>48694</v>
      </c>
      <c r="LI52" s="106"/>
      <c r="LJ52" s="106"/>
      <c r="LK52" s="106"/>
      <c r="LL52" s="106"/>
      <c r="LM52" s="106"/>
      <c r="LN52" s="106"/>
      <c r="LO52" s="106"/>
      <c r="LP52" s="106"/>
      <c r="LQ52" s="106"/>
      <c r="LR52" s="106"/>
      <c r="LS52" s="106"/>
      <c r="LT52" s="106"/>
      <c r="LU52" s="106"/>
      <c r="LV52" s="106"/>
      <c r="LW52" s="106"/>
      <c r="LX52" s="106"/>
      <c r="LY52" s="106"/>
      <c r="LZ52" s="106"/>
      <c r="MA52" s="106">
        <f>データ!BU7</f>
        <v>43923</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12"/>
      <c r="NE52" s="113"/>
      <c r="NF52" s="113"/>
      <c r="NG52" s="113"/>
      <c r="NH52" s="113"/>
      <c r="NI52" s="113"/>
      <c r="NJ52" s="113"/>
      <c r="NK52" s="113"/>
      <c r="NL52" s="113"/>
      <c r="NM52" s="113"/>
      <c r="NN52" s="113"/>
      <c r="NO52" s="113"/>
      <c r="NP52" s="113"/>
      <c r="NQ52" s="113"/>
      <c r="NR52" s="114"/>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0</v>
      </c>
      <c r="V53" s="106"/>
      <c r="W53" s="106"/>
      <c r="X53" s="106"/>
      <c r="Y53" s="106"/>
      <c r="Z53" s="106"/>
      <c r="AA53" s="106"/>
      <c r="AB53" s="106"/>
      <c r="AC53" s="106"/>
      <c r="AD53" s="106"/>
      <c r="AE53" s="106"/>
      <c r="AF53" s="106"/>
      <c r="AG53" s="106"/>
      <c r="AH53" s="106"/>
      <c r="AI53" s="106"/>
      <c r="AJ53" s="106"/>
      <c r="AK53" s="106"/>
      <c r="AL53" s="106"/>
      <c r="AM53" s="106"/>
      <c r="AN53" s="106">
        <f>データ!BA7</f>
        <v>1</v>
      </c>
      <c r="AO53" s="106"/>
      <c r="AP53" s="106"/>
      <c r="AQ53" s="106"/>
      <c r="AR53" s="106"/>
      <c r="AS53" s="106"/>
      <c r="AT53" s="106"/>
      <c r="AU53" s="106"/>
      <c r="AV53" s="106"/>
      <c r="AW53" s="106"/>
      <c r="AX53" s="106"/>
      <c r="AY53" s="106"/>
      <c r="AZ53" s="106"/>
      <c r="BA53" s="106"/>
      <c r="BB53" s="106"/>
      <c r="BC53" s="106"/>
      <c r="BD53" s="106"/>
      <c r="BE53" s="106"/>
      <c r="BF53" s="106"/>
      <c r="BG53" s="106">
        <f>データ!BB7</f>
        <v>1</v>
      </c>
      <c r="BH53" s="106"/>
      <c r="BI53" s="106"/>
      <c r="BJ53" s="106"/>
      <c r="BK53" s="106"/>
      <c r="BL53" s="106"/>
      <c r="BM53" s="106"/>
      <c r="BN53" s="106"/>
      <c r="BO53" s="106"/>
      <c r="BP53" s="106"/>
      <c r="BQ53" s="106"/>
      <c r="BR53" s="106"/>
      <c r="BS53" s="106"/>
      <c r="BT53" s="106"/>
      <c r="BU53" s="106"/>
      <c r="BV53" s="106"/>
      <c r="BW53" s="106"/>
      <c r="BX53" s="106"/>
      <c r="BY53" s="106"/>
      <c r="BZ53" s="106">
        <f>データ!BC7</f>
        <v>2</v>
      </c>
      <c r="CA53" s="106"/>
      <c r="CB53" s="106"/>
      <c r="CC53" s="106"/>
      <c r="CD53" s="106"/>
      <c r="CE53" s="106"/>
      <c r="CF53" s="106"/>
      <c r="CG53" s="106"/>
      <c r="CH53" s="106"/>
      <c r="CI53" s="106"/>
      <c r="CJ53" s="106"/>
      <c r="CK53" s="106"/>
      <c r="CL53" s="106"/>
      <c r="CM53" s="106"/>
      <c r="CN53" s="106"/>
      <c r="CO53" s="106"/>
      <c r="CP53" s="106"/>
      <c r="CQ53" s="106"/>
      <c r="CR53" s="106"/>
      <c r="CS53" s="106">
        <f>データ!BD7</f>
        <v>2</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32.799999999999997</v>
      </c>
      <c r="EM53" s="110"/>
      <c r="EN53" s="110"/>
      <c r="EO53" s="110"/>
      <c r="EP53" s="110"/>
      <c r="EQ53" s="110"/>
      <c r="ER53" s="110"/>
      <c r="ES53" s="110"/>
      <c r="ET53" s="110"/>
      <c r="EU53" s="110"/>
      <c r="EV53" s="110"/>
      <c r="EW53" s="110"/>
      <c r="EX53" s="110"/>
      <c r="EY53" s="110"/>
      <c r="EZ53" s="110"/>
      <c r="FA53" s="110"/>
      <c r="FB53" s="110"/>
      <c r="FC53" s="110"/>
      <c r="FD53" s="110"/>
      <c r="FE53" s="110">
        <f>データ!BL7</f>
        <v>68.599999999999994</v>
      </c>
      <c r="FF53" s="110"/>
      <c r="FG53" s="110"/>
      <c r="FH53" s="110"/>
      <c r="FI53" s="110"/>
      <c r="FJ53" s="110"/>
      <c r="FK53" s="110"/>
      <c r="FL53" s="110"/>
      <c r="FM53" s="110"/>
      <c r="FN53" s="110"/>
      <c r="FO53" s="110"/>
      <c r="FP53" s="110"/>
      <c r="FQ53" s="110"/>
      <c r="FR53" s="110"/>
      <c r="FS53" s="110"/>
      <c r="FT53" s="110"/>
      <c r="FU53" s="110"/>
      <c r="FV53" s="110"/>
      <c r="FW53" s="110"/>
      <c r="FX53" s="110">
        <f>データ!BM7</f>
        <v>58.5</v>
      </c>
      <c r="FY53" s="110"/>
      <c r="FZ53" s="110"/>
      <c r="GA53" s="110"/>
      <c r="GB53" s="110"/>
      <c r="GC53" s="110"/>
      <c r="GD53" s="110"/>
      <c r="GE53" s="110"/>
      <c r="GF53" s="110"/>
      <c r="GG53" s="110"/>
      <c r="GH53" s="110"/>
      <c r="GI53" s="110"/>
      <c r="GJ53" s="110"/>
      <c r="GK53" s="110"/>
      <c r="GL53" s="110"/>
      <c r="GM53" s="110"/>
      <c r="GN53" s="110"/>
      <c r="GO53" s="110"/>
      <c r="GP53" s="110"/>
      <c r="GQ53" s="110">
        <f>データ!BN7</f>
        <v>54.8</v>
      </c>
      <c r="GR53" s="110"/>
      <c r="GS53" s="110"/>
      <c r="GT53" s="110"/>
      <c r="GU53" s="110"/>
      <c r="GV53" s="110"/>
      <c r="GW53" s="110"/>
      <c r="GX53" s="110"/>
      <c r="GY53" s="110"/>
      <c r="GZ53" s="110"/>
      <c r="HA53" s="110"/>
      <c r="HB53" s="110"/>
      <c r="HC53" s="110"/>
      <c r="HD53" s="110"/>
      <c r="HE53" s="110"/>
      <c r="HF53" s="110"/>
      <c r="HG53" s="110"/>
      <c r="HH53" s="110"/>
      <c r="HI53" s="110"/>
      <c r="HJ53" s="110">
        <f>データ!BO7</f>
        <v>48.8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22512</v>
      </c>
      <c r="JD53" s="106"/>
      <c r="JE53" s="106"/>
      <c r="JF53" s="106"/>
      <c r="JG53" s="106"/>
      <c r="JH53" s="106"/>
      <c r="JI53" s="106"/>
      <c r="JJ53" s="106"/>
      <c r="JK53" s="106"/>
      <c r="JL53" s="106"/>
      <c r="JM53" s="106"/>
      <c r="JN53" s="106"/>
      <c r="JO53" s="106"/>
      <c r="JP53" s="106"/>
      <c r="JQ53" s="106"/>
      <c r="JR53" s="106"/>
      <c r="JS53" s="106"/>
      <c r="JT53" s="106"/>
      <c r="JU53" s="106"/>
      <c r="JV53" s="106">
        <f>データ!BW7</f>
        <v>36335</v>
      </c>
      <c r="JW53" s="106"/>
      <c r="JX53" s="106"/>
      <c r="JY53" s="106"/>
      <c r="JZ53" s="106"/>
      <c r="KA53" s="106"/>
      <c r="KB53" s="106"/>
      <c r="KC53" s="106"/>
      <c r="KD53" s="106"/>
      <c r="KE53" s="106"/>
      <c r="KF53" s="106"/>
      <c r="KG53" s="106"/>
      <c r="KH53" s="106"/>
      <c r="KI53" s="106"/>
      <c r="KJ53" s="106"/>
      <c r="KK53" s="106"/>
      <c r="KL53" s="106"/>
      <c r="KM53" s="106"/>
      <c r="KN53" s="106"/>
      <c r="KO53" s="106">
        <f>データ!BX7</f>
        <v>34707</v>
      </c>
      <c r="KP53" s="106"/>
      <c r="KQ53" s="106"/>
      <c r="KR53" s="106"/>
      <c r="KS53" s="106"/>
      <c r="KT53" s="106"/>
      <c r="KU53" s="106"/>
      <c r="KV53" s="106"/>
      <c r="KW53" s="106"/>
      <c r="KX53" s="106"/>
      <c r="KY53" s="106"/>
      <c r="KZ53" s="106"/>
      <c r="LA53" s="106"/>
      <c r="LB53" s="106"/>
      <c r="LC53" s="106"/>
      <c r="LD53" s="106"/>
      <c r="LE53" s="106"/>
      <c r="LF53" s="106"/>
      <c r="LG53" s="106"/>
      <c r="LH53" s="106">
        <f>データ!BY7</f>
        <v>31584</v>
      </c>
      <c r="LI53" s="106"/>
      <c r="LJ53" s="106"/>
      <c r="LK53" s="106"/>
      <c r="LL53" s="106"/>
      <c r="LM53" s="106"/>
      <c r="LN53" s="106"/>
      <c r="LO53" s="106"/>
      <c r="LP53" s="106"/>
      <c r="LQ53" s="106"/>
      <c r="LR53" s="106"/>
      <c r="LS53" s="106"/>
      <c r="LT53" s="106"/>
      <c r="LU53" s="106"/>
      <c r="LV53" s="106"/>
      <c r="LW53" s="106"/>
      <c r="LX53" s="106"/>
      <c r="LY53" s="106"/>
      <c r="LZ53" s="106"/>
      <c r="MA53" s="106">
        <f>データ!BZ7</f>
        <v>27227</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12"/>
      <c r="NE53" s="113"/>
      <c r="NF53" s="113"/>
      <c r="NG53" s="113"/>
      <c r="NH53" s="113"/>
      <c r="NI53" s="113"/>
      <c r="NJ53" s="113"/>
      <c r="NK53" s="113"/>
      <c r="NL53" s="113"/>
      <c r="NM53" s="113"/>
      <c r="NN53" s="113"/>
      <c r="NO53" s="113"/>
      <c r="NP53" s="113"/>
      <c r="NQ53" s="113"/>
      <c r="NR53" s="114"/>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2"/>
      <c r="NE54" s="113"/>
      <c r="NF54" s="113"/>
      <c r="NG54" s="113"/>
      <c r="NH54" s="113"/>
      <c r="NI54" s="113"/>
      <c r="NJ54" s="113"/>
      <c r="NK54" s="113"/>
      <c r="NL54" s="113"/>
      <c r="NM54" s="113"/>
      <c r="NN54" s="113"/>
      <c r="NO54" s="113"/>
      <c r="NP54" s="113"/>
      <c r="NQ54" s="113"/>
      <c r="NR54" s="114"/>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2"/>
      <c r="NE55" s="113"/>
      <c r="NF55" s="113"/>
      <c r="NG55" s="113"/>
      <c r="NH55" s="113"/>
      <c r="NI55" s="113"/>
      <c r="NJ55" s="113"/>
      <c r="NK55" s="113"/>
      <c r="NL55" s="113"/>
      <c r="NM55" s="113"/>
      <c r="NN55" s="113"/>
      <c r="NO55" s="113"/>
      <c r="NP55" s="113"/>
      <c r="NQ55" s="113"/>
      <c r="NR55" s="114"/>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2"/>
      <c r="NE56" s="113"/>
      <c r="NF56" s="113"/>
      <c r="NG56" s="113"/>
      <c r="NH56" s="113"/>
      <c r="NI56" s="113"/>
      <c r="NJ56" s="113"/>
      <c r="NK56" s="113"/>
      <c r="NL56" s="113"/>
      <c r="NM56" s="113"/>
      <c r="NN56" s="113"/>
      <c r="NO56" s="113"/>
      <c r="NP56" s="113"/>
      <c r="NQ56" s="113"/>
      <c r="NR56" s="114"/>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2"/>
      <c r="NE57" s="113"/>
      <c r="NF57" s="113"/>
      <c r="NG57" s="113"/>
      <c r="NH57" s="113"/>
      <c r="NI57" s="113"/>
      <c r="NJ57" s="113"/>
      <c r="NK57" s="113"/>
      <c r="NL57" s="113"/>
      <c r="NM57" s="113"/>
      <c r="NN57" s="113"/>
      <c r="NO57" s="113"/>
      <c r="NP57" s="113"/>
      <c r="NQ57" s="113"/>
      <c r="NR57" s="114"/>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2"/>
      <c r="NE58" s="113"/>
      <c r="NF58" s="113"/>
      <c r="NG58" s="113"/>
      <c r="NH58" s="113"/>
      <c r="NI58" s="113"/>
      <c r="NJ58" s="113"/>
      <c r="NK58" s="113"/>
      <c r="NL58" s="113"/>
      <c r="NM58" s="113"/>
      <c r="NN58" s="113"/>
      <c r="NO58" s="113"/>
      <c r="NP58" s="113"/>
      <c r="NQ58" s="113"/>
      <c r="NR58" s="114"/>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2"/>
      <c r="NE59" s="113"/>
      <c r="NF59" s="113"/>
      <c r="NG59" s="113"/>
      <c r="NH59" s="113"/>
      <c r="NI59" s="113"/>
      <c r="NJ59" s="113"/>
      <c r="NK59" s="113"/>
      <c r="NL59" s="113"/>
      <c r="NM59" s="113"/>
      <c r="NN59" s="113"/>
      <c r="NO59" s="113"/>
      <c r="NP59" s="113"/>
      <c r="NQ59" s="113"/>
      <c r="NR59" s="114"/>
    </row>
    <row r="60" spans="1:382" ht="13.5" customHeight="1" x14ac:dyDescent="0.15">
      <c r="A60" s="23"/>
      <c r="B60" s="19"/>
      <c r="C60" s="20"/>
      <c r="D60" s="20"/>
      <c r="E60" s="20"/>
      <c r="F60" s="20"/>
      <c r="G60" s="20"/>
      <c r="H60" s="118" t="s">
        <v>31</v>
      </c>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18"/>
      <c r="AZ60" s="118"/>
      <c r="BA60" s="118"/>
      <c r="BB60" s="118"/>
      <c r="BC60" s="118"/>
      <c r="BD60" s="118"/>
      <c r="BE60" s="118"/>
      <c r="BF60" s="118"/>
      <c r="BG60" s="118"/>
      <c r="BH60" s="118"/>
      <c r="BI60" s="118"/>
      <c r="BJ60" s="118"/>
      <c r="BK60" s="118"/>
      <c r="BL60" s="118"/>
      <c r="BM60" s="118"/>
      <c r="BN60" s="118"/>
      <c r="BO60" s="118"/>
      <c r="BP60" s="118"/>
      <c r="BQ60" s="118"/>
      <c r="BR60" s="118"/>
      <c r="BS60" s="118"/>
      <c r="BT60" s="118"/>
      <c r="BU60" s="118"/>
      <c r="BV60" s="118"/>
      <c r="BW60" s="118"/>
      <c r="BX60" s="118"/>
      <c r="BY60" s="118"/>
      <c r="BZ60" s="118"/>
      <c r="CA60" s="118"/>
      <c r="CB60" s="118"/>
      <c r="CC60" s="118"/>
      <c r="CD60" s="118"/>
      <c r="CE60" s="118"/>
      <c r="CF60" s="118"/>
      <c r="CG60" s="118"/>
      <c r="CH60" s="118"/>
      <c r="CI60" s="118"/>
      <c r="CJ60" s="118"/>
      <c r="CK60" s="118"/>
      <c r="CL60" s="118"/>
      <c r="CM60" s="118"/>
      <c r="CN60" s="118"/>
      <c r="CO60" s="118"/>
      <c r="CP60" s="118"/>
      <c r="CQ60" s="118"/>
      <c r="CR60" s="118"/>
      <c r="CS60" s="118"/>
      <c r="CT60" s="118"/>
      <c r="CU60" s="118"/>
      <c r="CV60" s="118"/>
      <c r="CW60" s="118"/>
      <c r="CX60" s="118"/>
      <c r="CY60" s="118"/>
      <c r="CZ60" s="118"/>
      <c r="DA60" s="118"/>
      <c r="DB60" s="118"/>
      <c r="DC60" s="118"/>
      <c r="DD60" s="118"/>
      <c r="DE60" s="118"/>
      <c r="DF60" s="118"/>
      <c r="DG60" s="118"/>
      <c r="DH60" s="118"/>
      <c r="DI60" s="118"/>
      <c r="DJ60" s="118"/>
      <c r="DK60" s="118"/>
      <c r="DL60" s="118"/>
      <c r="DM60" s="118"/>
      <c r="DN60" s="118"/>
      <c r="DO60" s="118"/>
      <c r="DP60" s="118"/>
      <c r="DQ60" s="118"/>
      <c r="DR60" s="118"/>
      <c r="DS60" s="118"/>
      <c r="DT60" s="118"/>
      <c r="DU60" s="118"/>
      <c r="DV60" s="118"/>
      <c r="DW60" s="118"/>
      <c r="DX60" s="118"/>
      <c r="DY60" s="118"/>
      <c r="DZ60" s="118"/>
      <c r="EA60" s="118"/>
      <c r="EB60" s="118"/>
      <c r="EC60" s="118"/>
      <c r="ED60" s="118"/>
      <c r="EE60" s="118"/>
      <c r="EF60" s="118"/>
      <c r="EG60" s="118"/>
      <c r="EH60" s="118"/>
      <c r="EI60" s="118"/>
      <c r="EJ60" s="118"/>
      <c r="EK60" s="118"/>
      <c r="EL60" s="118"/>
      <c r="EM60" s="118"/>
      <c r="EN60" s="118"/>
      <c r="EO60" s="118"/>
      <c r="EP60" s="118"/>
      <c r="EQ60" s="118"/>
      <c r="ER60" s="118"/>
      <c r="ES60" s="118"/>
      <c r="ET60" s="118"/>
      <c r="EU60" s="118"/>
      <c r="EV60" s="118"/>
      <c r="EW60" s="118"/>
      <c r="EX60" s="118"/>
      <c r="EY60" s="118"/>
      <c r="EZ60" s="118"/>
      <c r="FA60" s="118"/>
      <c r="FB60" s="118"/>
      <c r="FC60" s="118"/>
      <c r="FD60" s="118"/>
      <c r="FE60" s="118"/>
      <c r="FF60" s="118"/>
      <c r="FG60" s="118"/>
      <c r="FH60" s="118"/>
      <c r="FI60" s="118"/>
      <c r="FJ60" s="118"/>
      <c r="FK60" s="118"/>
      <c r="FL60" s="118"/>
      <c r="FM60" s="118"/>
      <c r="FN60" s="118"/>
      <c r="FO60" s="118"/>
      <c r="FP60" s="118"/>
      <c r="FQ60" s="118"/>
      <c r="FR60" s="118"/>
      <c r="FS60" s="118"/>
      <c r="FT60" s="118"/>
      <c r="FU60" s="118"/>
      <c r="FV60" s="118"/>
      <c r="FW60" s="118"/>
      <c r="FX60" s="118"/>
      <c r="FY60" s="118"/>
      <c r="FZ60" s="118"/>
      <c r="GA60" s="118"/>
      <c r="GB60" s="118"/>
      <c r="GC60" s="118"/>
      <c r="GD60" s="118"/>
      <c r="GE60" s="118"/>
      <c r="GF60" s="118"/>
      <c r="GG60" s="118"/>
      <c r="GH60" s="118"/>
      <c r="GI60" s="118"/>
      <c r="GJ60" s="118"/>
      <c r="GK60" s="118"/>
      <c r="GL60" s="118"/>
      <c r="GM60" s="118"/>
      <c r="GN60" s="118"/>
      <c r="GO60" s="118"/>
      <c r="GP60" s="118"/>
      <c r="GQ60" s="118"/>
      <c r="GR60" s="118"/>
      <c r="GS60" s="118"/>
      <c r="GT60" s="118"/>
      <c r="GU60" s="118"/>
      <c r="GV60" s="118"/>
      <c r="GW60" s="118"/>
      <c r="GX60" s="118"/>
      <c r="GY60" s="118"/>
      <c r="GZ60" s="118"/>
      <c r="HA60" s="118"/>
      <c r="HB60" s="118"/>
      <c r="HC60" s="118"/>
      <c r="HD60" s="118"/>
      <c r="HE60" s="118"/>
      <c r="HF60" s="118"/>
      <c r="HG60" s="118"/>
      <c r="HH60" s="118"/>
      <c r="HI60" s="118"/>
      <c r="HJ60" s="118"/>
      <c r="HK60" s="118"/>
      <c r="HL60" s="118"/>
      <c r="HM60" s="118"/>
      <c r="HN60" s="118"/>
      <c r="HO60" s="118"/>
      <c r="HP60" s="118"/>
      <c r="HQ60" s="118"/>
      <c r="HR60" s="118"/>
      <c r="HS60" s="118"/>
      <c r="HT60" s="118"/>
      <c r="HU60" s="118"/>
      <c r="HV60" s="118"/>
      <c r="HW60" s="118"/>
      <c r="HX60" s="118"/>
      <c r="HY60" s="118"/>
      <c r="HZ60" s="118"/>
      <c r="IA60" s="118"/>
      <c r="IB60" s="118"/>
      <c r="IC60" s="118"/>
      <c r="ID60" s="118"/>
      <c r="IE60" s="118"/>
      <c r="IF60" s="118"/>
      <c r="IG60" s="118"/>
      <c r="IH60" s="118"/>
      <c r="II60" s="118"/>
      <c r="IJ60" s="118"/>
      <c r="IK60" s="118"/>
      <c r="IL60" s="118"/>
      <c r="IM60" s="118"/>
      <c r="IN60" s="118"/>
      <c r="IO60" s="118"/>
      <c r="IP60" s="118"/>
      <c r="IQ60" s="118"/>
      <c r="IR60" s="118"/>
      <c r="IS60" s="118"/>
      <c r="IT60" s="118"/>
      <c r="IU60" s="118"/>
      <c r="IV60" s="118"/>
      <c r="IW60" s="118"/>
      <c r="IX60" s="118"/>
      <c r="IY60" s="118"/>
      <c r="IZ60" s="118"/>
      <c r="JA60" s="118"/>
      <c r="JB60" s="118"/>
      <c r="JC60" s="118"/>
      <c r="JD60" s="118"/>
      <c r="JE60" s="118"/>
      <c r="JF60" s="118"/>
      <c r="JG60" s="118"/>
      <c r="JH60" s="118"/>
      <c r="JI60" s="118"/>
      <c r="JJ60" s="118"/>
      <c r="JK60" s="118"/>
      <c r="JL60" s="118"/>
      <c r="JM60" s="118"/>
      <c r="JN60" s="118"/>
      <c r="JO60" s="118"/>
      <c r="JP60" s="118"/>
      <c r="JQ60" s="118"/>
      <c r="JR60" s="118"/>
      <c r="JS60" s="118"/>
      <c r="JT60" s="118"/>
      <c r="JU60" s="118"/>
      <c r="JV60" s="118"/>
      <c r="JW60" s="118"/>
      <c r="JX60" s="118"/>
      <c r="JY60" s="118"/>
      <c r="JZ60" s="118"/>
      <c r="KA60" s="118"/>
      <c r="KB60" s="118"/>
      <c r="KC60" s="118"/>
      <c r="KD60" s="118"/>
      <c r="KE60" s="118"/>
      <c r="KF60" s="118"/>
      <c r="KG60" s="118"/>
      <c r="KH60" s="118"/>
      <c r="KI60" s="118"/>
      <c r="KJ60" s="118"/>
      <c r="KK60" s="118"/>
      <c r="KL60" s="118"/>
      <c r="KM60" s="118"/>
      <c r="KN60" s="118"/>
      <c r="KO60" s="118"/>
      <c r="KP60" s="118"/>
      <c r="KQ60" s="118"/>
      <c r="KR60" s="118"/>
      <c r="KS60" s="118"/>
      <c r="KT60" s="118"/>
      <c r="KU60" s="118"/>
      <c r="KV60" s="118"/>
      <c r="KW60" s="118"/>
      <c r="KX60" s="118"/>
      <c r="KY60" s="118"/>
      <c r="KZ60" s="118"/>
      <c r="LA60" s="118"/>
      <c r="LB60" s="118"/>
      <c r="LC60" s="118"/>
      <c r="LD60" s="118"/>
      <c r="LE60" s="118"/>
      <c r="LF60" s="118"/>
      <c r="LG60" s="118"/>
      <c r="LH60" s="118"/>
      <c r="LI60" s="118"/>
      <c r="LJ60" s="118"/>
      <c r="LK60" s="118"/>
      <c r="LL60" s="118"/>
      <c r="LM60" s="118"/>
      <c r="LN60" s="118"/>
      <c r="LO60" s="118"/>
      <c r="LP60" s="118"/>
      <c r="LQ60" s="118"/>
      <c r="LR60" s="118"/>
      <c r="LS60" s="118"/>
      <c r="LT60" s="118"/>
      <c r="LU60" s="118"/>
      <c r="LV60" s="118"/>
      <c r="LW60" s="118"/>
      <c r="LX60" s="118"/>
      <c r="LY60" s="118"/>
      <c r="LZ60" s="118"/>
      <c r="MA60" s="118"/>
      <c r="MB60" s="118"/>
      <c r="MC60" s="118"/>
      <c r="MD60" s="118"/>
      <c r="ME60" s="118"/>
      <c r="MF60" s="118"/>
      <c r="MG60" s="118"/>
      <c r="MH60" s="118"/>
      <c r="MI60" s="118"/>
      <c r="MJ60" s="118"/>
      <c r="MK60" s="118"/>
      <c r="ML60" s="118"/>
      <c r="MM60" s="118"/>
      <c r="MN60" s="118"/>
      <c r="MO60" s="118"/>
      <c r="MP60" s="118"/>
      <c r="MQ60" s="118"/>
      <c r="MR60" s="118"/>
      <c r="MS60" s="118"/>
      <c r="MT60" s="118"/>
      <c r="MU60" s="118"/>
      <c r="MV60" s="118"/>
      <c r="MW60" s="20"/>
      <c r="MX60" s="20"/>
      <c r="MY60" s="20"/>
      <c r="MZ60" s="20"/>
      <c r="NA60" s="20"/>
      <c r="NB60" s="21"/>
      <c r="NC60" s="2"/>
      <c r="ND60" s="112"/>
      <c r="NE60" s="113"/>
      <c r="NF60" s="113"/>
      <c r="NG60" s="113"/>
      <c r="NH60" s="113"/>
      <c r="NI60" s="113"/>
      <c r="NJ60" s="113"/>
      <c r="NK60" s="113"/>
      <c r="NL60" s="113"/>
      <c r="NM60" s="113"/>
      <c r="NN60" s="113"/>
      <c r="NO60" s="113"/>
      <c r="NP60" s="113"/>
      <c r="NQ60" s="113"/>
      <c r="NR60" s="114"/>
    </row>
    <row r="61" spans="1:382" ht="13.5" customHeight="1" x14ac:dyDescent="0.15">
      <c r="A61" s="23"/>
      <c r="B61" s="19"/>
      <c r="C61" s="20"/>
      <c r="D61" s="20"/>
      <c r="E61" s="20"/>
      <c r="F61" s="20"/>
      <c r="G61" s="20"/>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c r="AW61" s="119"/>
      <c r="AX61" s="119"/>
      <c r="AY61" s="119"/>
      <c r="AZ61" s="119"/>
      <c r="BA61" s="119"/>
      <c r="BB61" s="119"/>
      <c r="BC61" s="119"/>
      <c r="BD61" s="119"/>
      <c r="BE61" s="119"/>
      <c r="BF61" s="119"/>
      <c r="BG61" s="119"/>
      <c r="BH61" s="119"/>
      <c r="BI61" s="119"/>
      <c r="BJ61" s="119"/>
      <c r="BK61" s="119"/>
      <c r="BL61" s="119"/>
      <c r="BM61" s="119"/>
      <c r="BN61" s="119"/>
      <c r="BO61" s="119"/>
      <c r="BP61" s="119"/>
      <c r="BQ61" s="119"/>
      <c r="BR61" s="119"/>
      <c r="BS61" s="119"/>
      <c r="BT61" s="119"/>
      <c r="BU61" s="119"/>
      <c r="BV61" s="119"/>
      <c r="BW61" s="119"/>
      <c r="BX61" s="119"/>
      <c r="BY61" s="119"/>
      <c r="BZ61" s="119"/>
      <c r="CA61" s="119"/>
      <c r="CB61" s="119"/>
      <c r="CC61" s="119"/>
      <c r="CD61" s="119"/>
      <c r="CE61" s="119"/>
      <c r="CF61" s="119"/>
      <c r="CG61" s="119"/>
      <c r="CH61" s="119"/>
      <c r="CI61" s="119"/>
      <c r="CJ61" s="119"/>
      <c r="CK61" s="119"/>
      <c r="CL61" s="119"/>
      <c r="CM61" s="119"/>
      <c r="CN61" s="119"/>
      <c r="CO61" s="119"/>
      <c r="CP61" s="119"/>
      <c r="CQ61" s="119"/>
      <c r="CR61" s="119"/>
      <c r="CS61" s="119"/>
      <c r="CT61" s="119"/>
      <c r="CU61" s="119"/>
      <c r="CV61" s="119"/>
      <c r="CW61" s="119"/>
      <c r="CX61" s="119"/>
      <c r="CY61" s="119"/>
      <c r="CZ61" s="119"/>
      <c r="DA61" s="119"/>
      <c r="DB61" s="119"/>
      <c r="DC61" s="119"/>
      <c r="DD61" s="119"/>
      <c r="DE61" s="119"/>
      <c r="DF61" s="119"/>
      <c r="DG61" s="119"/>
      <c r="DH61" s="119"/>
      <c r="DI61" s="119"/>
      <c r="DJ61" s="119"/>
      <c r="DK61" s="119"/>
      <c r="DL61" s="119"/>
      <c r="DM61" s="119"/>
      <c r="DN61" s="119"/>
      <c r="DO61" s="119"/>
      <c r="DP61" s="119"/>
      <c r="DQ61" s="119"/>
      <c r="DR61" s="119"/>
      <c r="DS61" s="119"/>
      <c r="DT61" s="119"/>
      <c r="DU61" s="119"/>
      <c r="DV61" s="119"/>
      <c r="DW61" s="119"/>
      <c r="DX61" s="119"/>
      <c r="DY61" s="119"/>
      <c r="DZ61" s="119"/>
      <c r="EA61" s="119"/>
      <c r="EB61" s="119"/>
      <c r="EC61" s="119"/>
      <c r="ED61" s="119"/>
      <c r="EE61" s="119"/>
      <c r="EF61" s="119"/>
      <c r="EG61" s="119"/>
      <c r="EH61" s="119"/>
      <c r="EI61" s="119"/>
      <c r="EJ61" s="119"/>
      <c r="EK61" s="119"/>
      <c r="EL61" s="119"/>
      <c r="EM61" s="119"/>
      <c r="EN61" s="119"/>
      <c r="EO61" s="119"/>
      <c r="EP61" s="119"/>
      <c r="EQ61" s="119"/>
      <c r="ER61" s="119"/>
      <c r="ES61" s="119"/>
      <c r="ET61" s="119"/>
      <c r="EU61" s="119"/>
      <c r="EV61" s="119"/>
      <c r="EW61" s="119"/>
      <c r="EX61" s="119"/>
      <c r="EY61" s="119"/>
      <c r="EZ61" s="119"/>
      <c r="FA61" s="119"/>
      <c r="FB61" s="119"/>
      <c r="FC61" s="119"/>
      <c r="FD61" s="119"/>
      <c r="FE61" s="119"/>
      <c r="FF61" s="119"/>
      <c r="FG61" s="119"/>
      <c r="FH61" s="119"/>
      <c r="FI61" s="119"/>
      <c r="FJ61" s="119"/>
      <c r="FK61" s="119"/>
      <c r="FL61" s="119"/>
      <c r="FM61" s="119"/>
      <c r="FN61" s="119"/>
      <c r="FO61" s="119"/>
      <c r="FP61" s="119"/>
      <c r="FQ61" s="119"/>
      <c r="FR61" s="119"/>
      <c r="FS61" s="119"/>
      <c r="FT61" s="119"/>
      <c r="FU61" s="119"/>
      <c r="FV61" s="119"/>
      <c r="FW61" s="119"/>
      <c r="FX61" s="119"/>
      <c r="FY61" s="119"/>
      <c r="FZ61" s="119"/>
      <c r="GA61" s="119"/>
      <c r="GB61" s="119"/>
      <c r="GC61" s="119"/>
      <c r="GD61" s="119"/>
      <c r="GE61" s="119"/>
      <c r="GF61" s="119"/>
      <c r="GG61" s="119"/>
      <c r="GH61" s="119"/>
      <c r="GI61" s="119"/>
      <c r="GJ61" s="119"/>
      <c r="GK61" s="119"/>
      <c r="GL61" s="119"/>
      <c r="GM61" s="119"/>
      <c r="GN61" s="119"/>
      <c r="GO61" s="119"/>
      <c r="GP61" s="119"/>
      <c r="GQ61" s="119"/>
      <c r="GR61" s="119"/>
      <c r="GS61" s="119"/>
      <c r="GT61" s="119"/>
      <c r="GU61" s="119"/>
      <c r="GV61" s="119"/>
      <c r="GW61" s="119"/>
      <c r="GX61" s="119"/>
      <c r="GY61" s="119"/>
      <c r="GZ61" s="119"/>
      <c r="HA61" s="119"/>
      <c r="HB61" s="119"/>
      <c r="HC61" s="119"/>
      <c r="HD61" s="119"/>
      <c r="HE61" s="119"/>
      <c r="HF61" s="119"/>
      <c r="HG61" s="119"/>
      <c r="HH61" s="119"/>
      <c r="HI61" s="119"/>
      <c r="HJ61" s="119"/>
      <c r="HK61" s="119"/>
      <c r="HL61" s="119"/>
      <c r="HM61" s="119"/>
      <c r="HN61" s="119"/>
      <c r="HO61" s="119"/>
      <c r="HP61" s="119"/>
      <c r="HQ61" s="119"/>
      <c r="HR61" s="119"/>
      <c r="HS61" s="119"/>
      <c r="HT61" s="119"/>
      <c r="HU61" s="119"/>
      <c r="HV61" s="119"/>
      <c r="HW61" s="119"/>
      <c r="HX61" s="119"/>
      <c r="HY61" s="119"/>
      <c r="HZ61" s="119"/>
      <c r="IA61" s="119"/>
      <c r="IB61" s="119"/>
      <c r="IC61" s="119"/>
      <c r="ID61" s="119"/>
      <c r="IE61" s="119"/>
      <c r="IF61" s="119"/>
      <c r="IG61" s="119"/>
      <c r="IH61" s="119"/>
      <c r="II61" s="119"/>
      <c r="IJ61" s="119"/>
      <c r="IK61" s="119"/>
      <c r="IL61" s="119"/>
      <c r="IM61" s="119"/>
      <c r="IN61" s="119"/>
      <c r="IO61" s="119"/>
      <c r="IP61" s="119"/>
      <c r="IQ61" s="119"/>
      <c r="IR61" s="119"/>
      <c r="IS61" s="119"/>
      <c r="IT61" s="119"/>
      <c r="IU61" s="119"/>
      <c r="IV61" s="119"/>
      <c r="IW61" s="119"/>
      <c r="IX61" s="119"/>
      <c r="IY61" s="119"/>
      <c r="IZ61" s="119"/>
      <c r="JA61" s="119"/>
      <c r="JB61" s="119"/>
      <c r="JC61" s="119"/>
      <c r="JD61" s="119"/>
      <c r="JE61" s="119"/>
      <c r="JF61" s="119"/>
      <c r="JG61" s="119"/>
      <c r="JH61" s="119"/>
      <c r="JI61" s="119"/>
      <c r="JJ61" s="119"/>
      <c r="JK61" s="119"/>
      <c r="JL61" s="119"/>
      <c r="JM61" s="119"/>
      <c r="JN61" s="119"/>
      <c r="JO61" s="119"/>
      <c r="JP61" s="119"/>
      <c r="JQ61" s="119"/>
      <c r="JR61" s="119"/>
      <c r="JS61" s="119"/>
      <c r="JT61" s="119"/>
      <c r="JU61" s="119"/>
      <c r="JV61" s="119"/>
      <c r="JW61" s="119"/>
      <c r="JX61" s="119"/>
      <c r="JY61" s="119"/>
      <c r="JZ61" s="119"/>
      <c r="KA61" s="119"/>
      <c r="KB61" s="119"/>
      <c r="KC61" s="119"/>
      <c r="KD61" s="119"/>
      <c r="KE61" s="119"/>
      <c r="KF61" s="119"/>
      <c r="KG61" s="119"/>
      <c r="KH61" s="119"/>
      <c r="KI61" s="119"/>
      <c r="KJ61" s="119"/>
      <c r="KK61" s="119"/>
      <c r="KL61" s="119"/>
      <c r="KM61" s="119"/>
      <c r="KN61" s="119"/>
      <c r="KO61" s="119"/>
      <c r="KP61" s="119"/>
      <c r="KQ61" s="119"/>
      <c r="KR61" s="119"/>
      <c r="KS61" s="119"/>
      <c r="KT61" s="119"/>
      <c r="KU61" s="119"/>
      <c r="KV61" s="119"/>
      <c r="KW61" s="119"/>
      <c r="KX61" s="119"/>
      <c r="KY61" s="119"/>
      <c r="KZ61" s="119"/>
      <c r="LA61" s="119"/>
      <c r="LB61" s="119"/>
      <c r="LC61" s="119"/>
      <c r="LD61" s="119"/>
      <c r="LE61" s="119"/>
      <c r="LF61" s="119"/>
      <c r="LG61" s="119"/>
      <c r="LH61" s="119"/>
      <c r="LI61" s="119"/>
      <c r="LJ61" s="119"/>
      <c r="LK61" s="119"/>
      <c r="LL61" s="119"/>
      <c r="LM61" s="119"/>
      <c r="LN61" s="119"/>
      <c r="LO61" s="119"/>
      <c r="LP61" s="119"/>
      <c r="LQ61" s="119"/>
      <c r="LR61" s="119"/>
      <c r="LS61" s="119"/>
      <c r="LT61" s="119"/>
      <c r="LU61" s="119"/>
      <c r="LV61" s="119"/>
      <c r="LW61" s="119"/>
      <c r="LX61" s="119"/>
      <c r="LY61" s="119"/>
      <c r="LZ61" s="119"/>
      <c r="MA61" s="119"/>
      <c r="MB61" s="119"/>
      <c r="MC61" s="119"/>
      <c r="MD61" s="119"/>
      <c r="ME61" s="119"/>
      <c r="MF61" s="119"/>
      <c r="MG61" s="119"/>
      <c r="MH61" s="119"/>
      <c r="MI61" s="119"/>
      <c r="MJ61" s="119"/>
      <c r="MK61" s="119"/>
      <c r="ML61" s="119"/>
      <c r="MM61" s="119"/>
      <c r="MN61" s="119"/>
      <c r="MO61" s="119"/>
      <c r="MP61" s="119"/>
      <c r="MQ61" s="119"/>
      <c r="MR61" s="119"/>
      <c r="MS61" s="119"/>
      <c r="MT61" s="119"/>
      <c r="MU61" s="119"/>
      <c r="MV61" s="119"/>
      <c r="MW61" s="20"/>
      <c r="MX61" s="20"/>
      <c r="MY61" s="20"/>
      <c r="MZ61" s="20"/>
      <c r="NA61" s="20"/>
      <c r="NB61" s="21"/>
      <c r="NC61" s="2"/>
      <c r="ND61" s="112"/>
      <c r="NE61" s="113"/>
      <c r="NF61" s="113"/>
      <c r="NG61" s="113"/>
      <c r="NH61" s="113"/>
      <c r="NI61" s="113"/>
      <c r="NJ61" s="113"/>
      <c r="NK61" s="113"/>
      <c r="NL61" s="113"/>
      <c r="NM61" s="113"/>
      <c r="NN61" s="113"/>
      <c r="NO61" s="113"/>
      <c r="NP61" s="113"/>
      <c r="NQ61" s="113"/>
      <c r="NR61" s="114"/>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2"/>
      <c r="NE62" s="113"/>
      <c r="NF62" s="113"/>
      <c r="NG62" s="113"/>
      <c r="NH62" s="113"/>
      <c r="NI62" s="113"/>
      <c r="NJ62" s="113"/>
      <c r="NK62" s="113"/>
      <c r="NL62" s="113"/>
      <c r="NM62" s="113"/>
      <c r="NN62" s="113"/>
      <c r="NO62" s="113"/>
      <c r="NP62" s="113"/>
      <c r="NQ62" s="113"/>
      <c r="NR62" s="114"/>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2"/>
      <c r="NE63" s="113"/>
      <c r="NF63" s="113"/>
      <c r="NG63" s="113"/>
      <c r="NH63" s="113"/>
      <c r="NI63" s="113"/>
      <c r="NJ63" s="113"/>
      <c r="NK63" s="113"/>
      <c r="NL63" s="113"/>
      <c r="NM63" s="113"/>
      <c r="NN63" s="113"/>
      <c r="NO63" s="113"/>
      <c r="NP63" s="113"/>
      <c r="NQ63" s="113"/>
      <c r="NR63" s="114"/>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15"/>
      <c r="NE64" s="116"/>
      <c r="NF64" s="116"/>
      <c r="NG64" s="116"/>
      <c r="NH64" s="116"/>
      <c r="NI64" s="116"/>
      <c r="NJ64" s="116"/>
      <c r="NK64" s="116"/>
      <c r="NL64" s="116"/>
      <c r="NM64" s="116"/>
      <c r="NN64" s="116"/>
      <c r="NO64" s="116"/>
      <c r="NP64" s="116"/>
      <c r="NQ64" s="116"/>
      <c r="NR64" s="117"/>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130</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f>データ!CB7</f>
        <v>69.900000000000006</v>
      </c>
      <c r="S77" s="81"/>
      <c r="T77" s="81"/>
      <c r="U77" s="81"/>
      <c r="V77" s="81"/>
      <c r="W77" s="81"/>
      <c r="X77" s="81"/>
      <c r="Y77" s="81"/>
      <c r="Z77" s="81"/>
      <c r="AA77" s="81"/>
      <c r="AB77" s="81"/>
      <c r="AC77" s="81"/>
      <c r="AD77" s="81"/>
      <c r="AE77" s="81"/>
      <c r="AF77" s="82"/>
      <c r="AG77" s="80">
        <f>データ!CC7</f>
        <v>72.2</v>
      </c>
      <c r="AH77" s="81"/>
      <c r="AI77" s="81"/>
      <c r="AJ77" s="81"/>
      <c r="AK77" s="81"/>
      <c r="AL77" s="81"/>
      <c r="AM77" s="81"/>
      <c r="AN77" s="81"/>
      <c r="AO77" s="81"/>
      <c r="AP77" s="81"/>
      <c r="AQ77" s="81"/>
      <c r="AR77" s="81"/>
      <c r="AS77" s="81"/>
      <c r="AT77" s="81"/>
      <c r="AU77" s="82"/>
      <c r="AV77" s="80">
        <f>データ!CD7</f>
        <v>74.7</v>
      </c>
      <c r="AW77" s="81"/>
      <c r="AX77" s="81"/>
      <c r="AY77" s="81"/>
      <c r="AZ77" s="81"/>
      <c r="BA77" s="81"/>
      <c r="BB77" s="81"/>
      <c r="BC77" s="81"/>
      <c r="BD77" s="81"/>
      <c r="BE77" s="81"/>
      <c r="BF77" s="81"/>
      <c r="BG77" s="81"/>
      <c r="BH77" s="81"/>
      <c r="BI77" s="81"/>
      <c r="BJ77" s="82"/>
      <c r="BK77" s="80">
        <f>データ!CE7</f>
        <v>77.3</v>
      </c>
      <c r="BL77" s="81"/>
      <c r="BM77" s="81"/>
      <c r="BN77" s="81"/>
      <c r="BO77" s="81"/>
      <c r="BP77" s="81"/>
      <c r="BQ77" s="81"/>
      <c r="BR77" s="81"/>
      <c r="BS77" s="81"/>
      <c r="BT77" s="81"/>
      <c r="BU77" s="81"/>
      <c r="BV77" s="81"/>
      <c r="BW77" s="81"/>
      <c r="BX77" s="81"/>
      <c r="BY77" s="82"/>
      <c r="BZ77" s="80">
        <f>データ!CF7</f>
        <v>79.3</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f>データ!CO7</f>
        <v>3553.2</v>
      </c>
      <c r="GM77" s="81"/>
      <c r="GN77" s="81"/>
      <c r="GO77" s="81"/>
      <c r="GP77" s="81"/>
      <c r="GQ77" s="81"/>
      <c r="GR77" s="81"/>
      <c r="GS77" s="81"/>
      <c r="GT77" s="81"/>
      <c r="GU77" s="81"/>
      <c r="GV77" s="81"/>
      <c r="GW77" s="81"/>
      <c r="GX77" s="81"/>
      <c r="GY77" s="81"/>
      <c r="GZ77" s="82"/>
      <c r="HA77" s="80">
        <f>データ!CP7</f>
        <v>4421.8999999999996</v>
      </c>
      <c r="HB77" s="81"/>
      <c r="HC77" s="81"/>
      <c r="HD77" s="81"/>
      <c r="HE77" s="81"/>
      <c r="HF77" s="81"/>
      <c r="HG77" s="81"/>
      <c r="HH77" s="81"/>
      <c r="HI77" s="81"/>
      <c r="HJ77" s="81"/>
      <c r="HK77" s="81"/>
      <c r="HL77" s="81"/>
      <c r="HM77" s="81"/>
      <c r="HN77" s="81"/>
      <c r="HO77" s="82"/>
      <c r="HP77" s="80">
        <f>データ!CQ7</f>
        <v>4658.3</v>
      </c>
      <c r="HQ77" s="81"/>
      <c r="HR77" s="81"/>
      <c r="HS77" s="81"/>
      <c r="HT77" s="81"/>
      <c r="HU77" s="81"/>
      <c r="HV77" s="81"/>
      <c r="HW77" s="81"/>
      <c r="HX77" s="81"/>
      <c r="HY77" s="81"/>
      <c r="HZ77" s="81"/>
      <c r="IA77" s="81"/>
      <c r="IB77" s="81"/>
      <c r="IC77" s="81"/>
      <c r="ID77" s="82"/>
      <c r="IE77" s="80">
        <f>データ!CR7</f>
        <v>4736.3</v>
      </c>
      <c r="IF77" s="81"/>
      <c r="IG77" s="81"/>
      <c r="IH77" s="81"/>
      <c r="II77" s="81"/>
      <c r="IJ77" s="81"/>
      <c r="IK77" s="81"/>
      <c r="IL77" s="81"/>
      <c r="IM77" s="81"/>
      <c r="IN77" s="81"/>
      <c r="IO77" s="81"/>
      <c r="IP77" s="81"/>
      <c r="IQ77" s="81"/>
      <c r="IR77" s="81"/>
      <c r="IS77" s="82"/>
      <c r="IT77" s="80">
        <f>データ!CS7</f>
        <v>5008.7</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f>データ!CG7</f>
        <v>65.3</v>
      </c>
      <c r="S78" s="81"/>
      <c r="T78" s="81"/>
      <c r="U78" s="81"/>
      <c r="V78" s="81"/>
      <c r="W78" s="81"/>
      <c r="X78" s="81"/>
      <c r="Y78" s="81"/>
      <c r="Z78" s="81"/>
      <c r="AA78" s="81"/>
      <c r="AB78" s="81"/>
      <c r="AC78" s="81"/>
      <c r="AD78" s="81"/>
      <c r="AE78" s="81"/>
      <c r="AF78" s="82"/>
      <c r="AG78" s="80">
        <f>データ!CH7</f>
        <v>67.5</v>
      </c>
      <c r="AH78" s="81"/>
      <c r="AI78" s="81"/>
      <c r="AJ78" s="81"/>
      <c r="AK78" s="81"/>
      <c r="AL78" s="81"/>
      <c r="AM78" s="81"/>
      <c r="AN78" s="81"/>
      <c r="AO78" s="81"/>
      <c r="AP78" s="81"/>
      <c r="AQ78" s="81"/>
      <c r="AR78" s="81"/>
      <c r="AS78" s="81"/>
      <c r="AT78" s="81"/>
      <c r="AU78" s="82"/>
      <c r="AV78" s="80">
        <f>データ!CI7</f>
        <v>68.2</v>
      </c>
      <c r="AW78" s="81"/>
      <c r="AX78" s="81"/>
      <c r="AY78" s="81"/>
      <c r="AZ78" s="81"/>
      <c r="BA78" s="81"/>
      <c r="BB78" s="81"/>
      <c r="BC78" s="81"/>
      <c r="BD78" s="81"/>
      <c r="BE78" s="81"/>
      <c r="BF78" s="81"/>
      <c r="BG78" s="81"/>
      <c r="BH78" s="81"/>
      <c r="BI78" s="81"/>
      <c r="BJ78" s="82"/>
      <c r="BK78" s="80">
        <f>データ!CJ7</f>
        <v>70.7</v>
      </c>
      <c r="BL78" s="81"/>
      <c r="BM78" s="81"/>
      <c r="BN78" s="81"/>
      <c r="BO78" s="81"/>
      <c r="BP78" s="81"/>
      <c r="BQ78" s="81"/>
      <c r="BR78" s="81"/>
      <c r="BS78" s="81"/>
      <c r="BT78" s="81"/>
      <c r="BU78" s="81"/>
      <c r="BV78" s="81"/>
      <c r="BW78" s="81"/>
      <c r="BX78" s="81"/>
      <c r="BY78" s="82"/>
      <c r="BZ78" s="80">
        <f>データ!CK7</f>
        <v>72.3</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f>データ!CT7</f>
        <v>1776.6</v>
      </c>
      <c r="GM78" s="81"/>
      <c r="GN78" s="81"/>
      <c r="GO78" s="81"/>
      <c r="GP78" s="81"/>
      <c r="GQ78" s="81"/>
      <c r="GR78" s="81"/>
      <c r="GS78" s="81"/>
      <c r="GT78" s="81"/>
      <c r="GU78" s="81"/>
      <c r="GV78" s="81"/>
      <c r="GW78" s="81"/>
      <c r="GX78" s="81"/>
      <c r="GY78" s="81"/>
      <c r="GZ78" s="82"/>
      <c r="HA78" s="80">
        <f>データ!CU7</f>
        <v>2211</v>
      </c>
      <c r="HB78" s="81"/>
      <c r="HC78" s="81"/>
      <c r="HD78" s="81"/>
      <c r="HE78" s="81"/>
      <c r="HF78" s="81"/>
      <c r="HG78" s="81"/>
      <c r="HH78" s="81"/>
      <c r="HI78" s="81"/>
      <c r="HJ78" s="81"/>
      <c r="HK78" s="81"/>
      <c r="HL78" s="81"/>
      <c r="HM78" s="81"/>
      <c r="HN78" s="81"/>
      <c r="HO78" s="82"/>
      <c r="HP78" s="80">
        <f>データ!CV7</f>
        <v>2329.1</v>
      </c>
      <c r="HQ78" s="81"/>
      <c r="HR78" s="81"/>
      <c r="HS78" s="81"/>
      <c r="HT78" s="81"/>
      <c r="HU78" s="81"/>
      <c r="HV78" s="81"/>
      <c r="HW78" s="81"/>
      <c r="HX78" s="81"/>
      <c r="HY78" s="81"/>
      <c r="HZ78" s="81"/>
      <c r="IA78" s="81"/>
      <c r="IB78" s="81"/>
      <c r="IC78" s="81"/>
      <c r="ID78" s="82"/>
      <c r="IE78" s="80">
        <f>データ!CW7</f>
        <v>2368.1999999999998</v>
      </c>
      <c r="IF78" s="81"/>
      <c r="IG78" s="81"/>
      <c r="IH78" s="81"/>
      <c r="II78" s="81"/>
      <c r="IJ78" s="81"/>
      <c r="IK78" s="81"/>
      <c r="IL78" s="81"/>
      <c r="IM78" s="81"/>
      <c r="IN78" s="81"/>
      <c r="IO78" s="81"/>
      <c r="IP78" s="81"/>
      <c r="IQ78" s="81"/>
      <c r="IR78" s="81"/>
      <c r="IS78" s="82"/>
      <c r="IT78" s="80">
        <f>データ!CX7</f>
        <v>2504.4</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0</v>
      </c>
      <c r="KB78" s="81"/>
      <c r="KC78" s="81"/>
      <c r="KD78" s="81"/>
      <c r="KE78" s="81"/>
      <c r="KF78" s="81"/>
      <c r="KG78" s="81"/>
      <c r="KH78" s="81"/>
      <c r="KI78" s="81"/>
      <c r="KJ78" s="81"/>
      <c r="KK78" s="81"/>
      <c r="KL78" s="81"/>
      <c r="KM78" s="81"/>
      <c r="KN78" s="81"/>
      <c r="KO78" s="82"/>
      <c r="KP78" s="80">
        <f>データ!DF7</f>
        <v>0</v>
      </c>
      <c r="KQ78" s="81"/>
      <c r="KR78" s="81"/>
      <c r="KS78" s="81"/>
      <c r="KT78" s="81"/>
      <c r="KU78" s="81"/>
      <c r="KV78" s="81"/>
      <c r="KW78" s="81"/>
      <c r="KX78" s="81"/>
      <c r="KY78" s="81"/>
      <c r="KZ78" s="81"/>
      <c r="LA78" s="81"/>
      <c r="LB78" s="81"/>
      <c r="LC78" s="81"/>
      <c r="LD78" s="82"/>
      <c r="LE78" s="80">
        <f>データ!DG7</f>
        <v>0</v>
      </c>
      <c r="LF78" s="81"/>
      <c r="LG78" s="81"/>
      <c r="LH78" s="81"/>
      <c r="LI78" s="81"/>
      <c r="LJ78" s="81"/>
      <c r="LK78" s="81"/>
      <c r="LL78" s="81"/>
      <c r="LM78" s="81"/>
      <c r="LN78" s="81"/>
      <c r="LO78" s="81"/>
      <c r="LP78" s="81"/>
      <c r="LQ78" s="81"/>
      <c r="LR78" s="81"/>
      <c r="LS78" s="82"/>
      <c r="LT78" s="80">
        <f>データ!DH7</f>
        <v>0</v>
      </c>
      <c r="LU78" s="81"/>
      <c r="LV78" s="81"/>
      <c r="LW78" s="81"/>
      <c r="LX78" s="81"/>
      <c r="LY78" s="81"/>
      <c r="LZ78" s="81"/>
      <c r="MA78" s="81"/>
      <c r="MB78" s="81"/>
      <c r="MC78" s="81"/>
      <c r="MD78" s="81"/>
      <c r="ME78" s="81"/>
      <c r="MF78" s="81"/>
      <c r="MG78" s="81"/>
      <c r="MH78" s="82"/>
      <c r="MI78" s="80">
        <f>データ!DI7</f>
        <v>0</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c r="N87" s="47"/>
      <c r="O87" s="47"/>
      <c r="P87" s="47"/>
      <c r="Q87" s="47"/>
      <c r="R87" s="47"/>
      <c r="S87" s="47"/>
      <c r="T87" s="47"/>
      <c r="U87" s="47"/>
      <c r="V87" s="47"/>
      <c r="W87" s="47"/>
      <c r="X87" s="47"/>
      <c r="Y87" s="47"/>
      <c r="Z87" s="48"/>
      <c r="AA87" s="48"/>
      <c r="AB87" s="48"/>
      <c r="AC87" s="48"/>
    </row>
    <row r="88" spans="1:382" hidden="1" x14ac:dyDescent="0.15">
      <c r="B88" s="45" t="str">
        <f>データ!AI6</f>
        <v>【163.8】</v>
      </c>
      <c r="C88" s="46" t="str">
        <f>データ!AT6</f>
        <v>【0.0】</v>
      </c>
      <c r="D88" s="46" t="str">
        <f>データ!BE6</f>
        <v>【0】</v>
      </c>
      <c r="E88" s="46" t="str">
        <f>データ!DU6</f>
        <v>【165.0】</v>
      </c>
      <c r="F88" s="46" t="str">
        <f>データ!BP6</f>
        <v>【49.8】</v>
      </c>
      <c r="G88" s="46" t="str">
        <f>データ!CA6</f>
        <v>【27,435】</v>
      </c>
      <c r="H88" s="46" t="str">
        <f>データ!CL6</f>
        <v>【42.4】</v>
      </c>
      <c r="I88" s="46" t="s">
        <v>47</v>
      </c>
      <c r="J88" s="46" t="s">
        <v>47</v>
      </c>
      <c r="K88" s="46" t="str">
        <f>データ!CY6</f>
        <v>【313.0】</v>
      </c>
      <c r="L88" s="46" t="str">
        <f>データ!DJ6</f>
        <v>【5.8】</v>
      </c>
      <c r="M88" s="47"/>
      <c r="N88" s="47" t="e">
        <f>データ!#REF!</f>
        <v>#REF!</v>
      </c>
      <c r="O88" s="47"/>
      <c r="P88" s="47"/>
      <c r="Q88" s="47"/>
      <c r="R88" s="47"/>
      <c r="S88" s="47"/>
      <c r="T88" s="47"/>
      <c r="U88" s="47"/>
      <c r="V88" s="47"/>
      <c r="W88" s="47"/>
      <c r="X88" s="47"/>
      <c r="Y88" s="47"/>
      <c r="Z88" s="48"/>
      <c r="AA88" s="48"/>
      <c r="AB88" s="48"/>
      <c r="AC88" s="48"/>
    </row>
  </sheetData>
  <sheetProtection algorithmName="SHA-512" hashValue="tsBcQ4qkdVWJ90PRGQa/Tink6fh/eqqDewmD7puieaSEVd4RdGNsOMmr0GWYW+zjtm1dMhOxsVyBvQpJlbZXzA==" saltValue="srGWd2+TBPeeHykmNNLwU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49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50</v>
      </c>
      <c r="B3" s="50" t="s">
        <v>51</v>
      </c>
      <c r="C3" s="50" t="s">
        <v>52</v>
      </c>
      <c r="D3" s="50" t="s">
        <v>53</v>
      </c>
      <c r="E3" s="50" t="s">
        <v>54</v>
      </c>
      <c r="F3" s="50" t="s">
        <v>55</v>
      </c>
      <c r="G3" s="50" t="s">
        <v>56</v>
      </c>
      <c r="H3" s="149" t="s">
        <v>57</v>
      </c>
      <c r="I3" s="150"/>
      <c r="J3" s="150"/>
      <c r="K3" s="150"/>
      <c r="L3" s="150"/>
      <c r="M3" s="150"/>
      <c r="N3" s="150"/>
      <c r="O3" s="150"/>
      <c r="P3" s="150"/>
      <c r="Q3" s="150"/>
      <c r="R3" s="150"/>
      <c r="S3" s="150"/>
      <c r="T3" s="150"/>
      <c r="U3" s="150"/>
      <c r="V3" s="150"/>
      <c r="W3" s="150"/>
      <c r="X3" s="150"/>
      <c r="Y3" s="51" t="s">
        <v>58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59</v>
      </c>
      <c r="CP3" s="52"/>
      <c r="CQ3" s="52"/>
      <c r="CR3" s="52"/>
      <c r="CS3" s="52"/>
      <c r="CT3" s="52"/>
      <c r="CU3" s="52"/>
      <c r="CV3" s="52"/>
      <c r="CW3" s="52"/>
      <c r="CX3" s="52"/>
      <c r="CY3" s="52"/>
      <c r="CZ3" s="56"/>
      <c r="DA3" s="52"/>
      <c r="DB3" s="52"/>
      <c r="DC3" s="52"/>
      <c r="DD3" s="52"/>
      <c r="DE3" s="52"/>
      <c r="DF3" s="52"/>
      <c r="DG3" s="52"/>
      <c r="DH3" s="52"/>
      <c r="DI3" s="52"/>
      <c r="DJ3" s="54"/>
      <c r="DK3" s="52" t="s">
        <v>60</v>
      </c>
      <c r="DL3" s="52"/>
      <c r="DM3" s="52"/>
      <c r="DN3" s="52"/>
      <c r="DO3" s="52"/>
      <c r="DP3" s="52"/>
      <c r="DQ3" s="52"/>
      <c r="DR3" s="52"/>
      <c r="DS3" s="52"/>
      <c r="DT3" s="52"/>
      <c r="DU3" s="54"/>
    </row>
    <row r="4" spans="1:125" x14ac:dyDescent="0.15">
      <c r="A4" s="49" t="s">
        <v>61</v>
      </c>
      <c r="B4" s="57"/>
      <c r="C4" s="57"/>
      <c r="D4" s="57"/>
      <c r="E4" s="57"/>
      <c r="F4" s="57"/>
      <c r="G4" s="57"/>
      <c r="H4" s="151"/>
      <c r="I4" s="152"/>
      <c r="J4" s="152"/>
      <c r="K4" s="152"/>
      <c r="L4" s="152"/>
      <c r="M4" s="152"/>
      <c r="N4" s="152"/>
      <c r="O4" s="152"/>
      <c r="P4" s="152"/>
      <c r="Q4" s="152"/>
      <c r="R4" s="152"/>
      <c r="S4" s="152"/>
      <c r="T4" s="152"/>
      <c r="U4" s="152"/>
      <c r="V4" s="152"/>
      <c r="W4" s="152"/>
      <c r="X4" s="152"/>
      <c r="Y4" s="146" t="s">
        <v>62</v>
      </c>
      <c r="Z4" s="147"/>
      <c r="AA4" s="147"/>
      <c r="AB4" s="147"/>
      <c r="AC4" s="147"/>
      <c r="AD4" s="147"/>
      <c r="AE4" s="147"/>
      <c r="AF4" s="147"/>
      <c r="AG4" s="147"/>
      <c r="AH4" s="147"/>
      <c r="AI4" s="148"/>
      <c r="AJ4" s="153" t="s">
        <v>63</v>
      </c>
      <c r="AK4" s="153"/>
      <c r="AL4" s="153"/>
      <c r="AM4" s="153"/>
      <c r="AN4" s="153"/>
      <c r="AO4" s="153"/>
      <c r="AP4" s="153"/>
      <c r="AQ4" s="153"/>
      <c r="AR4" s="153"/>
      <c r="AS4" s="153"/>
      <c r="AT4" s="153"/>
      <c r="AU4" s="154" t="s">
        <v>64</v>
      </c>
      <c r="AV4" s="153"/>
      <c r="AW4" s="153"/>
      <c r="AX4" s="153"/>
      <c r="AY4" s="153"/>
      <c r="AZ4" s="153"/>
      <c r="BA4" s="153"/>
      <c r="BB4" s="153"/>
      <c r="BC4" s="153"/>
      <c r="BD4" s="153"/>
      <c r="BE4" s="153"/>
      <c r="BF4" s="153" t="s">
        <v>65</v>
      </c>
      <c r="BG4" s="153"/>
      <c r="BH4" s="153"/>
      <c r="BI4" s="153"/>
      <c r="BJ4" s="153"/>
      <c r="BK4" s="153"/>
      <c r="BL4" s="153"/>
      <c r="BM4" s="153"/>
      <c r="BN4" s="153"/>
      <c r="BO4" s="153"/>
      <c r="BP4" s="153"/>
      <c r="BQ4" s="154" t="s">
        <v>66</v>
      </c>
      <c r="BR4" s="153"/>
      <c r="BS4" s="153"/>
      <c r="BT4" s="153"/>
      <c r="BU4" s="153"/>
      <c r="BV4" s="153"/>
      <c r="BW4" s="153"/>
      <c r="BX4" s="153"/>
      <c r="BY4" s="153"/>
      <c r="BZ4" s="153"/>
      <c r="CA4" s="153"/>
      <c r="CB4" s="153" t="s">
        <v>67</v>
      </c>
      <c r="CC4" s="153"/>
      <c r="CD4" s="153"/>
      <c r="CE4" s="153"/>
      <c r="CF4" s="153"/>
      <c r="CG4" s="153"/>
      <c r="CH4" s="153"/>
      <c r="CI4" s="153"/>
      <c r="CJ4" s="153"/>
      <c r="CK4" s="153"/>
      <c r="CL4" s="153"/>
      <c r="CM4" s="155" t="s">
        <v>68</v>
      </c>
      <c r="CN4" s="155" t="s">
        <v>69</v>
      </c>
      <c r="CO4" s="146" t="s">
        <v>70</v>
      </c>
      <c r="CP4" s="147"/>
      <c r="CQ4" s="147"/>
      <c r="CR4" s="147"/>
      <c r="CS4" s="147"/>
      <c r="CT4" s="147"/>
      <c r="CU4" s="147"/>
      <c r="CV4" s="147"/>
      <c r="CW4" s="147"/>
      <c r="CX4" s="147"/>
      <c r="CY4" s="148"/>
      <c r="CZ4" s="153" t="s">
        <v>71</v>
      </c>
      <c r="DA4" s="153"/>
      <c r="DB4" s="153"/>
      <c r="DC4" s="153"/>
      <c r="DD4" s="153"/>
      <c r="DE4" s="153"/>
      <c r="DF4" s="153"/>
      <c r="DG4" s="153"/>
      <c r="DH4" s="153"/>
      <c r="DI4" s="153"/>
      <c r="DJ4" s="153"/>
      <c r="DK4" s="146" t="s">
        <v>72</v>
      </c>
      <c r="DL4" s="147"/>
      <c r="DM4" s="147"/>
      <c r="DN4" s="147"/>
      <c r="DO4" s="147"/>
      <c r="DP4" s="147"/>
      <c r="DQ4" s="147"/>
      <c r="DR4" s="147"/>
      <c r="DS4" s="147"/>
      <c r="DT4" s="147"/>
      <c r="DU4" s="148"/>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99</v>
      </c>
      <c r="AM5" s="59" t="s">
        <v>100</v>
      </c>
      <c r="AN5" s="59" t="s">
        <v>101</v>
      </c>
      <c r="AO5" s="59" t="s">
        <v>93</v>
      </c>
      <c r="AP5" s="59" t="s">
        <v>94</v>
      </c>
      <c r="AQ5" s="59" t="s">
        <v>95</v>
      </c>
      <c r="AR5" s="59" t="s">
        <v>96</v>
      </c>
      <c r="AS5" s="59" t="s">
        <v>97</v>
      </c>
      <c r="AT5" s="59" t="s">
        <v>98</v>
      </c>
      <c r="AU5" s="59" t="s">
        <v>102</v>
      </c>
      <c r="AV5" s="59" t="s">
        <v>89</v>
      </c>
      <c r="AW5" s="59" t="s">
        <v>90</v>
      </c>
      <c r="AX5" s="59" t="s">
        <v>100</v>
      </c>
      <c r="AY5" s="59" t="s">
        <v>101</v>
      </c>
      <c r="AZ5" s="59" t="s">
        <v>93</v>
      </c>
      <c r="BA5" s="59" t="s">
        <v>94</v>
      </c>
      <c r="BB5" s="59" t="s">
        <v>95</v>
      </c>
      <c r="BC5" s="59" t="s">
        <v>96</v>
      </c>
      <c r="BD5" s="59" t="s">
        <v>97</v>
      </c>
      <c r="BE5" s="59" t="s">
        <v>98</v>
      </c>
      <c r="BF5" s="59" t="s">
        <v>88</v>
      </c>
      <c r="BG5" s="59" t="s">
        <v>89</v>
      </c>
      <c r="BH5" s="59" t="s">
        <v>90</v>
      </c>
      <c r="BI5" s="59" t="s">
        <v>103</v>
      </c>
      <c r="BJ5" s="59" t="s">
        <v>92</v>
      </c>
      <c r="BK5" s="59" t="s">
        <v>93</v>
      </c>
      <c r="BL5" s="59" t="s">
        <v>94</v>
      </c>
      <c r="BM5" s="59" t="s">
        <v>95</v>
      </c>
      <c r="BN5" s="59" t="s">
        <v>96</v>
      </c>
      <c r="BO5" s="59" t="s">
        <v>97</v>
      </c>
      <c r="BP5" s="59" t="s">
        <v>98</v>
      </c>
      <c r="BQ5" s="59" t="s">
        <v>102</v>
      </c>
      <c r="BR5" s="59" t="s">
        <v>89</v>
      </c>
      <c r="BS5" s="59" t="s">
        <v>90</v>
      </c>
      <c r="BT5" s="59" t="s">
        <v>91</v>
      </c>
      <c r="BU5" s="59" t="s">
        <v>101</v>
      </c>
      <c r="BV5" s="59" t="s">
        <v>93</v>
      </c>
      <c r="BW5" s="59" t="s">
        <v>94</v>
      </c>
      <c r="BX5" s="59" t="s">
        <v>95</v>
      </c>
      <c r="BY5" s="59" t="s">
        <v>96</v>
      </c>
      <c r="BZ5" s="59" t="s">
        <v>97</v>
      </c>
      <c r="CA5" s="59" t="s">
        <v>98</v>
      </c>
      <c r="CB5" s="59" t="s">
        <v>102</v>
      </c>
      <c r="CC5" s="59" t="s">
        <v>89</v>
      </c>
      <c r="CD5" s="59" t="s">
        <v>90</v>
      </c>
      <c r="CE5" s="59" t="s">
        <v>104</v>
      </c>
      <c r="CF5" s="59" t="s">
        <v>101</v>
      </c>
      <c r="CG5" s="59" t="s">
        <v>93</v>
      </c>
      <c r="CH5" s="59" t="s">
        <v>94</v>
      </c>
      <c r="CI5" s="59" t="s">
        <v>95</v>
      </c>
      <c r="CJ5" s="59" t="s">
        <v>96</v>
      </c>
      <c r="CK5" s="59" t="s">
        <v>97</v>
      </c>
      <c r="CL5" s="59" t="s">
        <v>98</v>
      </c>
      <c r="CM5" s="156"/>
      <c r="CN5" s="156"/>
      <c r="CO5" s="59" t="s">
        <v>105</v>
      </c>
      <c r="CP5" s="59" t="s">
        <v>89</v>
      </c>
      <c r="CQ5" s="59" t="s">
        <v>90</v>
      </c>
      <c r="CR5" s="59" t="s">
        <v>104</v>
      </c>
      <c r="CS5" s="59" t="s">
        <v>101</v>
      </c>
      <c r="CT5" s="59" t="s">
        <v>93</v>
      </c>
      <c r="CU5" s="59" t="s">
        <v>94</v>
      </c>
      <c r="CV5" s="59" t="s">
        <v>95</v>
      </c>
      <c r="CW5" s="59" t="s">
        <v>96</v>
      </c>
      <c r="CX5" s="59" t="s">
        <v>97</v>
      </c>
      <c r="CY5" s="59" t="s">
        <v>98</v>
      </c>
      <c r="CZ5" s="59" t="s">
        <v>88</v>
      </c>
      <c r="DA5" s="59" t="s">
        <v>89</v>
      </c>
      <c r="DB5" s="59" t="s">
        <v>106</v>
      </c>
      <c r="DC5" s="59" t="s">
        <v>91</v>
      </c>
      <c r="DD5" s="59" t="s">
        <v>107</v>
      </c>
      <c r="DE5" s="59" t="s">
        <v>93</v>
      </c>
      <c r="DF5" s="59" t="s">
        <v>94</v>
      </c>
      <c r="DG5" s="59" t="s">
        <v>95</v>
      </c>
      <c r="DH5" s="59" t="s">
        <v>96</v>
      </c>
      <c r="DI5" s="59" t="s">
        <v>97</v>
      </c>
      <c r="DJ5" s="59" t="s">
        <v>35</v>
      </c>
      <c r="DK5" s="59" t="s">
        <v>102</v>
      </c>
      <c r="DL5" s="59" t="s">
        <v>89</v>
      </c>
      <c r="DM5" s="59" t="s">
        <v>90</v>
      </c>
      <c r="DN5" s="59" t="s">
        <v>103</v>
      </c>
      <c r="DO5" s="59" t="s">
        <v>92</v>
      </c>
      <c r="DP5" s="59" t="s">
        <v>93</v>
      </c>
      <c r="DQ5" s="59" t="s">
        <v>94</v>
      </c>
      <c r="DR5" s="59" t="s">
        <v>95</v>
      </c>
      <c r="DS5" s="59" t="s">
        <v>96</v>
      </c>
      <c r="DT5" s="59" t="s">
        <v>97</v>
      </c>
      <c r="DU5" s="59" t="s">
        <v>98</v>
      </c>
    </row>
    <row r="6" spans="1:125" s="66" customFormat="1" x14ac:dyDescent="0.15">
      <c r="A6" s="49" t="s">
        <v>108</v>
      </c>
      <c r="B6" s="60">
        <f>B8</f>
        <v>2018</v>
      </c>
      <c r="C6" s="60">
        <f t="shared" ref="C6:X6" si="1">C8</f>
        <v>160008</v>
      </c>
      <c r="D6" s="60">
        <f t="shared" si="1"/>
        <v>46</v>
      </c>
      <c r="E6" s="60">
        <f t="shared" si="1"/>
        <v>14</v>
      </c>
      <c r="F6" s="60">
        <f t="shared" si="1"/>
        <v>0</v>
      </c>
      <c r="G6" s="60">
        <f t="shared" si="1"/>
        <v>3</v>
      </c>
      <c r="H6" s="60" t="str">
        <f>SUBSTITUTE(H8,"　","")</f>
        <v>富山県</v>
      </c>
      <c r="I6" s="60" t="str">
        <f t="shared" si="1"/>
        <v>富山県営富山中央駐車場</v>
      </c>
      <c r="J6" s="60" t="str">
        <f t="shared" si="1"/>
        <v>法適用</v>
      </c>
      <c r="K6" s="60" t="str">
        <f t="shared" si="1"/>
        <v>駐車場整備事業</v>
      </c>
      <c r="L6" s="60" t="str">
        <f t="shared" si="1"/>
        <v>-</v>
      </c>
      <c r="M6" s="60" t="str">
        <f t="shared" si="1"/>
        <v>Ａ１Ｂ２</v>
      </c>
      <c r="N6" s="60" t="str">
        <f t="shared" si="1"/>
        <v>自治体職員</v>
      </c>
      <c r="O6" s="61">
        <f t="shared" si="1"/>
        <v>-1646.3</v>
      </c>
      <c r="P6" s="62" t="str">
        <f t="shared" si="1"/>
        <v>届出駐車場</v>
      </c>
      <c r="Q6" s="62" t="str">
        <f t="shared" si="1"/>
        <v>立体式</v>
      </c>
      <c r="R6" s="63">
        <f t="shared" si="1"/>
        <v>26</v>
      </c>
      <c r="S6" s="62" t="str">
        <f t="shared" si="1"/>
        <v>公共施設</v>
      </c>
      <c r="T6" s="62" t="str">
        <f t="shared" si="1"/>
        <v>無</v>
      </c>
      <c r="U6" s="63">
        <f t="shared" si="1"/>
        <v>5606</v>
      </c>
      <c r="V6" s="63">
        <f t="shared" si="1"/>
        <v>232</v>
      </c>
      <c r="W6" s="63">
        <f t="shared" si="1"/>
        <v>324</v>
      </c>
      <c r="X6" s="62" t="str">
        <f t="shared" si="1"/>
        <v>代行制</v>
      </c>
      <c r="Y6" s="64">
        <f>IF(Y8="-",NA(),Y8)</f>
        <v>208.2</v>
      </c>
      <c r="Z6" s="64">
        <f t="shared" ref="Z6:AH6" si="2">IF(Z8="-",NA(),Z8)</f>
        <v>218.7</v>
      </c>
      <c r="AA6" s="64">
        <f t="shared" si="2"/>
        <v>198.6</v>
      </c>
      <c r="AB6" s="64">
        <f t="shared" si="2"/>
        <v>187</v>
      </c>
      <c r="AC6" s="64">
        <f t="shared" si="2"/>
        <v>173.8</v>
      </c>
      <c r="AD6" s="64">
        <f t="shared" si="2"/>
        <v>142.1</v>
      </c>
      <c r="AE6" s="64">
        <f t="shared" si="2"/>
        <v>222.4</v>
      </c>
      <c r="AF6" s="64">
        <f t="shared" si="2"/>
        <v>157</v>
      </c>
      <c r="AG6" s="64">
        <f t="shared" si="2"/>
        <v>150.4</v>
      </c>
      <c r="AH6" s="64">
        <f t="shared" si="2"/>
        <v>138.1</v>
      </c>
      <c r="AI6" s="61" t="str">
        <f>IF(AI8="-","",IF(AI8="-","【-】","【"&amp;SUBSTITUTE(TEXT(AI8,"#,##0.0"),"-","△")&amp;"】"))</f>
        <v>【163.8】</v>
      </c>
      <c r="AJ6" s="64">
        <f>IF(AJ8="-",NA(),AJ8)</f>
        <v>0</v>
      </c>
      <c r="AK6" s="64">
        <f t="shared" ref="AK6:AS6" si="3">IF(AK8="-",NA(),AK8)</f>
        <v>0.6</v>
      </c>
      <c r="AL6" s="64">
        <f t="shared" si="3"/>
        <v>0.5</v>
      </c>
      <c r="AM6" s="64">
        <f t="shared" si="3"/>
        <v>0.5</v>
      </c>
      <c r="AN6" s="64">
        <f t="shared" si="3"/>
        <v>0.5</v>
      </c>
      <c r="AO6" s="64">
        <f t="shared" si="3"/>
        <v>0</v>
      </c>
      <c r="AP6" s="64">
        <f t="shared" si="3"/>
        <v>0.3</v>
      </c>
      <c r="AQ6" s="64">
        <f t="shared" si="3"/>
        <v>0.3</v>
      </c>
      <c r="AR6" s="64">
        <f t="shared" si="3"/>
        <v>0.3</v>
      </c>
      <c r="AS6" s="64">
        <f t="shared" si="3"/>
        <v>0.3</v>
      </c>
      <c r="AT6" s="61" t="str">
        <f>IF(AT8="-","",IF(AT8="-","【-】","【"&amp;SUBSTITUTE(TEXT(AT8,"#,##0.0"),"-","△")&amp;"】"))</f>
        <v>【0.0】</v>
      </c>
      <c r="AU6" s="65">
        <f>IF(AU8="-",NA(),AU8)</f>
        <v>0</v>
      </c>
      <c r="AV6" s="65">
        <f t="shared" ref="AV6:BD6" si="4">IF(AV8="-",NA(),AV8)</f>
        <v>2</v>
      </c>
      <c r="AW6" s="65">
        <f t="shared" si="4"/>
        <v>2</v>
      </c>
      <c r="AX6" s="65">
        <f t="shared" si="4"/>
        <v>3</v>
      </c>
      <c r="AY6" s="65">
        <f t="shared" si="4"/>
        <v>3</v>
      </c>
      <c r="AZ6" s="65">
        <f t="shared" si="4"/>
        <v>0</v>
      </c>
      <c r="BA6" s="65">
        <f t="shared" si="4"/>
        <v>1</v>
      </c>
      <c r="BB6" s="65">
        <f t="shared" si="4"/>
        <v>1</v>
      </c>
      <c r="BC6" s="65">
        <f t="shared" si="4"/>
        <v>2</v>
      </c>
      <c r="BD6" s="65">
        <f t="shared" si="4"/>
        <v>2</v>
      </c>
      <c r="BE6" s="63" t="str">
        <f>IF(BE8="-","",IF(BE8="-","【-】","【"&amp;SUBSTITUTE(TEXT(BE8,"#,##0"),"-","△")&amp;"】"))</f>
        <v>【0】</v>
      </c>
      <c r="BF6" s="64">
        <f>IF(BF8="-",NA(),BF8)</f>
        <v>80.7</v>
      </c>
      <c r="BG6" s="64">
        <f t="shared" ref="BG6:BO6" si="5">IF(BG8="-",NA(),BG8)</f>
        <v>81.400000000000006</v>
      </c>
      <c r="BH6" s="64">
        <f t="shared" si="5"/>
        <v>76.099999999999994</v>
      </c>
      <c r="BI6" s="64">
        <f t="shared" si="5"/>
        <v>73.7</v>
      </c>
      <c r="BJ6" s="64">
        <f t="shared" si="5"/>
        <v>70.7</v>
      </c>
      <c r="BK6" s="64">
        <f t="shared" si="5"/>
        <v>32.799999999999997</v>
      </c>
      <c r="BL6" s="64">
        <f t="shared" si="5"/>
        <v>68.599999999999994</v>
      </c>
      <c r="BM6" s="64">
        <f t="shared" si="5"/>
        <v>58.5</v>
      </c>
      <c r="BN6" s="64">
        <f t="shared" si="5"/>
        <v>54.8</v>
      </c>
      <c r="BO6" s="64">
        <f t="shared" si="5"/>
        <v>48.8</v>
      </c>
      <c r="BP6" s="61" t="str">
        <f>IF(BP8="-","",IF(BP8="-","【-】","【"&amp;SUBSTITUTE(TEXT(BP8,"#,##0.0"),"-","△")&amp;"】"))</f>
        <v>【49.8】</v>
      </c>
      <c r="BQ6" s="65">
        <f>IF(BQ8="-",NA(),BQ8)</f>
        <v>51818</v>
      </c>
      <c r="BR6" s="65">
        <f t="shared" ref="BR6:BZ6" si="6">IF(BR8="-",NA(),BR8)</f>
        <v>52962</v>
      </c>
      <c r="BS6" s="65">
        <f t="shared" si="6"/>
        <v>51757</v>
      </c>
      <c r="BT6" s="65">
        <f t="shared" si="6"/>
        <v>48694</v>
      </c>
      <c r="BU6" s="65">
        <f t="shared" si="6"/>
        <v>43923</v>
      </c>
      <c r="BV6" s="65">
        <f t="shared" si="6"/>
        <v>22512</v>
      </c>
      <c r="BW6" s="65">
        <f t="shared" si="6"/>
        <v>36335</v>
      </c>
      <c r="BX6" s="65">
        <f t="shared" si="6"/>
        <v>34707</v>
      </c>
      <c r="BY6" s="65">
        <f t="shared" si="6"/>
        <v>31584</v>
      </c>
      <c r="BZ6" s="65">
        <f t="shared" si="6"/>
        <v>27227</v>
      </c>
      <c r="CA6" s="63" t="str">
        <f>IF(CA8="-","",IF(CA8="-","【-】","【"&amp;SUBSTITUTE(TEXT(CA8,"#,##0"),"-","△")&amp;"】"))</f>
        <v>【27,435】</v>
      </c>
      <c r="CB6" s="64">
        <f>IF(CB8="-",NA(),CB8)</f>
        <v>69.900000000000006</v>
      </c>
      <c r="CC6" s="64">
        <f t="shared" ref="CC6:CK6" si="7">IF(CC8="-",NA(),CC8)</f>
        <v>72.2</v>
      </c>
      <c r="CD6" s="64">
        <f t="shared" si="7"/>
        <v>74.7</v>
      </c>
      <c r="CE6" s="64">
        <f t="shared" si="7"/>
        <v>77.3</v>
      </c>
      <c r="CF6" s="64">
        <f t="shared" si="7"/>
        <v>79.3</v>
      </c>
      <c r="CG6" s="64">
        <f t="shared" si="7"/>
        <v>65.3</v>
      </c>
      <c r="CH6" s="64">
        <f t="shared" si="7"/>
        <v>67.5</v>
      </c>
      <c r="CI6" s="64">
        <f t="shared" si="7"/>
        <v>68.2</v>
      </c>
      <c r="CJ6" s="64">
        <f t="shared" si="7"/>
        <v>70.7</v>
      </c>
      <c r="CK6" s="64">
        <f t="shared" si="7"/>
        <v>72.3</v>
      </c>
      <c r="CL6" s="61" t="str">
        <f>IF(CL8="-","",IF(CL8="-","【-】","【"&amp;SUBSTITUTE(TEXT(CL8,"#,##0.0"),"-","△")&amp;"】"))</f>
        <v>【42.4】</v>
      </c>
      <c r="CM6" s="63">
        <f t="shared" ref="CM6:CN6" si="8">CM8</f>
        <v>0</v>
      </c>
      <c r="CN6" s="63">
        <f t="shared" si="8"/>
        <v>0</v>
      </c>
      <c r="CO6" s="64">
        <f>IF(CO8="-",NA(),CO8)</f>
        <v>3553.2</v>
      </c>
      <c r="CP6" s="64">
        <f t="shared" ref="CP6:CX6" si="9">IF(CP8="-",NA(),CP8)</f>
        <v>4421.8999999999996</v>
      </c>
      <c r="CQ6" s="64">
        <f t="shared" si="9"/>
        <v>4658.3</v>
      </c>
      <c r="CR6" s="64">
        <f t="shared" si="9"/>
        <v>4736.3</v>
      </c>
      <c r="CS6" s="64">
        <f t="shared" si="9"/>
        <v>5008.7</v>
      </c>
      <c r="CT6" s="64">
        <f t="shared" si="9"/>
        <v>1776.6</v>
      </c>
      <c r="CU6" s="64">
        <f t="shared" si="9"/>
        <v>2211</v>
      </c>
      <c r="CV6" s="64">
        <f t="shared" si="9"/>
        <v>2329.1</v>
      </c>
      <c r="CW6" s="64">
        <f t="shared" si="9"/>
        <v>2368.1999999999998</v>
      </c>
      <c r="CX6" s="64">
        <f t="shared" si="9"/>
        <v>2504.4</v>
      </c>
      <c r="CY6" s="61" t="str">
        <f>IF(CY8="-","",IF(CY8="-","【-】","【"&amp;SUBSTITUTE(TEXT(CY8,"#,##0.0"),"-","△")&amp;"】"))</f>
        <v>【313.0】</v>
      </c>
      <c r="CZ6" s="64">
        <f>IF(CZ8="-",NA(),CZ8)</f>
        <v>0</v>
      </c>
      <c r="DA6" s="64">
        <f t="shared" ref="DA6:DI6" si="10">IF(DA8="-",NA(),DA8)</f>
        <v>0</v>
      </c>
      <c r="DB6" s="64">
        <f t="shared" si="10"/>
        <v>0</v>
      </c>
      <c r="DC6" s="64">
        <f t="shared" si="10"/>
        <v>0</v>
      </c>
      <c r="DD6" s="64">
        <f t="shared" si="10"/>
        <v>0</v>
      </c>
      <c r="DE6" s="64">
        <f t="shared" si="10"/>
        <v>0</v>
      </c>
      <c r="DF6" s="64">
        <f t="shared" si="10"/>
        <v>0</v>
      </c>
      <c r="DG6" s="64">
        <f t="shared" si="10"/>
        <v>0</v>
      </c>
      <c r="DH6" s="64">
        <f t="shared" si="10"/>
        <v>0</v>
      </c>
      <c r="DI6" s="64">
        <f t="shared" si="10"/>
        <v>0</v>
      </c>
      <c r="DJ6" s="61" t="str">
        <f>IF(DJ8="-","",IF(DJ8="-","【-】","【"&amp;SUBSTITUTE(TEXT(DJ8,"#,##0.0"),"-","△")&amp;"】"))</f>
        <v>【5.8】</v>
      </c>
      <c r="DK6" s="64">
        <f>IF(DK8="-",NA(),DK8)</f>
        <v>90.9</v>
      </c>
      <c r="DL6" s="64">
        <f t="shared" ref="DL6:DT6" si="11">IF(DL8="-",NA(),DL8)</f>
        <v>90.9</v>
      </c>
      <c r="DM6" s="64">
        <f t="shared" si="11"/>
        <v>93.1</v>
      </c>
      <c r="DN6" s="64">
        <f t="shared" si="11"/>
        <v>77.599999999999994</v>
      </c>
      <c r="DO6" s="64">
        <f t="shared" si="11"/>
        <v>65.900000000000006</v>
      </c>
      <c r="DP6" s="64">
        <f t="shared" si="11"/>
        <v>179.9</v>
      </c>
      <c r="DQ6" s="64">
        <f t="shared" si="11"/>
        <v>178.1</v>
      </c>
      <c r="DR6" s="64">
        <f t="shared" si="11"/>
        <v>181.7</v>
      </c>
      <c r="DS6" s="64">
        <f t="shared" si="11"/>
        <v>170.8</v>
      </c>
      <c r="DT6" s="64">
        <f t="shared" si="11"/>
        <v>160.6</v>
      </c>
      <c r="DU6" s="61" t="str">
        <f>IF(DU8="-","",IF(DU8="-","【-】","【"&amp;SUBSTITUTE(TEXT(DU8,"#,##0.0"),"-","△")&amp;"】"))</f>
        <v>【165.0】</v>
      </c>
    </row>
    <row r="7" spans="1:125" s="66" customFormat="1" x14ac:dyDescent="0.15">
      <c r="A7" s="49" t="s">
        <v>109</v>
      </c>
      <c r="B7" s="60">
        <f t="shared" ref="B7:X7" si="12">B8</f>
        <v>2018</v>
      </c>
      <c r="C7" s="60">
        <f t="shared" si="12"/>
        <v>160008</v>
      </c>
      <c r="D7" s="60">
        <f t="shared" si="12"/>
        <v>46</v>
      </c>
      <c r="E7" s="60">
        <f t="shared" si="12"/>
        <v>14</v>
      </c>
      <c r="F7" s="60">
        <f t="shared" si="12"/>
        <v>0</v>
      </c>
      <c r="G7" s="60">
        <f t="shared" si="12"/>
        <v>3</v>
      </c>
      <c r="H7" s="60" t="str">
        <f t="shared" si="12"/>
        <v>富山県</v>
      </c>
      <c r="I7" s="60" t="str">
        <f t="shared" si="12"/>
        <v>富山県営富山中央駐車場</v>
      </c>
      <c r="J7" s="60" t="str">
        <f t="shared" si="12"/>
        <v>法適用</v>
      </c>
      <c r="K7" s="60" t="str">
        <f t="shared" si="12"/>
        <v>駐車場整備事業</v>
      </c>
      <c r="L7" s="60" t="str">
        <f t="shared" si="12"/>
        <v>-</v>
      </c>
      <c r="M7" s="60" t="str">
        <f t="shared" si="12"/>
        <v>Ａ１Ｂ２</v>
      </c>
      <c r="N7" s="60" t="str">
        <f t="shared" si="12"/>
        <v>自治体職員</v>
      </c>
      <c r="O7" s="61">
        <f t="shared" si="12"/>
        <v>-1646.3</v>
      </c>
      <c r="P7" s="62" t="str">
        <f t="shared" si="12"/>
        <v>届出駐車場</v>
      </c>
      <c r="Q7" s="62" t="str">
        <f t="shared" si="12"/>
        <v>立体式</v>
      </c>
      <c r="R7" s="63">
        <f t="shared" si="12"/>
        <v>26</v>
      </c>
      <c r="S7" s="62" t="str">
        <f t="shared" si="12"/>
        <v>公共施設</v>
      </c>
      <c r="T7" s="62" t="str">
        <f t="shared" si="12"/>
        <v>無</v>
      </c>
      <c r="U7" s="63">
        <f t="shared" si="12"/>
        <v>5606</v>
      </c>
      <c r="V7" s="63">
        <f t="shared" si="12"/>
        <v>232</v>
      </c>
      <c r="W7" s="63">
        <f t="shared" si="12"/>
        <v>324</v>
      </c>
      <c r="X7" s="62" t="str">
        <f t="shared" si="12"/>
        <v>代行制</v>
      </c>
      <c r="Y7" s="64">
        <f>Y8</f>
        <v>208.2</v>
      </c>
      <c r="Z7" s="64">
        <f t="shared" ref="Z7:AH7" si="13">Z8</f>
        <v>218.7</v>
      </c>
      <c r="AA7" s="64">
        <f t="shared" si="13"/>
        <v>198.6</v>
      </c>
      <c r="AB7" s="64">
        <f t="shared" si="13"/>
        <v>187</v>
      </c>
      <c r="AC7" s="64">
        <f t="shared" si="13"/>
        <v>173.8</v>
      </c>
      <c r="AD7" s="64">
        <f t="shared" si="13"/>
        <v>142.1</v>
      </c>
      <c r="AE7" s="64">
        <f t="shared" si="13"/>
        <v>222.4</v>
      </c>
      <c r="AF7" s="64">
        <f t="shared" si="13"/>
        <v>157</v>
      </c>
      <c r="AG7" s="64">
        <f t="shared" si="13"/>
        <v>150.4</v>
      </c>
      <c r="AH7" s="64">
        <f t="shared" si="13"/>
        <v>138.1</v>
      </c>
      <c r="AI7" s="61"/>
      <c r="AJ7" s="64">
        <f>AJ8</f>
        <v>0</v>
      </c>
      <c r="AK7" s="64">
        <f t="shared" ref="AK7:AS7" si="14">AK8</f>
        <v>0.6</v>
      </c>
      <c r="AL7" s="64">
        <f t="shared" si="14"/>
        <v>0.5</v>
      </c>
      <c r="AM7" s="64">
        <f t="shared" si="14"/>
        <v>0.5</v>
      </c>
      <c r="AN7" s="64">
        <f t="shared" si="14"/>
        <v>0.5</v>
      </c>
      <c r="AO7" s="64">
        <f t="shared" si="14"/>
        <v>0</v>
      </c>
      <c r="AP7" s="64">
        <f t="shared" si="14"/>
        <v>0.3</v>
      </c>
      <c r="AQ7" s="64">
        <f t="shared" si="14"/>
        <v>0.3</v>
      </c>
      <c r="AR7" s="64">
        <f t="shared" si="14"/>
        <v>0.3</v>
      </c>
      <c r="AS7" s="64">
        <f t="shared" si="14"/>
        <v>0.3</v>
      </c>
      <c r="AT7" s="61"/>
      <c r="AU7" s="65">
        <f>AU8</f>
        <v>0</v>
      </c>
      <c r="AV7" s="65">
        <f t="shared" ref="AV7:BD7" si="15">AV8</f>
        <v>2</v>
      </c>
      <c r="AW7" s="65">
        <f t="shared" si="15"/>
        <v>2</v>
      </c>
      <c r="AX7" s="65">
        <f t="shared" si="15"/>
        <v>3</v>
      </c>
      <c r="AY7" s="65">
        <f t="shared" si="15"/>
        <v>3</v>
      </c>
      <c r="AZ7" s="65">
        <f t="shared" si="15"/>
        <v>0</v>
      </c>
      <c r="BA7" s="65">
        <f t="shared" si="15"/>
        <v>1</v>
      </c>
      <c r="BB7" s="65">
        <f t="shared" si="15"/>
        <v>1</v>
      </c>
      <c r="BC7" s="65">
        <f t="shared" si="15"/>
        <v>2</v>
      </c>
      <c r="BD7" s="65">
        <f t="shared" si="15"/>
        <v>2</v>
      </c>
      <c r="BE7" s="63"/>
      <c r="BF7" s="64">
        <f>BF8</f>
        <v>80.7</v>
      </c>
      <c r="BG7" s="64">
        <f t="shared" ref="BG7:BO7" si="16">BG8</f>
        <v>81.400000000000006</v>
      </c>
      <c r="BH7" s="64">
        <f t="shared" si="16"/>
        <v>76.099999999999994</v>
      </c>
      <c r="BI7" s="64">
        <f t="shared" si="16"/>
        <v>73.7</v>
      </c>
      <c r="BJ7" s="64">
        <f t="shared" si="16"/>
        <v>70.7</v>
      </c>
      <c r="BK7" s="64">
        <f t="shared" si="16"/>
        <v>32.799999999999997</v>
      </c>
      <c r="BL7" s="64">
        <f t="shared" si="16"/>
        <v>68.599999999999994</v>
      </c>
      <c r="BM7" s="64">
        <f t="shared" si="16"/>
        <v>58.5</v>
      </c>
      <c r="BN7" s="64">
        <f t="shared" si="16"/>
        <v>54.8</v>
      </c>
      <c r="BO7" s="64">
        <f t="shared" si="16"/>
        <v>48.8</v>
      </c>
      <c r="BP7" s="61"/>
      <c r="BQ7" s="65">
        <f>BQ8</f>
        <v>51818</v>
      </c>
      <c r="BR7" s="65">
        <f t="shared" ref="BR7:BZ7" si="17">BR8</f>
        <v>52962</v>
      </c>
      <c r="BS7" s="65">
        <f t="shared" si="17"/>
        <v>51757</v>
      </c>
      <c r="BT7" s="65">
        <f t="shared" si="17"/>
        <v>48694</v>
      </c>
      <c r="BU7" s="65">
        <f t="shared" si="17"/>
        <v>43923</v>
      </c>
      <c r="BV7" s="65">
        <f t="shared" si="17"/>
        <v>22512</v>
      </c>
      <c r="BW7" s="65">
        <f t="shared" si="17"/>
        <v>36335</v>
      </c>
      <c r="BX7" s="65">
        <f t="shared" si="17"/>
        <v>34707</v>
      </c>
      <c r="BY7" s="65">
        <f t="shared" si="17"/>
        <v>31584</v>
      </c>
      <c r="BZ7" s="65">
        <f t="shared" si="17"/>
        <v>27227</v>
      </c>
      <c r="CA7" s="63"/>
      <c r="CB7" s="64">
        <f>CB8</f>
        <v>69.900000000000006</v>
      </c>
      <c r="CC7" s="64">
        <f t="shared" ref="CC7:CK7" si="18">CC8</f>
        <v>72.2</v>
      </c>
      <c r="CD7" s="64">
        <f t="shared" si="18"/>
        <v>74.7</v>
      </c>
      <c r="CE7" s="64">
        <f t="shared" si="18"/>
        <v>77.3</v>
      </c>
      <c r="CF7" s="64">
        <f t="shared" si="18"/>
        <v>79.3</v>
      </c>
      <c r="CG7" s="64">
        <f t="shared" si="18"/>
        <v>65.3</v>
      </c>
      <c r="CH7" s="64">
        <f t="shared" si="18"/>
        <v>67.5</v>
      </c>
      <c r="CI7" s="64">
        <f t="shared" si="18"/>
        <v>68.2</v>
      </c>
      <c r="CJ7" s="64">
        <f t="shared" si="18"/>
        <v>70.7</v>
      </c>
      <c r="CK7" s="64">
        <f t="shared" si="18"/>
        <v>72.3</v>
      </c>
      <c r="CL7" s="61"/>
      <c r="CM7" s="63">
        <f>CM8</f>
        <v>0</v>
      </c>
      <c r="CN7" s="63">
        <f>CN8</f>
        <v>0</v>
      </c>
      <c r="CO7" s="64">
        <f>CO8</f>
        <v>3553.2</v>
      </c>
      <c r="CP7" s="64">
        <f t="shared" ref="CP7:CX7" si="19">CP8</f>
        <v>4421.8999999999996</v>
      </c>
      <c r="CQ7" s="64">
        <f t="shared" si="19"/>
        <v>4658.3</v>
      </c>
      <c r="CR7" s="64">
        <f t="shared" si="19"/>
        <v>4736.3</v>
      </c>
      <c r="CS7" s="64">
        <f t="shared" si="19"/>
        <v>5008.7</v>
      </c>
      <c r="CT7" s="64">
        <f t="shared" si="19"/>
        <v>1776.6</v>
      </c>
      <c r="CU7" s="64">
        <f t="shared" si="19"/>
        <v>2211</v>
      </c>
      <c r="CV7" s="64">
        <f t="shared" si="19"/>
        <v>2329.1</v>
      </c>
      <c r="CW7" s="64">
        <f t="shared" si="19"/>
        <v>2368.1999999999998</v>
      </c>
      <c r="CX7" s="64">
        <f t="shared" si="19"/>
        <v>2504.4</v>
      </c>
      <c r="CY7" s="61"/>
      <c r="CZ7" s="64">
        <f>CZ8</f>
        <v>0</v>
      </c>
      <c r="DA7" s="64">
        <f t="shared" ref="DA7:DI7" si="20">DA8</f>
        <v>0</v>
      </c>
      <c r="DB7" s="64">
        <f t="shared" si="20"/>
        <v>0</v>
      </c>
      <c r="DC7" s="64">
        <f t="shared" si="20"/>
        <v>0</v>
      </c>
      <c r="DD7" s="64">
        <f t="shared" si="20"/>
        <v>0</v>
      </c>
      <c r="DE7" s="64">
        <f t="shared" si="20"/>
        <v>0</v>
      </c>
      <c r="DF7" s="64">
        <f t="shared" si="20"/>
        <v>0</v>
      </c>
      <c r="DG7" s="64">
        <f t="shared" si="20"/>
        <v>0</v>
      </c>
      <c r="DH7" s="64">
        <f t="shared" si="20"/>
        <v>0</v>
      </c>
      <c r="DI7" s="64">
        <f t="shared" si="20"/>
        <v>0</v>
      </c>
      <c r="DJ7" s="61"/>
      <c r="DK7" s="64">
        <f>DK8</f>
        <v>90.9</v>
      </c>
      <c r="DL7" s="64">
        <f t="shared" ref="DL7:DT7" si="21">DL8</f>
        <v>90.9</v>
      </c>
      <c r="DM7" s="64">
        <f t="shared" si="21"/>
        <v>93.1</v>
      </c>
      <c r="DN7" s="64">
        <f t="shared" si="21"/>
        <v>77.599999999999994</v>
      </c>
      <c r="DO7" s="64">
        <f t="shared" si="21"/>
        <v>65.900000000000006</v>
      </c>
      <c r="DP7" s="64">
        <f t="shared" si="21"/>
        <v>179.9</v>
      </c>
      <c r="DQ7" s="64">
        <f t="shared" si="21"/>
        <v>178.1</v>
      </c>
      <c r="DR7" s="64">
        <f t="shared" si="21"/>
        <v>181.7</v>
      </c>
      <c r="DS7" s="64">
        <f t="shared" si="21"/>
        <v>170.8</v>
      </c>
      <c r="DT7" s="64">
        <f t="shared" si="21"/>
        <v>160.6</v>
      </c>
      <c r="DU7" s="61"/>
    </row>
    <row r="8" spans="1:125" s="66" customFormat="1" x14ac:dyDescent="0.15">
      <c r="A8" s="49"/>
      <c r="B8" s="67">
        <v>2018</v>
      </c>
      <c r="C8" s="67">
        <v>160008</v>
      </c>
      <c r="D8" s="67">
        <v>46</v>
      </c>
      <c r="E8" s="67">
        <v>14</v>
      </c>
      <c r="F8" s="67">
        <v>0</v>
      </c>
      <c r="G8" s="67">
        <v>3</v>
      </c>
      <c r="H8" s="67" t="s">
        <v>110</v>
      </c>
      <c r="I8" s="67" t="s">
        <v>111</v>
      </c>
      <c r="J8" s="67" t="s">
        <v>112</v>
      </c>
      <c r="K8" s="67" t="s">
        <v>113</v>
      </c>
      <c r="L8" s="67" t="s">
        <v>114</v>
      </c>
      <c r="M8" s="67" t="s">
        <v>115</v>
      </c>
      <c r="N8" s="67" t="s">
        <v>116</v>
      </c>
      <c r="O8" s="68">
        <v>-1646.3</v>
      </c>
      <c r="P8" s="69" t="s">
        <v>117</v>
      </c>
      <c r="Q8" s="69" t="s">
        <v>118</v>
      </c>
      <c r="R8" s="70">
        <v>26</v>
      </c>
      <c r="S8" s="69" t="s">
        <v>119</v>
      </c>
      <c r="T8" s="69" t="s">
        <v>120</v>
      </c>
      <c r="U8" s="70">
        <v>5606</v>
      </c>
      <c r="V8" s="70">
        <v>232</v>
      </c>
      <c r="W8" s="70">
        <v>324</v>
      </c>
      <c r="X8" s="69" t="s">
        <v>121</v>
      </c>
      <c r="Y8" s="71">
        <v>208.2</v>
      </c>
      <c r="Z8" s="71">
        <v>218.7</v>
      </c>
      <c r="AA8" s="71">
        <v>198.6</v>
      </c>
      <c r="AB8" s="71">
        <v>187</v>
      </c>
      <c r="AC8" s="71">
        <v>173.8</v>
      </c>
      <c r="AD8" s="71">
        <v>142.1</v>
      </c>
      <c r="AE8" s="71">
        <v>222.4</v>
      </c>
      <c r="AF8" s="71">
        <v>157</v>
      </c>
      <c r="AG8" s="71">
        <v>150.4</v>
      </c>
      <c r="AH8" s="71">
        <v>138.1</v>
      </c>
      <c r="AI8" s="68">
        <v>163.80000000000001</v>
      </c>
      <c r="AJ8" s="71">
        <v>0</v>
      </c>
      <c r="AK8" s="71">
        <v>0.6</v>
      </c>
      <c r="AL8" s="71">
        <v>0.5</v>
      </c>
      <c r="AM8" s="71">
        <v>0.5</v>
      </c>
      <c r="AN8" s="71">
        <v>0.5</v>
      </c>
      <c r="AO8" s="71">
        <v>0</v>
      </c>
      <c r="AP8" s="71">
        <v>0.3</v>
      </c>
      <c r="AQ8" s="71">
        <v>0.3</v>
      </c>
      <c r="AR8" s="71">
        <v>0.3</v>
      </c>
      <c r="AS8" s="71">
        <v>0.3</v>
      </c>
      <c r="AT8" s="68">
        <v>0</v>
      </c>
      <c r="AU8" s="72">
        <v>0</v>
      </c>
      <c r="AV8" s="72">
        <v>2</v>
      </c>
      <c r="AW8" s="72">
        <v>2</v>
      </c>
      <c r="AX8" s="72">
        <v>3</v>
      </c>
      <c r="AY8" s="72">
        <v>3</v>
      </c>
      <c r="AZ8" s="72">
        <v>0</v>
      </c>
      <c r="BA8" s="72">
        <v>1</v>
      </c>
      <c r="BB8" s="72">
        <v>1</v>
      </c>
      <c r="BC8" s="72">
        <v>2</v>
      </c>
      <c r="BD8" s="72">
        <v>2</v>
      </c>
      <c r="BE8" s="72">
        <v>0</v>
      </c>
      <c r="BF8" s="71">
        <v>80.7</v>
      </c>
      <c r="BG8" s="71">
        <v>81.400000000000006</v>
      </c>
      <c r="BH8" s="71">
        <v>76.099999999999994</v>
      </c>
      <c r="BI8" s="71">
        <v>73.7</v>
      </c>
      <c r="BJ8" s="71">
        <v>70.7</v>
      </c>
      <c r="BK8" s="71">
        <v>32.799999999999997</v>
      </c>
      <c r="BL8" s="71">
        <v>68.599999999999994</v>
      </c>
      <c r="BM8" s="71">
        <v>58.5</v>
      </c>
      <c r="BN8" s="71">
        <v>54.8</v>
      </c>
      <c r="BO8" s="71">
        <v>48.8</v>
      </c>
      <c r="BP8" s="68">
        <v>49.8</v>
      </c>
      <c r="BQ8" s="72">
        <v>51818</v>
      </c>
      <c r="BR8" s="72">
        <v>52962</v>
      </c>
      <c r="BS8" s="72">
        <v>51757</v>
      </c>
      <c r="BT8" s="73">
        <v>48694</v>
      </c>
      <c r="BU8" s="73">
        <v>43923</v>
      </c>
      <c r="BV8" s="72">
        <v>22512</v>
      </c>
      <c r="BW8" s="72">
        <v>36335</v>
      </c>
      <c r="BX8" s="72">
        <v>34707</v>
      </c>
      <c r="BY8" s="72">
        <v>31584</v>
      </c>
      <c r="BZ8" s="72">
        <v>27227</v>
      </c>
      <c r="CA8" s="70">
        <v>27435</v>
      </c>
      <c r="CB8" s="71">
        <v>69.900000000000006</v>
      </c>
      <c r="CC8" s="71">
        <v>72.2</v>
      </c>
      <c r="CD8" s="71">
        <v>74.7</v>
      </c>
      <c r="CE8" s="71">
        <v>77.3</v>
      </c>
      <c r="CF8" s="71">
        <v>79.3</v>
      </c>
      <c r="CG8" s="71">
        <v>65.3</v>
      </c>
      <c r="CH8" s="71">
        <v>67.5</v>
      </c>
      <c r="CI8" s="71">
        <v>68.2</v>
      </c>
      <c r="CJ8" s="71">
        <v>70.7</v>
      </c>
      <c r="CK8" s="71">
        <v>72.3</v>
      </c>
      <c r="CL8" s="68">
        <v>42.4</v>
      </c>
      <c r="CM8" s="70">
        <v>0</v>
      </c>
      <c r="CN8" s="70">
        <v>0</v>
      </c>
      <c r="CO8" s="71">
        <v>3553.2</v>
      </c>
      <c r="CP8" s="71">
        <v>4421.8999999999996</v>
      </c>
      <c r="CQ8" s="71">
        <v>4658.3</v>
      </c>
      <c r="CR8" s="71">
        <v>4736.3</v>
      </c>
      <c r="CS8" s="71">
        <v>5008.7</v>
      </c>
      <c r="CT8" s="71">
        <v>1776.6</v>
      </c>
      <c r="CU8" s="71">
        <v>2211</v>
      </c>
      <c r="CV8" s="71">
        <v>2329.1</v>
      </c>
      <c r="CW8" s="71">
        <v>2368.1999999999998</v>
      </c>
      <c r="CX8" s="71">
        <v>2504.4</v>
      </c>
      <c r="CY8" s="68">
        <v>313</v>
      </c>
      <c r="CZ8" s="71">
        <v>0</v>
      </c>
      <c r="DA8" s="71">
        <v>0</v>
      </c>
      <c r="DB8" s="71">
        <v>0</v>
      </c>
      <c r="DC8" s="71">
        <v>0</v>
      </c>
      <c r="DD8" s="71">
        <v>0</v>
      </c>
      <c r="DE8" s="71">
        <v>0</v>
      </c>
      <c r="DF8" s="71">
        <v>0</v>
      </c>
      <c r="DG8" s="71">
        <v>0</v>
      </c>
      <c r="DH8" s="71">
        <v>0</v>
      </c>
      <c r="DI8" s="71">
        <v>0</v>
      </c>
      <c r="DJ8" s="68">
        <v>5.8</v>
      </c>
      <c r="DK8" s="71">
        <v>90.9</v>
      </c>
      <c r="DL8" s="71">
        <v>90.9</v>
      </c>
      <c r="DM8" s="71">
        <v>93.1</v>
      </c>
      <c r="DN8" s="71">
        <v>77.599999999999994</v>
      </c>
      <c r="DO8" s="71">
        <v>65.900000000000006</v>
      </c>
      <c r="DP8" s="71">
        <v>179.9</v>
      </c>
      <c r="DQ8" s="71">
        <v>178.1</v>
      </c>
      <c r="DR8" s="71">
        <v>181.7</v>
      </c>
      <c r="DS8" s="71">
        <v>170.8</v>
      </c>
      <c r="DT8" s="71">
        <v>160.6</v>
      </c>
      <c r="DU8" s="68">
        <v>165</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51</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2020-01-21T02:59:59Z</cp:lastPrinted>
  <dcterms:created xsi:type="dcterms:W3CDTF">2019-12-05T07:19:30Z</dcterms:created>
  <dcterms:modified xsi:type="dcterms:W3CDTF">2020-01-23T06:32:56Z</dcterms:modified>
  <cp:category/>
</cp:coreProperties>
</file>