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健康対策室共有\！！感染症対策課！！\16_新興感染症対応力強化事業\01_設備整備事業\R7年度\03_計画募集\01_医療機関等への周知\HP用\"/>
    </mc:Choice>
  </mc:AlternateContent>
  <xr:revisionPtr revIDLastSave="0" documentId="13_ncr:1_{F0560888-761C-407E-B777-20982B797C98}" xr6:coauthVersionLast="47" xr6:coauthVersionMax="47" xr10:uidLastSave="{00000000-0000-0000-0000-000000000000}"/>
  <bookViews>
    <workbookView xWindow="-120" yWindow="-120" windowWidth="29040" windowHeight="15720" tabRatio="832" xr2:uid="{00000000-000D-0000-FFFF-FFFF00000000}"/>
  </bookViews>
  <sheets>
    <sheet name="(様式2) 事業費内訳書（病室）" sheetId="47" r:id="rId1"/>
    <sheet name="(様式2) 事業費内訳書（病室以外）" sheetId="52" r:id="rId2"/>
    <sheet name="16 新興感染症（病室）" sheetId="34" r:id="rId3"/>
    <sheet name="16 新興感染症（病室以外（病棟等））" sheetId="49" r:id="rId4"/>
    <sheet name="12-1 スプリンクラー（総括表）見直し前" sheetId="25" state="hidden" r:id="rId5"/>
    <sheet name="12-2スプリンクラー（個別計画書）見直し前" sheetId="26" state="hidden" r:id="rId6"/>
    <sheet name="16 新興感染症（病室以外（個人防護具））" sheetId="51" r:id="rId7"/>
    <sheet name="管理用（このシートは削除しないでください）" sheetId="9" r:id="rId8"/>
  </sheets>
  <definedNames>
    <definedName name="_xlnm.Print_Area" localSheetId="0">'(様式2) 事業費内訳書（病室）'!$A$1:$U$61</definedName>
    <definedName name="_xlnm.Print_Area" localSheetId="1">'(様式2) 事業費内訳書（病室以外）'!$A$1:$U$65</definedName>
    <definedName name="_xlnm.Print_Area" localSheetId="4">'12-1 スプリンクラー（総括表）見直し前'!$A$1:$AI$43</definedName>
    <definedName name="_xlnm.Print_Area" localSheetId="5">'12-2スプリンクラー（個別計画書）見直し前'!$B$1:$BQ$41</definedName>
    <definedName name="_xlnm.Print_Area" localSheetId="2">'16 新興感染症（病室）'!$A$1:$K$57</definedName>
    <definedName name="_xlnm.Print_Area" localSheetId="6">'16 新興感染症（病室以外（個人防護具））'!$A$1:$K$58</definedName>
    <definedName name="_xlnm.Print_Area" localSheetId="3">'16 新興感染症（病室以外（病棟等））'!$A$1:$K$55</definedName>
    <definedName name="_xlnm.Print_Area" localSheetId="7">'管理用（このシートは削除しないでください）'!$A$1:$W$72</definedName>
    <definedName name="_xlnm.Print_Titles" localSheetId="0">'(様式2) 事業費内訳書（病室）'!$A:$C</definedName>
    <definedName name="_xlnm.Print_Titles" localSheetId="1">'(様式2) 事業費内訳書（病室以外）'!$A:$C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新興感染症区分">'管理用（このシートは削除しないでください）'!$U$3:$V$3</definedName>
    <definedName name="南海トラフ地震に係る津波避難対策緊急事業">'管理用（このシートは削除しないでください）'!$S$4:$S$5</definedName>
    <definedName name="病室の感染対策に係る整備">'管理用（このシートは削除しないでください）'!$U$4</definedName>
    <definedName name="病室の感染対策に係る整備以外">'管理用（このシートは削除しないでください）'!$V$4:$V$5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7" i="52" l="1"/>
  <c r="K57" i="52"/>
  <c r="L56" i="52"/>
  <c r="K56" i="52"/>
  <c r="L40" i="52"/>
  <c r="K40" i="52"/>
  <c r="L39" i="52"/>
  <c r="K39" i="52"/>
  <c r="K34" i="52"/>
  <c r="L33" i="52"/>
  <c r="K33" i="52"/>
  <c r="L53" i="47"/>
  <c r="K53" i="47"/>
  <c r="L52" i="47"/>
  <c r="K52" i="47"/>
  <c r="L36" i="47"/>
  <c r="K36" i="47"/>
  <c r="L35" i="47"/>
  <c r="K35" i="47"/>
  <c r="K30" i="47"/>
  <c r="L29" i="47"/>
  <c r="K29" i="47"/>
  <c r="U33" i="52" l="1"/>
  <c r="R33" i="52"/>
  <c r="O33" i="52"/>
  <c r="I33" i="52"/>
  <c r="F33" i="52"/>
  <c r="E32" i="52"/>
  <c r="E31" i="52"/>
  <c r="E29" i="52"/>
  <c r="U65" i="52" l="1"/>
  <c r="R65" i="52"/>
  <c r="O65" i="52"/>
  <c r="I65" i="52"/>
  <c r="F65" i="52"/>
  <c r="T57" i="52"/>
  <c r="Q57" i="52"/>
  <c r="N57" i="52"/>
  <c r="H57" i="52"/>
  <c r="E57" i="52"/>
  <c r="U56" i="52"/>
  <c r="T56" i="52"/>
  <c r="R56" i="52"/>
  <c r="Q56" i="52"/>
  <c r="O56" i="52"/>
  <c r="N56" i="52"/>
  <c r="I56" i="52"/>
  <c r="H56" i="52"/>
  <c r="F56" i="52"/>
  <c r="E56" i="52"/>
  <c r="T55" i="52"/>
  <c r="Q55" i="52"/>
  <c r="N55" i="52"/>
  <c r="H55" i="52"/>
  <c r="E55" i="52"/>
  <c r="T54" i="52"/>
  <c r="Q54" i="52"/>
  <c r="N54" i="52"/>
  <c r="H54" i="52"/>
  <c r="E54" i="52"/>
  <c r="T53" i="52"/>
  <c r="Q53" i="52"/>
  <c r="N53" i="52"/>
  <c r="H53" i="52"/>
  <c r="E53" i="52"/>
  <c r="T52" i="52"/>
  <c r="Q52" i="52"/>
  <c r="N52" i="52"/>
  <c r="H52" i="52"/>
  <c r="E52" i="52"/>
  <c r="T51" i="52"/>
  <c r="Q51" i="52"/>
  <c r="N51" i="52"/>
  <c r="H51" i="52"/>
  <c r="E51" i="52"/>
  <c r="T45" i="52"/>
  <c r="Q45" i="52"/>
  <c r="N45" i="52"/>
  <c r="H45" i="52"/>
  <c r="E45" i="52"/>
  <c r="T44" i="52"/>
  <c r="Q44" i="52"/>
  <c r="N44" i="52"/>
  <c r="H44" i="52"/>
  <c r="E44" i="52"/>
  <c r="T43" i="52"/>
  <c r="Q43" i="52"/>
  <c r="N43" i="52"/>
  <c r="H43" i="52"/>
  <c r="E43" i="52"/>
  <c r="T42" i="52"/>
  <c r="Q42" i="52"/>
  <c r="N42" i="52"/>
  <c r="H42" i="52"/>
  <c r="E42" i="52"/>
  <c r="T41" i="52"/>
  <c r="Q41" i="52"/>
  <c r="N41" i="52"/>
  <c r="K41" i="52"/>
  <c r="H41" i="52"/>
  <c r="E41" i="52"/>
  <c r="T40" i="52"/>
  <c r="Q40" i="52"/>
  <c r="N40" i="52"/>
  <c r="H40" i="52"/>
  <c r="E40" i="52"/>
  <c r="U39" i="52"/>
  <c r="T39" i="52"/>
  <c r="R39" i="52"/>
  <c r="Q39" i="52"/>
  <c r="O39" i="52"/>
  <c r="N39" i="52"/>
  <c r="I39" i="52"/>
  <c r="H39" i="52"/>
  <c r="F39" i="52"/>
  <c r="E39" i="52"/>
  <c r="T38" i="52"/>
  <c r="Q38" i="52"/>
  <c r="N38" i="52"/>
  <c r="H38" i="52"/>
  <c r="E38" i="52"/>
  <c r="T37" i="52"/>
  <c r="Q37" i="52"/>
  <c r="N37" i="52"/>
  <c r="H37" i="52"/>
  <c r="E37" i="52"/>
  <c r="T36" i="52"/>
  <c r="Q36" i="52"/>
  <c r="N36" i="52"/>
  <c r="H36" i="52"/>
  <c r="E36" i="52"/>
  <c r="T35" i="52"/>
  <c r="Q35" i="52"/>
  <c r="N35" i="52"/>
  <c r="H35" i="52"/>
  <c r="E35" i="52"/>
  <c r="T34" i="52"/>
  <c r="Q34" i="52"/>
  <c r="N34" i="52"/>
  <c r="H34" i="52"/>
  <c r="E34" i="52"/>
  <c r="U40" i="52"/>
  <c r="U57" i="52" s="1"/>
  <c r="T33" i="52"/>
  <c r="R40" i="52"/>
  <c r="R57" i="52" s="1"/>
  <c r="Q33" i="52"/>
  <c r="O8" i="52"/>
  <c r="U8" i="52" s="1"/>
  <c r="N33" i="52"/>
  <c r="I40" i="52"/>
  <c r="I57" i="52" s="1"/>
  <c r="H33" i="52"/>
  <c r="F40" i="52"/>
  <c r="F57" i="52" s="1"/>
  <c r="E33" i="52"/>
  <c r="T28" i="52"/>
  <c r="Q28" i="52"/>
  <c r="N28" i="52"/>
  <c r="H28" i="52"/>
  <c r="E28" i="52"/>
  <c r="T27" i="52"/>
  <c r="Q27" i="52"/>
  <c r="N27" i="52"/>
  <c r="H27" i="52"/>
  <c r="E27" i="52"/>
  <c r="T26" i="52"/>
  <c r="Q26" i="52"/>
  <c r="N26" i="52"/>
  <c r="H26" i="52"/>
  <c r="E26" i="52"/>
  <c r="T25" i="52"/>
  <c r="Q25" i="52"/>
  <c r="N25" i="52"/>
  <c r="H25" i="52"/>
  <c r="E25" i="52"/>
  <c r="T24" i="52"/>
  <c r="Q24" i="52"/>
  <c r="N24" i="52"/>
  <c r="H24" i="52"/>
  <c r="E24" i="52"/>
  <c r="T23" i="52"/>
  <c r="Q23" i="52"/>
  <c r="N23" i="52"/>
  <c r="H23" i="52"/>
  <c r="E23" i="52"/>
  <c r="T22" i="52"/>
  <c r="Q22" i="52"/>
  <c r="N22" i="52"/>
  <c r="H22" i="52"/>
  <c r="E22" i="52"/>
  <c r="T21" i="52"/>
  <c r="Q21" i="52"/>
  <c r="N21" i="52"/>
  <c r="H21" i="52"/>
  <c r="E21" i="52"/>
  <c r="T20" i="52"/>
  <c r="Q20" i="52"/>
  <c r="N20" i="52"/>
  <c r="H20" i="52"/>
  <c r="E20" i="52"/>
  <c r="T19" i="52"/>
  <c r="Q19" i="52"/>
  <c r="N19" i="52"/>
  <c r="H19" i="52"/>
  <c r="E19" i="52"/>
  <c r="T18" i="52"/>
  <c r="Q18" i="52"/>
  <c r="N18" i="52"/>
  <c r="H18" i="52"/>
  <c r="E18" i="52"/>
  <c r="T17" i="52"/>
  <c r="Q17" i="52"/>
  <c r="N17" i="52"/>
  <c r="H17" i="52"/>
  <c r="E17" i="52"/>
  <c r="T16" i="52"/>
  <c r="Q16" i="52"/>
  <c r="N16" i="52"/>
  <c r="H16" i="52"/>
  <c r="E16" i="52"/>
  <c r="T15" i="52"/>
  <c r="Q15" i="52"/>
  <c r="N15" i="52"/>
  <c r="H15" i="52"/>
  <c r="E15" i="52"/>
  <c r="T14" i="52"/>
  <c r="Q14" i="52"/>
  <c r="N14" i="52"/>
  <c r="H14" i="52"/>
  <c r="E14" i="52"/>
  <c r="T13" i="52"/>
  <c r="Q13" i="52"/>
  <c r="N13" i="52"/>
  <c r="H13" i="52"/>
  <c r="E13" i="52"/>
  <c r="T12" i="52"/>
  <c r="Q12" i="52"/>
  <c r="N12" i="52"/>
  <c r="K11" i="52"/>
  <c r="H12" i="52"/>
  <c r="E12" i="52"/>
  <c r="R8" i="52"/>
  <c r="I8" i="52"/>
  <c r="L8" i="52" s="1"/>
  <c r="K32" i="51"/>
  <c r="K31" i="51"/>
  <c r="K30" i="51"/>
  <c r="K17" i="51"/>
  <c r="F66" i="52" l="1"/>
  <c r="O40" i="52"/>
  <c r="O57" i="52" s="1"/>
  <c r="K32" i="49" l="1"/>
  <c r="K31" i="49"/>
  <c r="K30" i="49"/>
  <c r="K17" i="49"/>
  <c r="K33" i="34"/>
  <c r="K32" i="34"/>
  <c r="K31" i="34"/>
  <c r="K30" i="34"/>
  <c r="R61" i="47" l="1"/>
  <c r="Q53" i="47"/>
  <c r="R52" i="47"/>
  <c r="Q52" i="47"/>
  <c r="Q51" i="47"/>
  <c r="Q50" i="47"/>
  <c r="Q49" i="47"/>
  <c r="Q48" i="47"/>
  <c r="Q47" i="47"/>
  <c r="Q41" i="47"/>
  <c r="Q40" i="47"/>
  <c r="Q39" i="47"/>
  <c r="Q38" i="47"/>
  <c r="Q37" i="47"/>
  <c r="Q36" i="47"/>
  <c r="R35" i="47"/>
  <c r="Q35" i="47"/>
  <c r="Q34" i="47"/>
  <c r="Q33" i="47"/>
  <c r="Q32" i="47"/>
  <c r="Q31" i="47"/>
  <c r="Q30" i="47"/>
  <c r="R29" i="47"/>
  <c r="R36" i="47" s="1"/>
  <c r="R53" i="47" s="1"/>
  <c r="Q29" i="47"/>
  <c r="Q28" i="47"/>
  <c r="Q27" i="47"/>
  <c r="Q26" i="47"/>
  <c r="Q25" i="47"/>
  <c r="Q24" i="47"/>
  <c r="Q23" i="47"/>
  <c r="Q22" i="47"/>
  <c r="Q21" i="47"/>
  <c r="Q20" i="47"/>
  <c r="Q19" i="47"/>
  <c r="Q18" i="47"/>
  <c r="Q17" i="47"/>
  <c r="Q16" i="47"/>
  <c r="Q15" i="47"/>
  <c r="Q14" i="47"/>
  <c r="Q13" i="47"/>
  <c r="Q11" i="47"/>
  <c r="T18" i="47"/>
  <c r="T11" i="47"/>
  <c r="T13" i="47"/>
  <c r="T14" i="47"/>
  <c r="T15" i="47"/>
  <c r="T16" i="47"/>
  <c r="T17" i="47"/>
  <c r="T19" i="47"/>
  <c r="T20" i="47"/>
  <c r="T21" i="47"/>
  <c r="T22" i="47"/>
  <c r="T23" i="47"/>
  <c r="T24" i="47"/>
  <c r="T25" i="47"/>
  <c r="T26" i="47"/>
  <c r="T27" i="47"/>
  <c r="T28" i="47"/>
  <c r="T29" i="47"/>
  <c r="U29" i="47"/>
  <c r="U36" i="47" s="1"/>
  <c r="U53" i="47" s="1"/>
  <c r="T30" i="47"/>
  <c r="T31" i="47"/>
  <c r="T32" i="47"/>
  <c r="T33" i="47"/>
  <c r="T34" i="47"/>
  <c r="T35" i="47"/>
  <c r="U35" i="47"/>
  <c r="T36" i="47"/>
  <c r="T37" i="47"/>
  <c r="T38" i="47"/>
  <c r="T39" i="47"/>
  <c r="T40" i="47"/>
  <c r="T41" i="47"/>
  <c r="T47" i="47"/>
  <c r="T48" i="47"/>
  <c r="T49" i="47"/>
  <c r="T50" i="47"/>
  <c r="T51" i="47"/>
  <c r="T52" i="47"/>
  <c r="U52" i="47"/>
  <c r="T53" i="47"/>
  <c r="U61" i="47"/>
  <c r="O61" i="47"/>
  <c r="N53" i="47"/>
  <c r="O52" i="47"/>
  <c r="N52" i="47"/>
  <c r="N51" i="47"/>
  <c r="N50" i="47"/>
  <c r="N49" i="47"/>
  <c r="N48" i="47"/>
  <c r="N47" i="47"/>
  <c r="N41" i="47"/>
  <c r="N40" i="47"/>
  <c r="N39" i="47"/>
  <c r="N38" i="47"/>
  <c r="N37" i="47"/>
  <c r="N36" i="47"/>
  <c r="O35" i="47"/>
  <c r="N35" i="47"/>
  <c r="N34" i="47"/>
  <c r="N33" i="47"/>
  <c r="N32" i="47"/>
  <c r="N31" i="47"/>
  <c r="N30" i="47"/>
  <c r="O29" i="47"/>
  <c r="O36" i="47" s="1"/>
  <c r="O53" i="47" s="1"/>
  <c r="N29" i="47"/>
  <c r="N28" i="47"/>
  <c r="N27" i="47"/>
  <c r="N26" i="47"/>
  <c r="N25" i="47"/>
  <c r="N24" i="47"/>
  <c r="N23" i="47"/>
  <c r="N22" i="47"/>
  <c r="N21" i="47"/>
  <c r="N20" i="47"/>
  <c r="N19" i="47"/>
  <c r="N18" i="47"/>
  <c r="N17" i="47"/>
  <c r="N16" i="47"/>
  <c r="N15" i="47"/>
  <c r="N14" i="47"/>
  <c r="N13" i="47"/>
  <c r="N11" i="47"/>
  <c r="I61" i="47"/>
  <c r="F61" i="47"/>
  <c r="H53" i="47"/>
  <c r="E53" i="47"/>
  <c r="I52" i="47"/>
  <c r="H52" i="47"/>
  <c r="E52" i="47"/>
  <c r="H51" i="47"/>
  <c r="E51" i="47"/>
  <c r="H50" i="47"/>
  <c r="E50" i="47"/>
  <c r="H49" i="47"/>
  <c r="E49" i="47"/>
  <c r="H48" i="47"/>
  <c r="E48" i="47"/>
  <c r="H47" i="47"/>
  <c r="E47" i="47"/>
  <c r="H41" i="47"/>
  <c r="E41" i="47"/>
  <c r="H40" i="47"/>
  <c r="E40" i="47"/>
  <c r="H39" i="47"/>
  <c r="E39" i="47"/>
  <c r="H38" i="47"/>
  <c r="E38" i="47"/>
  <c r="H37" i="47"/>
  <c r="E37" i="47"/>
  <c r="B37" i="47"/>
  <c r="H36" i="47"/>
  <c r="E36" i="47"/>
  <c r="I35" i="47"/>
  <c r="H35" i="47"/>
  <c r="E35" i="47"/>
  <c r="H34" i="47"/>
  <c r="E34" i="47"/>
  <c r="H33" i="47"/>
  <c r="E33" i="47"/>
  <c r="H32" i="47"/>
  <c r="E32" i="47"/>
  <c r="H31" i="47"/>
  <c r="E31" i="47"/>
  <c r="H30" i="47"/>
  <c r="F35" i="47"/>
  <c r="E30" i="47"/>
  <c r="I29" i="47"/>
  <c r="H29" i="47"/>
  <c r="E29" i="47"/>
  <c r="H28" i="47"/>
  <c r="E28" i="47"/>
  <c r="H27" i="47"/>
  <c r="E27" i="47"/>
  <c r="H26" i="47"/>
  <c r="E26" i="47"/>
  <c r="H25" i="47"/>
  <c r="E25" i="47"/>
  <c r="H24" i="47"/>
  <c r="E24" i="47"/>
  <c r="H23" i="47"/>
  <c r="E23" i="47"/>
  <c r="H22" i="47"/>
  <c r="E22" i="47"/>
  <c r="H21" i="47"/>
  <c r="E21" i="47"/>
  <c r="H20" i="47"/>
  <c r="E20" i="47"/>
  <c r="H19" i="47"/>
  <c r="E19" i="47"/>
  <c r="H18" i="47"/>
  <c r="E18" i="47"/>
  <c r="H17" i="47"/>
  <c r="E17" i="47"/>
  <c r="H16" i="47"/>
  <c r="E16" i="47"/>
  <c r="H15" i="47"/>
  <c r="E15" i="47"/>
  <c r="H14" i="47"/>
  <c r="E14" i="47"/>
  <c r="H13" i="47"/>
  <c r="E13" i="47"/>
  <c r="H11" i="47"/>
  <c r="E11" i="47"/>
  <c r="I36" i="47" l="1"/>
  <c r="I53" i="47" s="1"/>
  <c r="R8" i="47"/>
  <c r="O8" i="47"/>
  <c r="U8" i="47" s="1"/>
  <c r="F29" i="47"/>
  <c r="F36" i="47" s="1"/>
  <c r="F52" i="47"/>
  <c r="F53" i="47" l="1"/>
  <c r="F62" i="47" s="1"/>
  <c r="I8" i="47"/>
  <c r="L8" i="47" s="1"/>
  <c r="K17" i="34" l="1"/>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富山県</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3" authorId="0" shapeId="0" xr:uid="{00000000-0006-0000-0100-000002000000}">
      <text>
        <r>
          <rPr>
            <sz val="9"/>
            <color indexed="81"/>
            <rFont val="ＭＳ Ｐゴシック"/>
            <family val="3"/>
            <charset val="128"/>
          </rPr>
          <t>改修工事の場合は
&lt;改修工事&gt;を選択</t>
        </r>
      </text>
    </comment>
    <comment ref="C14" authorId="0" shapeId="0" xr:uid="{00000000-0006-0000-0100-000003000000}">
      <text>
        <r>
          <rPr>
            <sz val="9"/>
            <color indexed="81"/>
            <rFont val="ＭＳ Ｐゴシック"/>
            <family val="3"/>
            <charset val="128"/>
          </rPr>
          <t>&lt;建築工事&gt;の場合は、
さらに工事種別を選択</t>
        </r>
      </text>
    </comment>
    <comment ref="F54" authorId="1" shapeId="0" xr:uid="{7A6D4044-9040-4A26-B684-587A9B0BF320}">
      <text>
        <r>
          <rPr>
            <sz val="9"/>
            <color indexed="81"/>
            <rFont val="MS P ゴシック"/>
            <family val="3"/>
            <charset val="128"/>
          </rPr>
          <t>1,000円未満の端数は切り捨て</t>
        </r>
      </text>
    </comment>
    <comment ref="F55" authorId="1" shapeId="0" xr:uid="{FB3B1A09-2B6D-41D4-94CC-A97DC005C97A}">
      <text>
        <r>
          <rPr>
            <sz val="9"/>
            <color indexed="81"/>
            <rFont val="MS P ゴシック"/>
            <family val="3"/>
            <charset val="128"/>
          </rPr>
          <t>1,000円未満の端数は切り捨て</t>
        </r>
      </text>
    </comment>
    <comment ref="F60" authorId="1" shapeId="0" xr:uid="{3B39F55B-606B-4970-84CD-2C93B86C4054}">
      <text>
        <r>
          <rPr>
            <sz val="9"/>
            <color indexed="81"/>
            <rFont val="MS P ゴシック"/>
            <family val="3"/>
            <charset val="128"/>
          </rPr>
          <t>原則、補助対象外経費及び1,000円未満の端数分を入力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富山県</author>
  </authors>
  <commentList>
    <comment ref="M7" authorId="0" shapeId="0" xr:uid="{3BA92845-DDFE-4339-9993-E0FCF61DF89C}">
      <text>
        <r>
          <rPr>
            <sz val="9"/>
            <color indexed="81"/>
            <rFont val="ＭＳ Ｐゴシック"/>
            <family val="3"/>
            <charset val="128"/>
          </rPr>
          <t>年度欄が不足する場合は適宜追加すること</t>
        </r>
      </text>
    </comment>
    <comment ref="C13" authorId="0" shapeId="0" xr:uid="{BED289ED-E534-42E1-8FEE-6307E28C970E}">
      <text>
        <r>
          <rPr>
            <sz val="9"/>
            <color indexed="81"/>
            <rFont val="ＭＳ Ｐゴシック"/>
            <family val="3"/>
            <charset val="128"/>
          </rPr>
          <t>改修工事の場合は
&lt;改修工事&gt;を選択</t>
        </r>
      </text>
    </comment>
    <comment ref="C14" authorId="0" shapeId="0" xr:uid="{680D51E1-A994-4C7D-885A-1D0B00A54074}">
      <text>
        <r>
          <rPr>
            <sz val="9"/>
            <color indexed="81"/>
            <rFont val="ＭＳ Ｐゴシック"/>
            <family val="3"/>
            <charset val="128"/>
          </rPr>
          <t>&lt;建築工事&gt;の場合は、
さらに工事種別を選択</t>
        </r>
      </text>
    </comment>
    <comment ref="F58" authorId="1" shapeId="0" xr:uid="{EC08C2F2-9453-40DB-B6AA-42BCB8746708}">
      <text>
        <r>
          <rPr>
            <sz val="9"/>
            <color indexed="81"/>
            <rFont val="MS P ゴシック"/>
            <family val="3"/>
            <charset val="128"/>
          </rPr>
          <t>1,000円未満の端数は切り捨て</t>
        </r>
      </text>
    </comment>
    <comment ref="F59" authorId="1" shapeId="0" xr:uid="{1CBE1F6E-B72F-48A7-820B-8822655BF89E}">
      <text>
        <r>
          <rPr>
            <sz val="9"/>
            <color indexed="81"/>
            <rFont val="MS P ゴシック"/>
            <family val="3"/>
            <charset val="128"/>
          </rPr>
          <t>1,000円未満の端数は切り捨て</t>
        </r>
      </text>
    </comment>
    <comment ref="F64" authorId="1" shapeId="0" xr:uid="{EF211A48-155D-425D-BCC6-96544DED4F30}">
      <text>
        <r>
          <rPr>
            <sz val="9"/>
            <color indexed="81"/>
            <rFont val="MS P ゴシック"/>
            <family val="3"/>
            <charset val="128"/>
          </rPr>
          <t>原則、補助対象外経費及び1,000円未満の端数分を入力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61ADD6A2-25B6-46B6-A35C-27C0CAFEB942}">
      <text>
        <r>
          <rPr>
            <sz val="9"/>
            <color indexed="81"/>
            <rFont val="ＭＳ Ｐゴシック"/>
            <family val="3"/>
            <charset val="128"/>
          </rPr>
          <t>上段：補助対象部分を再掲で記載</t>
        </r>
      </text>
    </comment>
    <comment ref="C32" authorId="0" shapeId="0" xr:uid="{99928C0C-A8A3-403B-94FC-092A5C319545}">
      <text>
        <r>
          <rPr>
            <sz val="9"/>
            <color indexed="81"/>
            <rFont val="ＭＳ Ｐゴシック"/>
            <family val="3"/>
            <charset val="128"/>
          </rPr>
          <t>下段：補助対象部分も含めた面積を記載</t>
        </r>
      </text>
    </comment>
    <comment ref="D49" authorId="1" shapeId="0" xr:uid="{4FDF77E3-8BE5-4364-87BC-D2BF38387993}">
      <text>
        <r>
          <rPr>
            <sz val="9"/>
            <color indexed="81"/>
            <rFont val="MS P ゴシック"/>
            <family val="3"/>
            <charset val="128"/>
          </rPr>
          <t>病室の整備は、「病床確保」のみが対象のため固定</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6196C9FE-2A6F-4C8B-A589-E45B78ED519B}">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4B0025DA-332B-455C-BFA2-38CAB13CB32A}">
      <text>
        <r>
          <rPr>
            <sz val="9"/>
            <color indexed="81"/>
            <rFont val="ＭＳ Ｐゴシック"/>
            <family val="3"/>
            <charset val="128"/>
          </rPr>
          <t>数値を入力</t>
        </r>
      </text>
    </comment>
    <comment ref="K22"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38D0FD66-F1F4-4B11-99D7-CF25DD05808A}">
      <text>
        <r>
          <rPr>
            <sz val="9"/>
            <color indexed="81"/>
            <rFont val="ＭＳ Ｐゴシック"/>
            <family val="3"/>
            <charset val="128"/>
          </rPr>
          <t>上段：補助対象部分を再掲で記載</t>
        </r>
      </text>
    </comment>
    <comment ref="C32" authorId="0" shapeId="0" xr:uid="{26238C8F-B47F-44C2-A77A-11D4277186B4}">
      <text>
        <r>
          <rPr>
            <sz val="9"/>
            <color indexed="81"/>
            <rFont val="ＭＳ Ｐゴシック"/>
            <family val="3"/>
            <charset val="128"/>
          </rPr>
          <t>下段：補助対象部分も含めた面積を記載</t>
        </r>
      </text>
    </comment>
    <comment ref="D48" authorId="1" shapeId="0" xr:uid="{953566DE-8AA3-40D2-A7C3-8BB7AD52E16E}">
      <text>
        <r>
          <rPr>
            <sz val="9"/>
            <color indexed="81"/>
            <rFont val="MS P ゴシック"/>
            <family val="3"/>
            <charset val="128"/>
          </rPr>
          <t>病棟等の整備は、「病床確保」のみが対象のため固定</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9F777C39-5EA2-4AC1-8516-2AEB4D3C55C3}">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8988A8EA-778E-49FA-AC6C-63F0662D16C3}">
      <text>
        <r>
          <rPr>
            <sz val="9"/>
            <color indexed="81"/>
            <rFont val="ＭＳ Ｐゴシック"/>
            <family val="3"/>
            <charset val="128"/>
          </rPr>
          <t>数値を入力</t>
        </r>
      </text>
    </comment>
    <comment ref="K22" authorId="0" shapeId="0" xr:uid="{4220A1F0-2B31-47E0-9BE8-6F9F3650F1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123B01E-3272-4A14-88E3-E0AF1D17E43D}">
      <text>
        <r>
          <rPr>
            <sz val="9"/>
            <color indexed="81"/>
            <rFont val="ＭＳ Ｐゴシック"/>
            <family val="3"/>
            <charset val="128"/>
          </rPr>
          <t>上段：補助対象部分を再掲で記載</t>
        </r>
      </text>
    </comment>
    <comment ref="C32" authorId="0" shapeId="0" xr:uid="{92B12887-9ABF-4EC5-BB5C-D9A2B2E80904}">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<sst xmlns="http://schemas.openxmlformats.org/spreadsheetml/2006/main" count="968" uniqueCount="473">
  <si>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</si>
  <si>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</si>
  <si>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</si>
  <si>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</si>
  <si>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</si>
  <si>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</si>
  <si>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</si>
  <si>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</si>
  <si>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</si>
  <si>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</si>
  <si>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</si>
  <si>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</si>
  <si>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</si>
  <si>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</si>
  <si>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</si>
  <si>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</si>
  <si>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</si>
  <si>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</si>
  <si>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</si>
  <si>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</si>
  <si>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</si>
  <si>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</si>
  <si>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</si>
  <si>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</si>
  <si>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</si>
  <si>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</si>
  <si>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</si>
  <si>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</si>
  <si>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</si>
  <si>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</si>
  <si>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</si>
  <si>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</si>
  <si>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</si>
  <si>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</si>
  <si>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</si>
  <si>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</si>
  <si>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</si>
  <si>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</si>
  <si>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</si>
  <si>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</si>
  <si>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</si>
  <si>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</si>
  <si>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</si>
  <si>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</si>
  <si>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</si>
  <si>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</si>
  <si>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</si>
  <si>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</si>
  <si>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</si>
  <si>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 xml:space="preserve"> &lt;附帯工事&gt;</t>
    <phoneticPr fontId="5"/>
  </si>
  <si>
    <t xml:space="preserve"> &lt;附帯工事&gt;         </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</si>
  <si>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</si>
  <si>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</si>
  <si>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</si>
  <si>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</si>
  <si>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</si>
  <si>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</si>
  <si>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</si>
  <si>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</si>
  <si>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</si>
  <si>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</si>
  <si>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</si>
  <si>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</si>
  <si>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</si>
  <si>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</si>
  <si>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</si>
  <si>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</si>
  <si>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</si>
  <si>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</si>
  <si>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</si>
  <si>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</si>
  <si>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</si>
  <si>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</si>
  <si>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</si>
  <si>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</si>
  <si>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</si>
  <si>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</si>
  <si>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</si>
  <si>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←「事業区分」はプルダウンから選択</t>
    <rPh sb="2" eb="4">
      <t>ジギョウ</t>
    </rPh>
    <rPh sb="4" eb="6">
      <t>クブン</t>
    </rPh>
    <rPh sb="15" eb="17">
      <t>センタク</t>
    </rPh>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</si>
  <si>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</si>
  <si>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</si>
  <si>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</si>
  <si>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</si>
  <si>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</si>
  <si>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</si>
  <si>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</si>
  <si>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</si>
  <si>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</si>
  <si>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</si>
  <si>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</si>
  <si>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</si>
  <si>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</si>
  <si>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</si>
  <si>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</si>
  <si>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</si>
  <si>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</si>
  <si>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</si>
  <si>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</si>
  <si>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</si>
  <si>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</si>
  <si>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</si>
  <si>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</si>
  <si>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</si>
  <si>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計画年度</t>
  </si>
  <si>
    <t>有</t>
  </si>
  <si>
    <t>人</t>
    <rPh sb="0" eb="1">
      <t>ニン</t>
    </rPh>
    <phoneticPr fontId="18"/>
  </si>
  <si>
    <t>団　体　名　（　開　設　者　）</t>
  </si>
  <si>
    <t>所　　　　　在　　　　　地</t>
  </si>
  <si>
    <t>床</t>
    <rPh sb="0" eb="1">
      <t>ショウ</t>
    </rPh>
    <phoneticPr fontId="18"/>
  </si>
  <si>
    <t>円</t>
    <rPh sb="0" eb="1">
      <t>エン</t>
    </rPh>
    <phoneticPr fontId="18"/>
  </si>
  <si>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</si>
  <si>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</si>
  <si>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8"/>
  </si>
  <si>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</si>
  <si>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18"/>
  </si>
  <si>
    <t>都道府県内施設通番</t>
    <rPh sb="0" eb="4">
      <t>トドウフケン</t>
    </rPh>
    <rPh sb="4" eb="5">
      <t>ナイ</t>
    </rPh>
    <rPh sb="5" eb="7">
      <t>シセツ</t>
    </rPh>
    <rPh sb="7" eb="9">
      <t>ツウバン</t>
    </rPh>
    <phoneticPr fontId="18"/>
  </si>
  <si>
    <t>補助事業者名
（都道府県名）</t>
    <rPh sb="0" eb="2">
      <t>ホジョ</t>
    </rPh>
    <rPh sb="2" eb="5">
      <t>ジギョウシャ</t>
    </rPh>
    <rPh sb="5" eb="6">
      <t>メイ</t>
    </rPh>
    <rPh sb="8" eb="12">
      <t>トドウフケン</t>
    </rPh>
    <rPh sb="12" eb="13">
      <t>メイ</t>
    </rPh>
    <phoneticPr fontId="18"/>
  </si>
  <si>
    <t>間接補助事業者名
（施設名）</t>
    <rPh sb="0" eb="2">
      <t>カンセツ</t>
    </rPh>
    <rPh sb="2" eb="4">
      <t>ホジョ</t>
    </rPh>
    <rPh sb="4" eb="8">
      <t>ジギョウシャメイ</t>
    </rPh>
    <rPh sb="10" eb="13">
      <t>シセツメイ</t>
    </rPh>
    <phoneticPr fontId="18"/>
  </si>
  <si>
    <t>住所</t>
    <rPh sb="0" eb="2">
      <t>ジュウショ</t>
    </rPh>
    <phoneticPr fontId="18"/>
  </si>
  <si>
    <t>開設者</t>
    <rPh sb="0" eb="3">
      <t>カイセツシャ</t>
    </rPh>
    <phoneticPr fontId="18"/>
  </si>
  <si>
    <t>棟名</t>
    <rPh sb="0" eb="2">
      <t>トウメイ</t>
    </rPh>
    <phoneticPr fontId="18"/>
  </si>
  <si>
    <t>施設種別</t>
    <rPh sb="0" eb="2">
      <t>シセツ</t>
    </rPh>
    <rPh sb="2" eb="4">
      <t>シュベツ</t>
    </rPh>
    <phoneticPr fontId="18"/>
  </si>
  <si>
    <t>補助区分</t>
    <rPh sb="0" eb="2">
      <t>ホジョ</t>
    </rPh>
    <rPh sb="2" eb="4">
      <t>クブン</t>
    </rPh>
    <phoneticPr fontId="18"/>
  </si>
  <si>
    <t>整備するスプリンクラー等の種別</t>
    <rPh sb="0" eb="2">
      <t>セイビ</t>
    </rPh>
    <rPh sb="11" eb="12">
      <t>トウ</t>
    </rPh>
    <rPh sb="13" eb="15">
      <t>シュベツ</t>
    </rPh>
    <phoneticPr fontId="18"/>
  </si>
  <si>
    <t>病床数（助産所にあっては入所施設のベッド数）</t>
    <rPh sb="0" eb="3">
      <t>ビョウショウスウ</t>
    </rPh>
    <rPh sb="4" eb="7">
      <t>ジョサンジョ</t>
    </rPh>
    <rPh sb="12" eb="14">
      <t>ニュウショ</t>
    </rPh>
    <rPh sb="14" eb="16">
      <t>シセツ</t>
    </rPh>
    <rPh sb="20" eb="21">
      <t>スウ</t>
    </rPh>
    <phoneticPr fontId="18"/>
  </si>
  <si>
    <t>施設全体の病床数</t>
    <rPh sb="0" eb="2">
      <t>シセツ</t>
    </rPh>
    <rPh sb="2" eb="4">
      <t>ゼンタイ</t>
    </rPh>
    <rPh sb="5" eb="8">
      <t>ビョウショウスウ</t>
    </rPh>
    <phoneticPr fontId="18"/>
  </si>
  <si>
    <t>収容人員</t>
    <rPh sb="0" eb="2">
      <t>シュウヨウ</t>
    </rPh>
    <rPh sb="2" eb="4">
      <t>ジンイン</t>
    </rPh>
    <phoneticPr fontId="18"/>
  </si>
  <si>
    <t>延べ床面積</t>
    <rPh sb="0" eb="1">
      <t>ノ</t>
    </rPh>
    <rPh sb="2" eb="5">
      <t>ユカメンセキ</t>
    </rPh>
    <phoneticPr fontId="18"/>
  </si>
  <si>
    <t>主な診療科</t>
    <rPh sb="0" eb="1">
      <t>オモ</t>
    </rPh>
    <rPh sb="2" eb="5">
      <t>シンリョウカ</t>
    </rPh>
    <phoneticPr fontId="18"/>
  </si>
  <si>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8"/>
  </si>
  <si>
    <t>夜間の職員実配置人数</t>
    <rPh sb="0" eb="2">
      <t>ヤカン</t>
    </rPh>
    <rPh sb="3" eb="5">
      <t>ショクイン</t>
    </rPh>
    <rPh sb="5" eb="6">
      <t>ジツ</t>
    </rPh>
    <rPh sb="6" eb="8">
      <t>ハイチ</t>
    </rPh>
    <rPh sb="8" eb="10">
      <t>ニンズウ</t>
    </rPh>
    <phoneticPr fontId="18"/>
  </si>
  <si>
    <t>棟の建築構造</t>
    <rPh sb="0" eb="1">
      <t>トウ</t>
    </rPh>
    <rPh sb="2" eb="4">
      <t>ケンチク</t>
    </rPh>
    <rPh sb="4" eb="6">
      <t>コウゾウ</t>
    </rPh>
    <phoneticPr fontId="18"/>
  </si>
  <si>
    <t>内装の仕上げ</t>
    <rPh sb="0" eb="2">
      <t>ナイソウ</t>
    </rPh>
    <rPh sb="3" eb="5">
      <t>シア</t>
    </rPh>
    <phoneticPr fontId="18"/>
  </si>
  <si>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8"/>
  </si>
  <si>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8"/>
  </si>
  <si>
    <t>消火器の有無</t>
    <rPh sb="0" eb="3">
      <t>ショウカキ</t>
    </rPh>
    <rPh sb="4" eb="6">
      <t>ウム</t>
    </rPh>
    <phoneticPr fontId="18"/>
  </si>
  <si>
    <t>自動火災報知設備の設置の有無</t>
    <rPh sb="0" eb="2">
      <t>ジドウ</t>
    </rPh>
    <rPh sb="2" eb="4">
      <t>カサイ</t>
    </rPh>
    <rPh sb="4" eb="6">
      <t>ホウチ</t>
    </rPh>
    <rPh sb="6" eb="8">
      <t>セツビ</t>
    </rPh>
    <rPh sb="9" eb="11">
      <t>セッチ</t>
    </rPh>
    <rPh sb="12" eb="14">
      <t>ウム</t>
    </rPh>
    <phoneticPr fontId="18"/>
  </si>
  <si>
    <t>対象経費の
支出予定額</t>
    <phoneticPr fontId="5"/>
  </si>
  <si>
    <t>国庫補助　　　基本額</t>
    <phoneticPr fontId="18"/>
  </si>
  <si>
    <t>国庫補助　　　所要額</t>
    <phoneticPr fontId="5"/>
  </si>
  <si>
    <t>整備面積</t>
    <rPh sb="0" eb="2">
      <t>セイビ</t>
    </rPh>
    <phoneticPr fontId="18"/>
  </si>
  <si>
    <t>1：有床診療所
2：病院
3：有床歯科診療所
4：助産所</t>
    <rPh sb="2" eb="4">
      <t>ユウショウ</t>
    </rPh>
    <rPh sb="4" eb="7">
      <t>シンリョウジョ</t>
    </rPh>
    <rPh sb="10" eb="12">
      <t>ビョウイン</t>
    </rPh>
    <rPh sb="15" eb="17">
      <t>ユウショウ</t>
    </rPh>
    <rPh sb="17" eb="19">
      <t>シカ</t>
    </rPh>
    <phoneticPr fontId="18"/>
  </si>
  <si>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8"/>
  </si>
  <si>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8"/>
  </si>
  <si>
    <t>円</t>
    <phoneticPr fontId="18"/>
  </si>
  <si>
    <t>㎡</t>
    <phoneticPr fontId="18"/>
  </si>
  <si>
    <t>㎡</t>
    <phoneticPr fontId="18"/>
  </si>
  <si>
    <t>○○科</t>
    <rPh sb="2" eb="3">
      <t>カ</t>
    </rPh>
    <phoneticPr fontId="18"/>
  </si>
  <si>
    <t>人／日</t>
    <rPh sb="0" eb="1">
      <t>ニン</t>
    </rPh>
    <rPh sb="2" eb="3">
      <t>ヒ</t>
    </rPh>
    <phoneticPr fontId="18"/>
  </si>
  <si>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8"/>
  </si>
  <si>
    <t>1:不燃
2：準不燃
3：難燃
4：その他</t>
    <rPh sb="2" eb="4">
      <t>フネン</t>
    </rPh>
    <rPh sb="7" eb="8">
      <t>ジュン</t>
    </rPh>
    <rPh sb="8" eb="10">
      <t>フネン</t>
    </rPh>
    <rPh sb="13" eb="15">
      <t>ナンネン</t>
    </rPh>
    <rPh sb="20" eb="21">
      <t>タ</t>
    </rPh>
    <phoneticPr fontId="18"/>
  </si>
  <si>
    <t>回／年</t>
    <rPh sb="0" eb="1">
      <t>カイ</t>
    </rPh>
    <rPh sb="2" eb="3">
      <t>ネン</t>
    </rPh>
    <phoneticPr fontId="18"/>
  </si>
  <si>
    <t>1：有
2：無</t>
    <rPh sb="2" eb="3">
      <t>ア</t>
    </rPh>
    <rPh sb="6" eb="7">
      <t>ナ</t>
    </rPh>
    <phoneticPr fontId="18"/>
  </si>
  <si>
    <t>○○県</t>
    <rPh sb="2" eb="3">
      <t>ケン</t>
    </rPh>
    <phoneticPr fontId="18"/>
  </si>
  <si>
    <t>○○診療所</t>
    <rPh sb="2" eb="5">
      <t>シンリョウジョ</t>
    </rPh>
    <phoneticPr fontId="18"/>
  </si>
  <si>
    <t>○○県○○市</t>
    <rPh sb="2" eb="3">
      <t>ケン</t>
    </rPh>
    <rPh sb="5" eb="6">
      <t>シ</t>
    </rPh>
    <phoneticPr fontId="18"/>
  </si>
  <si>
    <t>△△</t>
    <phoneticPr fontId="18"/>
  </si>
  <si>
    <t>Ａ</t>
    <phoneticPr fontId="18"/>
  </si>
  <si>
    <t>-</t>
    <phoneticPr fontId="18"/>
  </si>
  <si>
    <t>-</t>
  </si>
  <si>
    <t>●●病院</t>
    <rPh sb="2" eb="4">
      <t>ビョウイン</t>
    </rPh>
    <phoneticPr fontId="18"/>
  </si>
  <si>
    <t>▲▲</t>
    <phoneticPr fontId="18"/>
  </si>
  <si>
    <t>Ｂ</t>
    <phoneticPr fontId="18"/>
  </si>
  <si>
    <t>Ｃ</t>
    <phoneticPr fontId="18"/>
  </si>
  <si>
    <t>Ｄ</t>
    <phoneticPr fontId="18"/>
  </si>
  <si>
    <t>様　式　２</t>
    <phoneticPr fontId="18"/>
  </si>
  <si>
    <t>ス　プ　リ　ン　ク　ラ　ー　等　施　設　整　備　事　業　計　画　書</t>
    <rPh sb="14" eb="15">
      <t>トウ</t>
    </rPh>
    <phoneticPr fontId="18"/>
  </si>
  <si>
    <t>　　　　　年度</t>
    <phoneticPr fontId="18"/>
  </si>
  <si>
    <t>施設の種別（○をつける）</t>
    <rPh sb="0" eb="2">
      <t>シセツ</t>
    </rPh>
    <rPh sb="3" eb="5">
      <t>シュベツ</t>
    </rPh>
    <phoneticPr fontId="18"/>
  </si>
  <si>
    <t>有床診療所</t>
    <rPh sb="0" eb="2">
      <t>ユウショウ</t>
    </rPh>
    <rPh sb="2" eb="5">
      <t>シンリョウジョ</t>
    </rPh>
    <phoneticPr fontId="18"/>
  </si>
  <si>
    <t>　　　病院</t>
    <rPh sb="3" eb="5">
      <t>ビョウイン</t>
    </rPh>
    <phoneticPr fontId="18"/>
  </si>
  <si>
    <t>有床歯科診療所</t>
    <rPh sb="0" eb="2">
      <t>ユウショウ</t>
    </rPh>
    <rPh sb="2" eb="4">
      <t>シカ</t>
    </rPh>
    <rPh sb="4" eb="7">
      <t>シンリョウジョ</t>
    </rPh>
    <phoneticPr fontId="18"/>
  </si>
  <si>
    <t>助産所（入所施設を有する）</t>
    <rPh sb="0" eb="3">
      <t>ジョサンジョ</t>
    </rPh>
    <rPh sb="4" eb="6">
      <t>ニュウショ</t>
    </rPh>
    <rPh sb="6" eb="8">
      <t>シセツ</t>
    </rPh>
    <rPh sb="9" eb="10">
      <t>ユウ</t>
    </rPh>
    <phoneticPr fontId="18"/>
  </si>
  <si>
    <t>施　　設　　名</t>
    <rPh sb="0" eb="1">
      <t>シ</t>
    </rPh>
    <rPh sb="3" eb="4">
      <t>セツ</t>
    </rPh>
    <rPh sb="6" eb="7">
      <t>メイ</t>
    </rPh>
    <phoneticPr fontId="18"/>
  </si>
  <si>
    <t>１．整備事業計画概要</t>
    <phoneticPr fontId="18"/>
  </si>
  <si>
    <t>スプリンクラー等施設整備事業期間</t>
    <rPh sb="7" eb="8">
      <t>トウ</t>
    </rPh>
    <rPh sb="8" eb="10">
      <t>シセツ</t>
    </rPh>
    <rPh sb="10" eb="12">
      <t>セイビ</t>
    </rPh>
    <rPh sb="12" eb="14">
      <t>ジギョウ</t>
    </rPh>
    <rPh sb="14" eb="16">
      <t>キカン</t>
    </rPh>
    <phoneticPr fontId="18"/>
  </si>
  <si>
    <t>着工</t>
    <phoneticPr fontId="18"/>
  </si>
  <si>
    <t>平成</t>
    <rPh sb="0" eb="2">
      <t>ヘイセイ</t>
    </rPh>
    <phoneticPr fontId="18"/>
  </si>
  <si>
    <t>年</t>
    <rPh sb="0" eb="1">
      <t>ネン</t>
    </rPh>
    <phoneticPr fontId="18"/>
  </si>
  <si>
    <t>月</t>
    <rPh sb="0" eb="1">
      <t>ガツ</t>
    </rPh>
    <phoneticPr fontId="18"/>
  </si>
  <si>
    <t>日</t>
    <rPh sb="0" eb="1">
      <t>ニチ</t>
    </rPh>
    <phoneticPr fontId="18"/>
  </si>
  <si>
    <t>竣工</t>
    <rPh sb="0" eb="2">
      <t>シュンコウ</t>
    </rPh>
    <phoneticPr fontId="18"/>
  </si>
  <si>
    <t>２．スプリンクラー施設の整備</t>
    <rPh sb="9" eb="11">
      <t>シセツ</t>
    </rPh>
    <rPh sb="12" eb="14">
      <t>セイビ</t>
    </rPh>
    <phoneticPr fontId="18"/>
  </si>
  <si>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8"/>
  </si>
  <si>
    <t>施設名
（棟名）</t>
    <rPh sb="0" eb="2">
      <t>シセツ</t>
    </rPh>
    <rPh sb="2" eb="3">
      <t>メイ</t>
    </rPh>
    <rPh sb="5" eb="6">
      <t>トウ</t>
    </rPh>
    <rPh sb="6" eb="7">
      <t>メイ</t>
    </rPh>
    <phoneticPr fontId="18"/>
  </si>
  <si>
    <t>整備する
スプリンクラー等の種別</t>
    <rPh sb="0" eb="2">
      <t>セイビ</t>
    </rPh>
    <rPh sb="12" eb="13">
      <t>トウ</t>
    </rPh>
    <rPh sb="14" eb="16">
      <t>シュベツ</t>
    </rPh>
    <phoneticPr fontId="18"/>
  </si>
  <si>
    <r>
      <t xml:space="preserve">スプリンクラー
整備面積
</t>
    </r>
    <r>
      <rPr>
        <sz val="14"/>
        <rFont val="ＭＳ Ｐゴシック"/>
        <family val="3"/>
        <charset val="128"/>
      </rPr>
      <t>※小数点第１位四捨五入</t>
    </r>
    <rPh sb="8" eb="10">
      <t>セイビ</t>
    </rPh>
    <rPh sb="10" eb="12">
      <t>メンセキ</t>
    </rPh>
    <phoneticPr fontId="18"/>
  </si>
  <si>
    <t>対象経費の
実支出（予定）額</t>
    <rPh sb="0" eb="2">
      <t>タイショウ</t>
    </rPh>
    <rPh sb="2" eb="4">
      <t>ケイヒ</t>
    </rPh>
    <rPh sb="6" eb="7">
      <t>ジツ</t>
    </rPh>
    <rPh sb="10" eb="12">
      <t>ヨテイ</t>
    </rPh>
    <rPh sb="13" eb="14">
      <t>ガク</t>
    </rPh>
    <phoneticPr fontId="18"/>
  </si>
  <si>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8"/>
  </si>
  <si>
    <t>延べ床面積
（施設（棟）全体）</t>
    <rPh sb="0" eb="1">
      <t>ノ</t>
    </rPh>
    <rPh sb="2" eb="5">
      <t>ユカメンセキ</t>
    </rPh>
    <rPh sb="7" eb="9">
      <t>シセツ</t>
    </rPh>
    <rPh sb="10" eb="11">
      <t>トウ</t>
    </rPh>
    <rPh sb="12" eb="14">
      <t>ゼンタイ</t>
    </rPh>
    <phoneticPr fontId="18"/>
  </si>
  <si>
    <t>一日平均入院患者数
（直近の報告）</t>
    <rPh sb="0" eb="2">
      <t>イチニチ</t>
    </rPh>
    <rPh sb="2" eb="4">
      <t>ヘイキン</t>
    </rPh>
    <rPh sb="4" eb="6">
      <t>ニュウイン</t>
    </rPh>
    <rPh sb="6" eb="9">
      <t>カンジャスウ</t>
    </rPh>
    <rPh sb="11" eb="13">
      <t>チョッキン</t>
    </rPh>
    <rPh sb="14" eb="16">
      <t>ホウコク</t>
    </rPh>
    <phoneticPr fontId="18"/>
  </si>
  <si>
    <t>夜間の職員
実配置人数</t>
    <rPh sb="0" eb="2">
      <t>ヤカン</t>
    </rPh>
    <rPh sb="3" eb="5">
      <t>ショクイン</t>
    </rPh>
    <rPh sb="6" eb="7">
      <t>ジツ</t>
    </rPh>
    <rPh sb="7" eb="9">
      <t>ハイチ</t>
    </rPh>
    <rPh sb="9" eb="11">
      <t>ニンズウ</t>
    </rPh>
    <phoneticPr fontId="18"/>
  </si>
  <si>
    <t>棟の建築構造</t>
    <rPh sb="0" eb="1">
      <t>ムネ</t>
    </rPh>
    <rPh sb="2" eb="4">
      <t>ケンチク</t>
    </rPh>
    <rPh sb="4" eb="6">
      <t>コウゾウ</t>
    </rPh>
    <phoneticPr fontId="18"/>
  </si>
  <si>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8"/>
  </si>
  <si>
    <t>避難誘導灯及び避難誘導標識の有無</t>
    <phoneticPr fontId="18"/>
  </si>
  <si>
    <t>自動火災報知設備の有無</t>
    <rPh sb="0" eb="2">
      <t>ジドウ</t>
    </rPh>
    <rPh sb="2" eb="4">
      <t>カサイ</t>
    </rPh>
    <rPh sb="4" eb="6">
      <t>ホウチ</t>
    </rPh>
    <rPh sb="6" eb="8">
      <t>セツビ</t>
    </rPh>
    <rPh sb="9" eb="11">
      <t>ウム</t>
    </rPh>
    <phoneticPr fontId="18"/>
  </si>
  <si>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8"/>
  </si>
  <si>
    <t>床</t>
    <rPh sb="0" eb="1">
      <t>ユカ</t>
    </rPh>
    <phoneticPr fontId="18"/>
  </si>
  <si>
    <t>床</t>
    <rPh sb="0" eb="1">
      <t>トコ</t>
    </rPh>
    <phoneticPr fontId="18"/>
  </si>
  <si>
    <t>人／日</t>
    <rPh sb="0" eb="1">
      <t>ニン</t>
    </rPh>
    <rPh sb="2" eb="3">
      <t>ニチ</t>
    </rPh>
    <phoneticPr fontId="18"/>
  </si>
  <si>
    <t>1：不燃
2：準不燃
3：難燃
4：その他</t>
    <rPh sb="2" eb="4">
      <t>フネン</t>
    </rPh>
    <rPh sb="7" eb="8">
      <t>ジュン</t>
    </rPh>
    <rPh sb="8" eb="10">
      <t>フネン</t>
    </rPh>
    <rPh sb="13" eb="15">
      <t>ナンネン</t>
    </rPh>
    <rPh sb="20" eb="21">
      <t>タ</t>
    </rPh>
    <phoneticPr fontId="18"/>
  </si>
  <si>
    <t>①</t>
    <phoneticPr fontId="18"/>
  </si>
  <si>
    <t>②</t>
    <phoneticPr fontId="18"/>
  </si>
  <si>
    <t>③</t>
    <phoneticPr fontId="18"/>
  </si>
  <si>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8"/>
  </si>
  <si>
    <t>スプリンクラー設置実支出(予定)額
（A）</t>
    <rPh sb="7" eb="9">
      <t>セッチ</t>
    </rPh>
    <rPh sb="9" eb="10">
      <t>ジツ</t>
    </rPh>
    <rPh sb="13" eb="15">
      <t>ヨテイ</t>
    </rPh>
    <phoneticPr fontId="18"/>
  </si>
  <si>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8"/>
  </si>
  <si>
    <t>基準単価
（C）</t>
    <rPh sb="0" eb="2">
      <t>キジュン</t>
    </rPh>
    <rPh sb="2" eb="4">
      <t>タンカ</t>
    </rPh>
    <phoneticPr fontId="18"/>
  </si>
  <si>
    <t>補助基準額
（D）＝（B）×（C）</t>
    <rPh sb="0" eb="2">
      <t>ホジョ</t>
    </rPh>
    <rPh sb="2" eb="5">
      <t>キジュンガク</t>
    </rPh>
    <phoneticPr fontId="18"/>
  </si>
  <si>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8"/>
  </si>
  <si>
    <t>①</t>
    <phoneticPr fontId="18"/>
  </si>
  <si>
    <t>㎡　　　　</t>
  </si>
  <si>
    <t>１７，５００円/㎡</t>
    <rPh sb="6" eb="7">
      <t>エン</t>
    </rPh>
    <phoneticPr fontId="18"/>
  </si>
  <si>
    <t>②</t>
    <phoneticPr fontId="18"/>
  </si>
  <si>
    <t>③</t>
    <phoneticPr fontId="18"/>
  </si>
  <si>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8"/>
  </si>
  <si>
    <t>避難誘導灯及び避難誘導標識の有無</t>
    <phoneticPr fontId="18"/>
  </si>
  <si>
    <t>自動火災報知
設備の有無</t>
    <rPh sb="0" eb="2">
      <t>ジドウ</t>
    </rPh>
    <rPh sb="2" eb="4">
      <t>カサイ</t>
    </rPh>
    <rPh sb="4" eb="6">
      <t>ホウチ</t>
    </rPh>
    <rPh sb="7" eb="9">
      <t>セツビ</t>
    </rPh>
    <rPh sb="10" eb="12">
      <t>ウム</t>
    </rPh>
    <phoneticPr fontId="18"/>
  </si>
  <si>
    <t>自動火災報知設備</t>
    <phoneticPr fontId="18"/>
  </si>
  <si>
    <t>火災通報装置</t>
    <phoneticPr fontId="18"/>
  </si>
  <si>
    <t>　＜補助申請額＞</t>
    <rPh sb="2" eb="4">
      <t>ホジョ</t>
    </rPh>
    <rPh sb="4" eb="7">
      <t>シンセイガク</t>
    </rPh>
    <phoneticPr fontId="18"/>
  </si>
  <si>
    <t>対象経費の実支出（予定）額
（A）</t>
    <rPh sb="0" eb="2">
      <t>タイショウ</t>
    </rPh>
    <rPh sb="2" eb="4">
      <t>ケイヒ</t>
    </rPh>
    <rPh sb="5" eb="6">
      <t>ジツ</t>
    </rPh>
    <rPh sb="9" eb="11">
      <t>ヨテイ</t>
    </rPh>
    <rPh sb="12" eb="13">
      <t>ガク</t>
    </rPh>
    <phoneticPr fontId="18"/>
  </si>
  <si>
    <t>非常通報機能の有無</t>
    <rPh sb="0" eb="2">
      <t>ヒジョウ</t>
    </rPh>
    <rPh sb="2" eb="4">
      <t>ツウホウ</t>
    </rPh>
    <rPh sb="4" eb="6">
      <t>キノウ</t>
    </rPh>
    <rPh sb="7" eb="9">
      <t>ウム</t>
    </rPh>
    <phoneticPr fontId="18"/>
  </si>
  <si>
    <t>基準額
（B）</t>
    <phoneticPr fontId="18"/>
  </si>
  <si>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8"/>
  </si>
  <si>
    <t>自動火災報知設備</t>
    <rPh sb="0" eb="2">
      <t>ジドウ</t>
    </rPh>
    <rPh sb="2" eb="4">
      <t>カサイ</t>
    </rPh>
    <rPh sb="4" eb="6">
      <t>ホウチ</t>
    </rPh>
    <rPh sb="6" eb="8">
      <t>セツビ</t>
    </rPh>
    <phoneticPr fontId="18"/>
  </si>
  <si>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8"/>
  </si>
  <si>
    <t>　　　　　　　　　　　　　　　　　　　　　　　　　　　　　　　　　　　　　　　　　　　　　　　　</t>
    <phoneticPr fontId="18"/>
  </si>
  <si>
    <r>
      <t>円</t>
    </r>
    <r>
      <rPr>
        <sz val="24"/>
        <color indexed="10"/>
        <rFont val="ＭＳ Ｐゴシック"/>
        <family val="3"/>
        <charset val="128"/>
      </rPr>
      <t>※</t>
    </r>
    <rPh sb="0" eb="1">
      <t>エン</t>
    </rPh>
    <phoneticPr fontId="18"/>
  </si>
  <si>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8"/>
  </si>
  <si>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</si>
  <si>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</si>
  <si>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</si>
  <si>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合計</t>
    <rPh sb="0" eb="2">
      <t>ゴウケイ</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</si>
  <si>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</si>
  <si>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</si>
  <si>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</si>
  <si>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</si>
  <si>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</si>
  <si>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</si>
  <si>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</si>
  <si>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</si>
  <si>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</si>
  <si>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</si>
  <si>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</si>
  <si>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</si>
  <si>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</si>
  <si>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</si>
  <si>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</si>
  <si>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</si>
  <si>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</si>
  <si>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</si>
  <si>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</si>
  <si>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</si>
  <si>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</si>
  <si>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</si>
  <si>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</si>
  <si>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</si>
  <si>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</si>
  <si>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</si>
  <si>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</si>
  <si>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</si>
  <si>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</si>
  <si>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</si>
  <si>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</si>
  <si>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</si>
  <si>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</si>
  <si>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</si>
  <si>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</si>
  <si>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</si>
  <si>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</si>
  <si>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</si>
  <si>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</si>
  <si>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</si>
  <si>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</si>
  <si>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</si>
  <si>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</si>
  <si>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許可病床数</t>
    <rPh sb="0" eb="2">
      <t>キョカ</t>
    </rPh>
    <rPh sb="2" eb="5">
      <t>ビョウショウスウ</t>
    </rPh>
    <phoneticPr fontId="5"/>
  </si>
  <si>
    <t>４．実施要綱への適合状況等</t>
    <rPh sb="2" eb="4">
      <t>ジッシ</t>
    </rPh>
    <rPh sb="4" eb="6">
      <t>ヨウコウ</t>
    </rPh>
    <rPh sb="8" eb="10">
      <t>テキゴウ</t>
    </rPh>
    <rPh sb="10" eb="12">
      <t>ジョウキョウ</t>
    </rPh>
    <rPh sb="12" eb="13">
      <t>トウ</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</si>
  <si>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</si>
  <si>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</si>
  <si>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</si>
  <si>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</si>
  <si>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</si>
  <si>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</si>
  <si>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</si>
  <si>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</si>
  <si>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</si>
  <si>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</si>
  <si>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</si>
  <si>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</si>
  <si>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</si>
  <si>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</si>
  <si>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</si>
  <si>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</si>
  <si>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</si>
  <si>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</si>
  <si>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</si>
  <si>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</si>
  <si>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</si>
  <si>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</si>
  <si>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</si>
  <si>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</si>
  <si>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</si>
  <si>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</si>
  <si>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</si>
  <si>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</si>
  <si>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</si>
  <si>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</si>
  <si>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うち浴室
及びトイレ</t>
    <rPh sb="2" eb="4">
      <t>ヨクシツ</t>
    </rPh>
    <rPh sb="5" eb="6">
      <t>オヨ</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</si>
  <si>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</si>
  <si>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</si>
  <si>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</si>
  <si>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</si>
  <si>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</si>
  <si>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</si>
  <si>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</si>
  <si>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</si>
  <si>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t>その他</t>
    <rPh sb="2" eb="3">
      <t>タ</t>
    </rPh>
    <phoneticPr fontId="5"/>
  </si>
  <si>
    <t>着工</t>
    <rPh sb="0" eb="2">
      <t>チャッコウ</t>
    </rPh>
    <phoneticPr fontId="5"/>
  </si>
  <si>
    <t>　　年　月　日</t>
    <phoneticPr fontId="5"/>
  </si>
  <si>
    <t xml:space="preserve"> ～ </t>
    <phoneticPr fontId="5"/>
  </si>
  <si>
    <t>竣工</t>
    <phoneticPr fontId="5"/>
  </si>
  <si>
    <t>一般：</t>
    <rPh sb="0" eb="2">
      <t>イッパン</t>
    </rPh>
    <phoneticPr fontId="5"/>
  </si>
  <si>
    <t>精神：</t>
    <phoneticPr fontId="5"/>
  </si>
  <si>
    <t>結核：</t>
    <phoneticPr fontId="5"/>
  </si>
  <si>
    <t>感染症：</t>
    <phoneticPr fontId="5"/>
  </si>
  <si>
    <t>合計：</t>
    <phoneticPr fontId="5"/>
  </si>
  <si>
    <t>現在（㎡）</t>
    <rPh sb="0" eb="2">
      <t>ゲンザイ</t>
    </rPh>
    <phoneticPr fontId="5"/>
  </si>
  <si>
    <t>整備後（㎡）</t>
    <rPh sb="0" eb="2">
      <t>セイビ</t>
    </rPh>
    <rPh sb="2" eb="3">
      <t>ゴ</t>
    </rPh>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</si>
  <si>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</si>
  <si>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</si>
  <si>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</si>
  <si>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</si>
  <si>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</si>
  <si>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</si>
  <si>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</si>
  <si>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</si>
  <si>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</si>
  <si>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</si>
  <si>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</si>
  <si>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</si>
  <si>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</si>
  <si>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</si>
  <si>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</si>
  <si>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</si>
  <si>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</si>
  <si>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</si>
  <si>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</si>
  <si>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</si>
  <si>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</si>
  <si>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</si>
  <si>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</si>
  <si>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</si>
  <si>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</si>
  <si>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</si>
  <si>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</si>
  <si>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</si>
  <si>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</si>
  <si>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南海トラフ地震に係る津波避難対策緊急事業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</si>
  <si>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</si>
  <si>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</si>
  <si>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</si>
  <si>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</si>
  <si>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</si>
  <si>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</si>
  <si>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</si>
  <si>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</si>
  <si>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</si>
  <si>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</si>
  <si>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</si>
  <si>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</si>
  <si>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</si>
  <si>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</si>
  <si>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</si>
  <si>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</si>
  <si>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</si>
  <si>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</si>
  <si>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</si>
  <si>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</si>
  <si>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</si>
  <si>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</si>
  <si>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</si>
  <si>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</si>
  <si>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</si>
  <si>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</si>
  <si>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</si>
  <si>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</si>
  <si>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</si>
  <si>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院内感染対策施設整備事業</t>
  </si>
  <si>
    <t>総事業（100%）</t>
    <phoneticPr fontId="5"/>
  </si>
  <si>
    <t>施設整備事業費内訳書</t>
    <phoneticPr fontId="5"/>
  </si>
  <si>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</si>
  <si>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</si>
  <si>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</si>
  <si>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</si>
  <si>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&lt;改修工事&gt;</t>
  </si>
  <si>
    <t>　（改築）</t>
  </si>
  <si>
    <t>令和○年度</t>
    <rPh sb="0" eb="2">
      <t>レイワ</t>
    </rPh>
    <rPh sb="3" eb="5">
      <t>ネンド</t>
    </rPh>
    <phoneticPr fontId="5"/>
  </si>
  <si>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5"/>
  </si>
  <si>
    <t>南海トラフ日本海溝・千島海溝周辺海溝型地震に係る津波避難対策緊急事業</t>
    <phoneticPr fontId="5"/>
  </si>
  <si>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5"/>
  </si>
  <si>
    <t>(1) 離島振興法 第10条第1項第1号の指定地域</t>
    <rPh sb="4" eb="6">
      <t>リトウ</t>
    </rPh>
    <rPh sb="6" eb="9">
      <t>シンコウホウ</t>
    </rPh>
    <rPh sb="17" eb="18">
      <t>ダイ</t>
    </rPh>
    <rPh sb="19" eb="20">
      <t>ゴウ</t>
    </rPh>
    <phoneticPr fontId="5"/>
  </si>
  <si>
    <t>（２）（１）が無の場合の、協定締結予定時期</t>
    <rPh sb="7" eb="8">
      <t>ム</t>
    </rPh>
    <rPh sb="9" eb="11">
      <t>バアイ</t>
    </rPh>
    <rPh sb="13" eb="15">
      <t>キョウテイ</t>
    </rPh>
    <rPh sb="15" eb="17">
      <t>テイケツ</t>
    </rPh>
    <rPh sb="17" eb="19">
      <t>ヨテイ</t>
    </rPh>
    <rPh sb="19" eb="21">
      <t>ジキ</t>
    </rPh>
    <phoneticPr fontId="5"/>
  </si>
  <si>
    <t>有</t>
    <rPh sb="0" eb="1">
      <t>アリ</t>
    </rPh>
    <phoneticPr fontId="5"/>
  </si>
  <si>
    <t>無</t>
    <rPh sb="0" eb="1">
      <t>ナ</t>
    </rPh>
    <phoneticPr fontId="5"/>
  </si>
  <si>
    <t>年　月　日</t>
    <rPh sb="0" eb="1">
      <t>ネン</t>
    </rPh>
    <rPh sb="2" eb="3">
      <t>ツキ</t>
    </rPh>
    <rPh sb="4" eb="5">
      <t>ニチ</t>
    </rPh>
    <phoneticPr fontId="5"/>
  </si>
  <si>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5"/>
  </si>
  <si>
    <t>（３）協定の内容</t>
    <rPh sb="3" eb="5">
      <t>キョウテイ</t>
    </rPh>
    <rPh sb="6" eb="8">
      <t>ナイヨウ</t>
    </rPh>
    <phoneticPr fontId="5"/>
  </si>
  <si>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5"/>
  </si>
  <si>
    <t>（１）協定締結の有無</t>
    <rPh sb="3" eb="5">
      <t>キョウテイ</t>
    </rPh>
    <rPh sb="5" eb="7">
      <t>テイケツ</t>
    </rPh>
    <rPh sb="8" eb="10">
      <t>ウム</t>
    </rPh>
    <phoneticPr fontId="5"/>
  </si>
  <si>
    <t>病床確保</t>
  </si>
  <si>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5"/>
  </si>
  <si>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5"/>
  </si>
  <si>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5"/>
  </si>
  <si>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5"/>
  </si>
  <si>
    <t>様式３－１６（病室）</t>
    <rPh sb="0" eb="2">
      <t>ヨウシキ</t>
    </rPh>
    <rPh sb="7" eb="9">
      <t>ビョウシツ</t>
    </rPh>
    <phoneticPr fontId="5"/>
  </si>
  <si>
    <t>寄附金</t>
    <rPh sb="0" eb="2">
      <t>キフ</t>
    </rPh>
    <phoneticPr fontId="5"/>
  </si>
  <si>
    <t>a</t>
  </si>
  <si>
    <t>－</t>
  </si>
  <si>
    <t>病室</t>
    <rPh sb="0" eb="2">
      <t>ビョウシツ</t>
    </rPh>
    <phoneticPr fontId="5"/>
  </si>
  <si>
    <t>病棟等</t>
    <rPh sb="0" eb="2">
      <t>ビョウトウ</t>
    </rPh>
    <rPh sb="2" eb="3">
      <t>トウ</t>
    </rPh>
    <phoneticPr fontId="5"/>
  </si>
  <si>
    <t>個人防護具</t>
    <rPh sb="0" eb="2">
      <t>コジン</t>
    </rPh>
    <rPh sb="2" eb="4">
      <t>ボウゴ</t>
    </rPh>
    <rPh sb="4" eb="5">
      <t>グ</t>
    </rPh>
    <phoneticPr fontId="5"/>
  </si>
  <si>
    <t>病室の感染対策に係る整備</t>
    <rPh sb="0" eb="2">
      <t>ビョウシツ</t>
    </rPh>
    <rPh sb="3" eb="5">
      <t>カンセン</t>
    </rPh>
    <rPh sb="5" eb="7">
      <t>タイサク</t>
    </rPh>
    <rPh sb="8" eb="9">
      <t>カカ</t>
    </rPh>
    <rPh sb="10" eb="12">
      <t>セイビ</t>
    </rPh>
    <phoneticPr fontId="5"/>
  </si>
  <si>
    <t>病室の感染対策に係る整備以外</t>
    <rPh sb="0" eb="2">
      <t>ビョウシツ</t>
    </rPh>
    <rPh sb="3" eb="5">
      <t>カンセン</t>
    </rPh>
    <rPh sb="5" eb="7">
      <t>タイサク</t>
    </rPh>
    <rPh sb="8" eb="9">
      <t>カカ</t>
    </rPh>
    <rPh sb="10" eb="12">
      <t>セイビ</t>
    </rPh>
    <rPh sb="12" eb="14">
      <t>イガイ</t>
    </rPh>
    <phoneticPr fontId="5"/>
  </si>
  <si>
    <t>○○年度</t>
    <phoneticPr fontId="5"/>
  </si>
  <si>
    <t>(14) 院内感染対策施設整備事業</t>
    <phoneticPr fontId="5"/>
  </si>
  <si>
    <t>(16) 新興感染症対応力強化事業（病室の感染対策に係る整備）</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phoneticPr fontId="5"/>
  </si>
  <si>
    <t>(16) 新興感染症対応力強化事業（病室の感染対策に係る整備以外）</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rPh sb="30" eb="32">
      <t>イガイ</t>
    </rPh>
    <phoneticPr fontId="5"/>
  </si>
  <si>
    <t>様式３－１６（病室以外（病棟等））</t>
    <rPh sb="0" eb="2">
      <t>ヨウシキ</t>
    </rPh>
    <rPh sb="7" eb="9">
      <t>ビョウシツ</t>
    </rPh>
    <rPh sb="9" eb="11">
      <t>イガイ</t>
    </rPh>
    <rPh sb="12" eb="14">
      <t>ビョウトウ</t>
    </rPh>
    <rPh sb="14" eb="15">
      <t>トウ</t>
    </rPh>
    <phoneticPr fontId="5"/>
  </si>
  <si>
    <t>様式３－１６（病室以外（個人防護具））</t>
    <rPh sb="0" eb="2">
      <t>ヨウシキ</t>
    </rPh>
    <rPh sb="7" eb="9">
      <t>ビョウシツ</t>
    </rPh>
    <rPh sb="9" eb="11">
      <t>イガイ</t>
    </rPh>
    <rPh sb="12" eb="14">
      <t>コジン</t>
    </rPh>
    <rPh sb="14" eb="16">
      <t>ボウゴ</t>
    </rPh>
    <rPh sb="16" eb="17">
      <t>グ</t>
    </rPh>
    <phoneticPr fontId="5"/>
  </si>
  <si>
    <t>　※病棟等欄が不足する場合は適宜追加すること</t>
    <rPh sb="2" eb="4">
      <t>ビョウトウ</t>
    </rPh>
    <rPh sb="4" eb="5">
      <t>トウ</t>
    </rPh>
    <rPh sb="5" eb="6">
      <t>ラン</t>
    </rPh>
    <rPh sb="7" eb="9">
      <t>フソク</t>
    </rPh>
    <rPh sb="11" eb="13">
      <t>バアイ</t>
    </rPh>
    <rPh sb="14" eb="16">
      <t>テキギ</t>
    </rPh>
    <rPh sb="16" eb="18">
      <t>ツイカ</t>
    </rPh>
    <phoneticPr fontId="5"/>
  </si>
  <si>
    <t>個人防護具保管施設１
の整備面積</t>
    <rPh sb="0" eb="2">
      <t>コジン</t>
    </rPh>
    <rPh sb="2" eb="4">
      <t>ボウゴ</t>
    </rPh>
    <rPh sb="4" eb="5">
      <t>グ</t>
    </rPh>
    <rPh sb="5" eb="7">
      <t>ホカン</t>
    </rPh>
    <rPh sb="7" eb="9">
      <t>シセツ</t>
    </rPh>
    <rPh sb="12" eb="14">
      <t>セイビ</t>
    </rPh>
    <rPh sb="14" eb="16">
      <t>メンセキ</t>
    </rPh>
    <phoneticPr fontId="5"/>
  </si>
  <si>
    <t>個人防護具保管施設２
の整備面積</t>
    <rPh sb="0" eb="2">
      <t>コジン</t>
    </rPh>
    <rPh sb="2" eb="4">
      <t>ボウゴ</t>
    </rPh>
    <rPh sb="4" eb="5">
      <t>グ</t>
    </rPh>
    <rPh sb="5" eb="7">
      <t>ホカン</t>
    </rPh>
    <rPh sb="7" eb="9">
      <t>シセツ</t>
    </rPh>
    <rPh sb="12" eb="14">
      <t>セイビ</t>
    </rPh>
    <rPh sb="14" eb="16">
      <t>メンセキ</t>
    </rPh>
    <phoneticPr fontId="5"/>
  </si>
  <si>
    <t>個人防護具保管施設３
の整備面積</t>
    <rPh sb="0" eb="2">
      <t>コジン</t>
    </rPh>
    <rPh sb="2" eb="4">
      <t>ボウゴ</t>
    </rPh>
    <rPh sb="4" eb="5">
      <t>グ</t>
    </rPh>
    <rPh sb="5" eb="7">
      <t>ホカン</t>
    </rPh>
    <rPh sb="7" eb="9">
      <t>シセツ</t>
    </rPh>
    <rPh sb="12" eb="14">
      <t>セイビ</t>
    </rPh>
    <rPh sb="14" eb="16">
      <t>メンセキ</t>
    </rPh>
    <phoneticPr fontId="5"/>
  </si>
  <si>
    <t>個人防護具保管施設４
の整備面積</t>
    <rPh sb="0" eb="2">
      <t>コジン</t>
    </rPh>
    <rPh sb="2" eb="4">
      <t>ボウゴ</t>
    </rPh>
    <rPh sb="4" eb="5">
      <t>グ</t>
    </rPh>
    <rPh sb="5" eb="7">
      <t>ホカン</t>
    </rPh>
    <rPh sb="7" eb="9">
      <t>シセツ</t>
    </rPh>
    <rPh sb="12" eb="14">
      <t>セイビ</t>
    </rPh>
    <rPh sb="14" eb="16">
      <t>メンセキ</t>
    </rPh>
    <phoneticPr fontId="5"/>
  </si>
  <si>
    <t>病棟等１の感染対策
に係る整備面積</t>
    <rPh sb="0" eb="2">
      <t>ビョウトウ</t>
    </rPh>
    <rPh sb="2" eb="3">
      <t>トウ</t>
    </rPh>
    <rPh sb="5" eb="7">
      <t>カンセン</t>
    </rPh>
    <rPh sb="7" eb="9">
      <t>タイサク</t>
    </rPh>
    <rPh sb="11" eb="12">
      <t>カカ</t>
    </rPh>
    <rPh sb="13" eb="15">
      <t>セイビ</t>
    </rPh>
    <rPh sb="15" eb="17">
      <t>メンセキ</t>
    </rPh>
    <phoneticPr fontId="5"/>
  </si>
  <si>
    <t>病棟等２の感染対策
に係る整備面積</t>
    <rPh sb="0" eb="2">
      <t>ビョウトウ</t>
    </rPh>
    <rPh sb="2" eb="3">
      <t>トウ</t>
    </rPh>
    <rPh sb="5" eb="7">
      <t>カンセン</t>
    </rPh>
    <rPh sb="7" eb="9">
      <t>タイサク</t>
    </rPh>
    <rPh sb="11" eb="12">
      <t>カカ</t>
    </rPh>
    <rPh sb="13" eb="15">
      <t>セイビ</t>
    </rPh>
    <rPh sb="15" eb="17">
      <t>メンセキ</t>
    </rPh>
    <phoneticPr fontId="5"/>
  </si>
  <si>
    <t>病棟等３の感染対策
に係る整備面積</t>
    <phoneticPr fontId="5"/>
  </si>
  <si>
    <t>病棟等４の感染対策
に係る整備面積</t>
    <phoneticPr fontId="5"/>
  </si>
  <si>
    <t>　※個人防護具保管施設欄が不足する場合は適宜追加すること</t>
    <rPh sb="2" eb="4">
      <t>コジン</t>
    </rPh>
    <rPh sb="4" eb="6">
      <t>ボウゴ</t>
    </rPh>
    <rPh sb="6" eb="7">
      <t>グ</t>
    </rPh>
    <rPh sb="7" eb="9">
      <t>ホカン</t>
    </rPh>
    <rPh sb="9" eb="11">
      <t>シセツ</t>
    </rPh>
    <rPh sb="11" eb="12">
      <t>ラン</t>
    </rPh>
    <rPh sb="13" eb="15">
      <t>フソク</t>
    </rPh>
    <rPh sb="17" eb="19">
      <t>バアイ</t>
    </rPh>
    <rPh sb="20" eb="22">
      <t>テキギ</t>
    </rPh>
    <rPh sb="22" eb="24">
      <t>ツイカ</t>
    </rPh>
    <phoneticPr fontId="5"/>
  </si>
  <si>
    <t>個室１の面積</t>
    <rPh sb="0" eb="2">
      <t>コシツ</t>
    </rPh>
    <rPh sb="4" eb="6">
      <t>メンセキ</t>
    </rPh>
    <phoneticPr fontId="5"/>
  </si>
  <si>
    <t>個室２の面積</t>
    <rPh sb="0" eb="2">
      <t>コシツ</t>
    </rPh>
    <rPh sb="4" eb="6">
      <t>メンセキ</t>
    </rPh>
    <phoneticPr fontId="5"/>
  </si>
  <si>
    <t>個室３の面積</t>
    <rPh sb="0" eb="2">
      <t>コシツ</t>
    </rPh>
    <rPh sb="4" eb="6">
      <t>メンセキ</t>
    </rPh>
    <phoneticPr fontId="5"/>
  </si>
  <si>
    <t>個室４の面積</t>
    <rPh sb="0" eb="2">
      <t>コシツ</t>
    </rPh>
    <rPh sb="4" eb="6">
      <t>メンセキ</t>
    </rPh>
    <phoneticPr fontId="5"/>
  </si>
  <si>
    <t>【○○棟】</t>
    <rPh sb="3" eb="4">
      <t>トウ</t>
    </rPh>
    <phoneticPr fontId="5"/>
  </si>
  <si>
    <t>&lt;建築工事&gt;</t>
  </si>
  <si>
    <t>　（建築）</t>
    <rPh sb="2" eb="4">
      <t>ケンチク</t>
    </rPh>
    <phoneticPr fontId="5"/>
  </si>
  <si>
    <t xml:space="preserve"> &lt;附帯工事&gt;</t>
  </si>
  <si>
    <t>・個人防護具保管施設の整備</t>
    <rPh sb="1" eb="3">
      <t>コジン</t>
    </rPh>
    <rPh sb="3" eb="5">
      <t>ボウゴ</t>
    </rPh>
    <rPh sb="5" eb="6">
      <t>グ</t>
    </rPh>
    <rPh sb="6" eb="8">
      <t>ホカン</t>
    </rPh>
    <rPh sb="8" eb="10">
      <t>シセツ</t>
    </rPh>
    <rPh sb="11" eb="13">
      <t>セイビ</t>
    </rPh>
    <phoneticPr fontId="5"/>
  </si>
  <si>
    <t>・病室の感染対策に係る整備</t>
    <rPh sb="1" eb="3">
      <t>ビョウシツ</t>
    </rPh>
    <rPh sb="4" eb="6">
      <t>カンセン</t>
    </rPh>
    <rPh sb="6" eb="8">
      <t>タイサク</t>
    </rPh>
    <rPh sb="9" eb="10">
      <t>カカ</t>
    </rPh>
    <rPh sb="11" eb="13">
      <t>セイビ</t>
    </rPh>
    <phoneticPr fontId="5"/>
  </si>
  <si>
    <t>　（新築）</t>
  </si>
  <si>
    <t>　（改築）</t>
    <rPh sb="2" eb="4">
      <t>カイチク</t>
    </rPh>
    <phoneticPr fontId="5"/>
  </si>
  <si>
    <t>・病棟等の感染対策に係る整備</t>
    <rPh sb="1" eb="3">
      <t>ビョウトウ</t>
    </rPh>
    <rPh sb="3" eb="4">
      <t>トウ</t>
    </rPh>
    <rPh sb="5" eb="7">
      <t>カンセン</t>
    </rPh>
    <rPh sb="7" eb="9">
      <t>タイサク</t>
    </rPh>
    <rPh sb="10" eb="11">
      <t>カカ</t>
    </rPh>
    <rPh sb="12" eb="14">
      <t>セイビ</t>
    </rPh>
    <phoneticPr fontId="5"/>
  </si>
  <si>
    <t>様式２（病室）</t>
    <rPh sb="4" eb="6">
      <t>ビョウシツ</t>
    </rPh>
    <phoneticPr fontId="5"/>
  </si>
  <si>
    <t>様式２（病室以外）</t>
    <rPh sb="4" eb="6">
      <t>ビョウシツ</t>
    </rPh>
    <rPh sb="6" eb="8">
      <t>イガイ</t>
    </rPh>
    <phoneticPr fontId="5"/>
  </si>
  <si>
    <t>令和７年度</t>
    <rPh sb="0" eb="2">
      <t>レイワ</t>
    </rPh>
    <phoneticPr fontId="5"/>
  </si>
  <si>
    <t>以下の各項目について、本事業の整備を行った場合に最大で受け入れられる見込数を記載ください。</t>
  </si>
  <si>
    <t>※すでに医療措置協定を締結している場合、整備後に適宜回答いただいた数へ協定内容を変更いただくことを想定しています。</t>
    <rPh sb="4" eb="10">
      <t>イリョウソチキョウテイ</t>
    </rPh>
    <rPh sb="11" eb="13">
      <t>テイケツ</t>
    </rPh>
    <rPh sb="17" eb="19">
      <t>バアイ</t>
    </rPh>
    <rPh sb="20" eb="23">
      <t>セイビゴ</t>
    </rPh>
    <rPh sb="24" eb="26">
      <t>テキギ</t>
    </rPh>
    <rPh sb="26" eb="28">
      <t>カイトウ</t>
    </rPh>
    <rPh sb="33" eb="34">
      <t>カズ</t>
    </rPh>
    <rPh sb="35" eb="39">
      <t>キョウテイナイヨウ</t>
    </rPh>
    <rPh sb="40" eb="42">
      <t>ヘンコウ</t>
    </rPh>
    <rPh sb="49" eb="51">
      <t>ソウテイ</t>
    </rPh>
    <phoneticPr fontId="1"/>
  </si>
  <si>
    <t>※流行初期以降…新興感染症の発生公表後６か月まで　流行初期…新興感染症の発生公表後３か月まで</t>
    <rPh sb="1" eb="5">
      <t>リュウコウショキ</t>
    </rPh>
    <rPh sb="5" eb="7">
      <t>イコウ</t>
    </rPh>
    <rPh sb="8" eb="13">
      <t>シンコウカンセンショウ</t>
    </rPh>
    <rPh sb="14" eb="16">
      <t>ハッセイ</t>
    </rPh>
    <rPh sb="16" eb="19">
      <t>コウヒョウゴ</t>
    </rPh>
    <rPh sb="21" eb="22">
      <t>ゲツ</t>
    </rPh>
    <rPh sb="25" eb="29">
      <t>リュウコウショキ</t>
    </rPh>
    <rPh sb="30" eb="35">
      <t>シンコウカンセンショウ</t>
    </rPh>
    <rPh sb="36" eb="38">
      <t>ハッセイ</t>
    </rPh>
    <rPh sb="38" eb="41">
      <t>コウヒョウゴ</t>
    </rPh>
    <rPh sb="43" eb="44">
      <t>ゲツ</t>
    </rPh>
    <phoneticPr fontId="1"/>
  </si>
  <si>
    <t>流行初期以降の確保予定病床数（全体）</t>
    <rPh sb="0" eb="4">
      <t>リュウコウショキ</t>
    </rPh>
    <rPh sb="4" eb="6">
      <t>イコウ</t>
    </rPh>
    <rPh sb="7" eb="11">
      <t>カクホヨテイ</t>
    </rPh>
    <rPh sb="11" eb="14">
      <t>ビョウショウスウ</t>
    </rPh>
    <rPh sb="15" eb="17">
      <t>ゼンタイ</t>
    </rPh>
    <phoneticPr fontId="5"/>
  </si>
  <si>
    <t>流行初期の確保予定病床数（全体）</t>
    <rPh sb="0" eb="2">
      <t>リュウコウ</t>
    </rPh>
    <rPh sb="2" eb="4">
      <t>ショキ</t>
    </rPh>
    <rPh sb="5" eb="7">
      <t>カクホ</t>
    </rPh>
    <rPh sb="7" eb="9">
      <t>ヨテイ</t>
    </rPh>
    <rPh sb="9" eb="12">
      <t>ビョウショウスウ</t>
    </rPh>
    <rPh sb="13" eb="15">
      <t>ゼンタイ</t>
    </rPh>
    <phoneticPr fontId="5"/>
  </si>
  <si>
    <t>※すでに医療措置協定を締結している場合、整備後に適宜回答いただいた数へ変更いただくことを想定しています。</t>
    <rPh sb="4" eb="10">
      <t>イリョウソチキョウテイ</t>
    </rPh>
    <rPh sb="11" eb="13">
      <t>テイケツ</t>
    </rPh>
    <rPh sb="17" eb="19">
      <t>バアイ</t>
    </rPh>
    <rPh sb="20" eb="23">
      <t>セイビゴ</t>
    </rPh>
    <rPh sb="24" eb="26">
      <t>テキギ</t>
    </rPh>
    <rPh sb="26" eb="28">
      <t>カイトウ</t>
    </rPh>
    <rPh sb="33" eb="34">
      <t>カズ</t>
    </rPh>
    <rPh sb="35" eb="37">
      <t>ヘンコウ</t>
    </rPh>
    <rPh sb="44" eb="46">
      <t>ソウテイ</t>
    </rPh>
    <phoneticPr fontId="1"/>
  </si>
  <si>
    <t>備蓄予定（○か月分）</t>
    <rPh sb="0" eb="4">
      <t>ビチクヨテイ</t>
    </rPh>
    <rPh sb="7" eb="8">
      <t>ゲツ</t>
    </rPh>
    <rPh sb="8" eb="9">
      <t>ブン</t>
    </rPh>
    <phoneticPr fontId="5"/>
  </si>
  <si>
    <t>枚数（○枚）</t>
    <rPh sb="0" eb="2">
      <t>マイスウ</t>
    </rPh>
    <rPh sb="4" eb="5">
      <t>マイ</t>
    </rPh>
    <phoneticPr fontId="5"/>
  </si>
  <si>
    <t>サージカルマスク</t>
    <phoneticPr fontId="5"/>
  </si>
  <si>
    <t>N95マスク</t>
    <phoneticPr fontId="5"/>
  </si>
  <si>
    <t>アイソレーションガウン</t>
    <phoneticPr fontId="5"/>
  </si>
  <si>
    <t>フェイスシールド</t>
    <phoneticPr fontId="5"/>
  </si>
  <si>
    <t>非滅菌手袋</t>
    <rPh sb="0" eb="1">
      <t>ヒ</t>
    </rPh>
    <rPh sb="1" eb="3">
      <t>メッキン</t>
    </rPh>
    <rPh sb="3" eb="5">
      <t>テブクロ</t>
    </rPh>
    <phoneticPr fontId="5"/>
  </si>
  <si>
    <t>※上記の備蓄量と個人防護具保管施設の整備面積が乖離している場合、確認させていただくことがあります。</t>
    <rPh sb="1" eb="3">
      <t>ジョウキ</t>
    </rPh>
    <rPh sb="4" eb="7">
      <t>ビチクリョウ</t>
    </rPh>
    <rPh sb="8" eb="13">
      <t>コジンボウゴグ</t>
    </rPh>
    <rPh sb="13" eb="17">
      <t>ホカンシセツ</t>
    </rPh>
    <rPh sb="18" eb="22">
      <t>セイビメンセキ</t>
    </rPh>
    <rPh sb="23" eb="25">
      <t>カイリ</t>
    </rPh>
    <rPh sb="29" eb="31">
      <t>バアイ</t>
    </rPh>
    <rPh sb="32" eb="34">
      <t>カクニン</t>
    </rPh>
    <phoneticPr fontId="5"/>
  </si>
  <si>
    <t>【個人防護具の備蓄量】</t>
    <rPh sb="1" eb="6">
      <t>コジンボウゴグ</t>
    </rPh>
    <rPh sb="7" eb="10">
      <t>ビチクリョウ</t>
    </rPh>
    <phoneticPr fontId="5"/>
  </si>
  <si>
    <t>以下の各項目について、本事業の整備を行った場合に備蓄できる個人防護具の枚数等見込数を記載ください。</t>
    <rPh sb="24" eb="26">
      <t>ビチク</t>
    </rPh>
    <rPh sb="29" eb="34">
      <t>コジンボウゴグ</t>
    </rPh>
    <rPh sb="35" eb="38">
      <t>マイスウトウ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</si>
</sst>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 numFmtId="191" formatCode="#&quot;か月分&quot;"/>
    <numFmt numFmtId="192" formatCode="#&quot;枚&quot;"/>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sz val="9"/>
      <color indexed="81"/>
      <name val="MS P 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10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s>
  <cellStyleXfs count="7">
    <xf numFmtId="0" fontId="0" fillId="0" borderId="0"/>
    <xf numFmtId="38" fontId="3" fillId="0" borderId="0" applyFont="0" applyFill="0" applyBorder="0" applyAlignment="0" applyProtection="0"/>
    <xf numFmtId="0" fontId="8" fillId="0" borderId="0">
      <alignment vertical="center"/>
    </xf>
    <xf numFmtId="0" fontId="2" fillId="0" borderId="0">
      <alignment vertical="center"/>
    </xf>
    <xf numFmtId="0" fontId="16" fillId="0" borderId="0"/>
    <xf numFmtId="38" fontId="16" fillId="0" borderId="0" applyFont="0" applyFill="0" applyBorder="0" applyAlignment="0" applyProtection="0"/>
    <xf numFmtId="38" fontId="3" fillId="0" borderId="0" applyFont="0" applyFill="0" applyBorder="0" applyAlignment="0" applyProtection="0"/>
  </cellStyleXfs>
  <cellXfs count="554">
    <xf numFmtId="0" fontId="0" fillId="0" borderId="0" xfId="0"/>
    <xf numFmtId="0" fontId="8" fillId="0" borderId="0" xfId="2">
      <alignment vertical="center"/>
    </xf>
    <xf numFmtId="0" fontId="8" fillId="2" borderId="0" xfId="2" applyFill="1">
      <alignment vertical="center"/>
    </xf>
    <xf numFmtId="0" fontId="9" fillId="0" borderId="0" xfId="0" applyFont="1" applyAlignment="1">
      <alignment vertical="center"/>
    </xf>
    <xf numFmtId="0" fontId="10" fillId="0" borderId="0" xfId="0" applyFont="1"/>
    <xf numFmtId="0" fontId="12" fillId="0" borderId="0" xfId="0" applyFont="1" applyAlignment="1">
      <alignment vertical="center"/>
    </xf>
    <xf numFmtId="0" fontId="9" fillId="0" borderId="14" xfId="0" applyFont="1" applyBorder="1" applyAlignment="1">
      <alignment horizontal="center" vertical="center" wrapText="1"/>
    </xf>
    <xf numFmtId="0" fontId="13" fillId="0" borderId="0" xfId="0" applyFont="1"/>
    <xf numFmtId="0" fontId="9" fillId="0" borderId="32" xfId="0" applyFont="1" applyBorder="1" applyAlignment="1">
      <alignment vertical="center" wrapText="1"/>
    </xf>
    <xf numFmtId="0" fontId="9" fillId="0" borderId="36" xfId="0" applyFont="1" applyBorder="1" applyAlignment="1">
      <alignment horizontal="right" vertical="center" wrapText="1"/>
    </xf>
    <xf numFmtId="0" fontId="9" fillId="0" borderId="17" xfId="0" applyFont="1" applyBorder="1" applyAlignment="1">
      <alignment horizontal="right" vertical="center" wrapText="1"/>
    </xf>
    <xf numFmtId="0" fontId="9" fillId="0" borderId="18" xfId="0" applyFont="1" applyBorder="1" applyAlignment="1">
      <alignment horizontal="right" vertical="center" wrapText="1"/>
    </xf>
    <xf numFmtId="0" fontId="9" fillId="0" borderId="5" xfId="0" applyFont="1" applyBorder="1" applyAlignment="1">
      <alignment horizontal="right" vertical="center" wrapText="1"/>
    </xf>
    <xf numFmtId="0" fontId="9" fillId="0" borderId="9" xfId="0" applyFont="1" applyBorder="1" applyAlignment="1">
      <alignment horizontal="right" vertical="center" wrapText="1"/>
    </xf>
    <xf numFmtId="0" fontId="14" fillId="0" borderId="0" xfId="0" applyFont="1" applyAlignment="1">
      <alignment vertical="center"/>
    </xf>
    <xf numFmtId="49" fontId="14" fillId="0" borderId="0" xfId="0" applyNumberFormat="1" applyFont="1" applyAlignment="1">
      <alignment horizontal="right" vertical="center"/>
    </xf>
    <xf numFmtId="49" fontId="10" fillId="0" borderId="0" xfId="0" applyNumberFormat="1" applyFont="1" applyAlignment="1">
      <alignment horizontal="right"/>
    </xf>
    <xf numFmtId="0" fontId="3" fillId="0" borderId="0" xfId="4" applyFont="1" applyAlignment="1">
      <alignment vertical="center"/>
    </xf>
    <xf numFmtId="0" fontId="3" fillId="0" borderId="64" xfId="4" applyFont="1" applyBorder="1" applyAlignment="1">
      <alignment vertical="center"/>
    </xf>
    <xf numFmtId="0" fontId="3" fillId="0" borderId="0" xfId="4" applyFont="1"/>
    <xf numFmtId="0" fontId="21" fillId="0" borderId="0" xfId="4" applyFont="1" applyAlignment="1">
      <alignment wrapText="1"/>
    </xf>
    <xf numFmtId="0" fontId="21" fillId="0" borderId="0" xfId="4" applyFont="1"/>
    <xf numFmtId="176" fontId="27" fillId="0" borderId="57" xfId="4" applyNumberFormat="1" applyFont="1" applyBorder="1" applyAlignment="1">
      <alignment horizontal="right" vertical="center"/>
    </xf>
    <xf numFmtId="176" fontId="27" fillId="0" borderId="17" xfId="4" applyNumberFormat="1" applyFont="1" applyBorder="1" applyAlignment="1">
      <alignment horizontal="right" vertical="center"/>
    </xf>
    <xf numFmtId="176" fontId="27" fillId="0" borderId="57" xfId="4" applyNumberFormat="1" applyFont="1" applyBorder="1" applyAlignment="1">
      <alignment vertical="center"/>
    </xf>
    <xf numFmtId="176" fontId="27" fillId="0" borderId="16" xfId="4" applyNumberFormat="1" applyFont="1" applyBorder="1" applyAlignment="1">
      <alignment horizontal="center" vertical="center"/>
    </xf>
    <xf numFmtId="176" fontId="27" fillId="0" borderId="16" xfId="4" applyNumberFormat="1" applyFont="1" applyBorder="1" applyAlignment="1">
      <alignment horizontal="right" vertical="center"/>
    </xf>
    <xf numFmtId="176" fontId="27" fillId="0" borderId="69"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19" fillId="0" borderId="0" xfId="4" applyFont="1" applyAlignment="1">
      <alignment horizontal="left" vertical="center"/>
    </xf>
    <xf numFmtId="0" fontId="19" fillId="0" borderId="19" xfId="4" applyFont="1" applyBorder="1" applyAlignment="1">
      <alignment horizontal="left" vertical="center"/>
    </xf>
    <xf numFmtId="0" fontId="19" fillId="0" borderId="13" xfId="4" applyFont="1" applyBorder="1" applyAlignment="1">
      <alignment horizontal="left" vertical="center"/>
    </xf>
    <xf numFmtId="0" fontId="19" fillId="0" borderId="13" xfId="4" applyFont="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2" xfId="5" applyFont="1" applyFill="1" applyBorder="1" applyAlignment="1">
      <alignment horizontal="center" vertical="center"/>
    </xf>
    <xf numFmtId="0" fontId="19" fillId="0" borderId="64" xfId="4" applyFont="1" applyBorder="1" applyAlignment="1">
      <alignment horizontal="center" vertical="center"/>
    </xf>
    <xf numFmtId="0" fontId="19" fillId="0" borderId="13" xfId="4" applyFont="1" applyBorder="1" applyAlignment="1">
      <alignment horizontal="center" vertical="center"/>
    </xf>
    <xf numFmtId="0" fontId="3" fillId="0" borderId="19" xfId="4" applyFont="1" applyBorder="1" applyAlignment="1">
      <alignment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13" xfId="4" applyFont="1" applyBorder="1" applyAlignment="1">
      <alignment horizontal="center" vertical="center" wrapText="1"/>
    </xf>
    <xf numFmtId="177" fontId="4" fillId="0" borderId="9" xfId="5" applyNumberFormat="1" applyFont="1" applyFill="1" applyBorder="1" applyAlignment="1">
      <alignment vertical="center" wrapText="1"/>
    </xf>
    <xf numFmtId="180"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1" xfId="5" applyNumberFormat="1" applyFont="1" applyFill="1" applyBorder="1" applyAlignment="1">
      <alignment vertical="center" wrapText="1"/>
    </xf>
    <xf numFmtId="0" fontId="3" fillId="0" borderId="21" xfId="4" applyFont="1" applyBorder="1" applyAlignment="1">
      <alignment vertical="center"/>
    </xf>
    <xf numFmtId="0" fontId="3" fillId="0" borderId="23" xfId="4" applyFont="1" applyBorder="1" applyAlignment="1">
      <alignment vertical="center"/>
    </xf>
    <xf numFmtId="0" fontId="3" fillId="0" borderId="23" xfId="4" applyFont="1" applyBorder="1" applyAlignment="1">
      <alignment horizontal="center" vertical="center"/>
    </xf>
    <xf numFmtId="180"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67" xfId="5" applyNumberFormat="1" applyFont="1" applyFill="1" applyBorder="1" applyAlignment="1">
      <alignment vertical="center" wrapText="1"/>
    </xf>
    <xf numFmtId="177" fontId="4" fillId="0" borderId="73" xfId="5" applyNumberFormat="1" applyFont="1" applyFill="1" applyBorder="1" applyAlignment="1">
      <alignment vertical="center" wrapText="1"/>
    </xf>
    <xf numFmtId="0" fontId="3" fillId="0" borderId="65" xfId="4" applyFont="1" applyBorder="1" applyAlignment="1">
      <alignment vertical="center"/>
    </xf>
    <xf numFmtId="0" fontId="3" fillId="0" borderId="0" xfId="4" applyFont="1" applyAlignment="1">
      <alignment horizontal="center" vertical="center"/>
    </xf>
    <xf numFmtId="0" fontId="28" fillId="0" borderId="0" xfId="4" applyFont="1" applyAlignment="1">
      <alignment vertical="center"/>
    </xf>
    <xf numFmtId="0" fontId="6" fillId="0" borderId="0" xfId="4" applyFont="1" applyAlignment="1">
      <alignment vertical="center"/>
    </xf>
    <xf numFmtId="0" fontId="30" fillId="0" borderId="0" xfId="4" applyFont="1" applyAlignment="1">
      <alignment horizontal="center" vertical="center"/>
    </xf>
    <xf numFmtId="0" fontId="6" fillId="0" borderId="0" xfId="4" applyFont="1" applyAlignment="1">
      <alignment horizontal="center" vertical="center"/>
    </xf>
    <xf numFmtId="0" fontId="6" fillId="0" borderId="0" xfId="4" applyFont="1" applyAlignment="1">
      <alignment horizontal="centerContinuous" vertical="center"/>
    </xf>
    <xf numFmtId="0" fontId="31" fillId="0" borderId="0" xfId="4" applyFont="1" applyAlignment="1">
      <alignment vertical="center"/>
    </xf>
    <xf numFmtId="0" fontId="31" fillId="0" borderId="0" xfId="4" applyFont="1" applyAlignment="1">
      <alignment horizontal="centerContinuous" vertical="center"/>
    </xf>
    <xf numFmtId="0" fontId="22" fillId="0" borderId="0" xfId="4" applyFont="1" applyAlignment="1">
      <alignment vertical="center"/>
    </xf>
    <xf numFmtId="0" fontId="31" fillId="0" borderId="40" xfId="4" applyFont="1" applyBorder="1" applyAlignment="1">
      <alignment vertical="center"/>
    </xf>
    <xf numFmtId="0" fontId="31" fillId="0" borderId="54" xfId="4" applyFont="1" applyBorder="1" applyAlignment="1">
      <alignment vertical="center"/>
    </xf>
    <xf numFmtId="0" fontId="31" fillId="0" borderId="75" xfId="4" applyFont="1" applyBorder="1" applyAlignment="1">
      <alignment vertical="center"/>
    </xf>
    <xf numFmtId="0" fontId="31" fillId="0" borderId="0" xfId="4" applyFont="1"/>
    <xf numFmtId="0" fontId="34" fillId="0" borderId="43" xfId="4" applyFont="1" applyBorder="1" applyAlignment="1">
      <alignment horizontal="center" vertical="center"/>
    </xf>
    <xf numFmtId="0" fontId="22" fillId="0" borderId="0" xfId="4" applyFont="1" applyAlignment="1">
      <alignment horizontal="center" vertical="center"/>
    </xf>
    <xf numFmtId="0" fontId="31" fillId="0" borderId="0" xfId="4" applyFont="1" applyAlignment="1">
      <alignment horizontal="center" vertical="center"/>
    </xf>
    <xf numFmtId="0" fontId="31" fillId="0" borderId="41" xfId="4" applyFont="1" applyBorder="1" applyAlignment="1">
      <alignment horizontal="left" vertical="center" wrapText="1"/>
    </xf>
    <xf numFmtId="0" fontId="31" fillId="0" borderId="74" xfId="4" applyFont="1" applyBorder="1" applyAlignment="1">
      <alignment horizontal="center" vertical="center"/>
    </xf>
    <xf numFmtId="0" fontId="31" fillId="0" borderId="0" xfId="4" applyFont="1" applyAlignment="1">
      <alignment vertical="center" wrapText="1"/>
    </xf>
    <xf numFmtId="0" fontId="31" fillId="0" borderId="74" xfId="4" applyFont="1" applyBorder="1" applyAlignment="1">
      <alignment vertical="center"/>
    </xf>
    <xf numFmtId="0" fontId="36" fillId="0" borderId="0" xfId="4" applyFont="1" applyAlignment="1">
      <alignment horizontal="center" vertical="center"/>
    </xf>
    <xf numFmtId="0" fontId="31" fillId="0" borderId="0" xfId="4" applyFont="1" applyAlignment="1">
      <alignment horizontal="right" vertical="center" wrapText="1"/>
    </xf>
    <xf numFmtId="0" fontId="31" fillId="0" borderId="0" xfId="4" applyFont="1" applyAlignment="1">
      <alignment horizontal="center" vertical="center" wrapText="1"/>
    </xf>
    <xf numFmtId="0" fontId="31" fillId="0" borderId="0" xfId="4" applyFont="1" applyAlignment="1">
      <alignment horizontal="right" vertical="center"/>
    </xf>
    <xf numFmtId="0" fontId="31" fillId="0" borderId="82" xfId="4" applyFont="1" applyBorder="1" applyAlignment="1">
      <alignment horizontal="right" vertical="center"/>
    </xf>
    <xf numFmtId="0" fontId="31" fillId="0" borderId="0" xfId="4" applyFont="1" applyAlignment="1">
      <alignment horizontal="left" vertical="center"/>
    </xf>
    <xf numFmtId="38" fontId="39" fillId="0" borderId="40" xfId="5" applyFont="1" applyFill="1" applyBorder="1" applyAlignment="1">
      <alignment vertical="center"/>
    </xf>
    <xf numFmtId="0" fontId="31" fillId="0" borderId="0" xfId="4" applyFont="1" applyAlignment="1">
      <alignment vertical="top" wrapText="1"/>
    </xf>
    <xf numFmtId="38" fontId="39" fillId="0" borderId="16" xfId="5" applyFont="1" applyFill="1" applyBorder="1" applyAlignment="1">
      <alignment vertical="center"/>
    </xf>
    <xf numFmtId="38" fontId="39" fillId="0" borderId="88" xfId="5" applyFont="1" applyFill="1" applyBorder="1" applyAlignment="1">
      <alignment horizontal="right" vertical="center"/>
    </xf>
    <xf numFmtId="0" fontId="23" fillId="0" borderId="0" xfId="0" applyFont="1" applyAlignment="1">
      <alignment vertical="center"/>
    </xf>
    <xf numFmtId="0" fontId="23" fillId="0" borderId="13" xfId="0" applyFont="1" applyBorder="1" applyAlignment="1">
      <alignment horizontal="center" vertical="center"/>
    </xf>
    <xf numFmtId="0" fontId="23" fillId="0" borderId="13" xfId="0" applyFont="1" applyBorder="1" applyAlignment="1">
      <alignment horizontal="right" vertical="center"/>
    </xf>
    <xf numFmtId="0" fontId="23" fillId="0" borderId="0" xfId="0" applyFont="1" applyAlignment="1">
      <alignment vertical="center" shrinkToFit="1"/>
    </xf>
    <xf numFmtId="0" fontId="23" fillId="0" borderId="0" xfId="0" applyFont="1" applyAlignment="1">
      <alignment horizontal="center" vertical="center"/>
    </xf>
    <xf numFmtId="0" fontId="23" fillId="0" borderId="0" xfId="0" applyFont="1" applyAlignment="1">
      <alignment horizontal="left" vertical="center"/>
    </xf>
    <xf numFmtId="181" fontId="23" fillId="0" borderId="13" xfId="0" applyNumberFormat="1" applyFont="1" applyBorder="1" applyAlignment="1">
      <alignment vertical="center"/>
    </xf>
    <xf numFmtId="182" fontId="23" fillId="0" borderId="1" xfId="0" applyNumberFormat="1" applyFont="1" applyBorder="1" applyAlignment="1">
      <alignment vertical="center"/>
    </xf>
    <xf numFmtId="181" fontId="23" fillId="0" borderId="6" xfId="0" applyNumberFormat="1" applyFont="1" applyBorder="1" applyAlignment="1">
      <alignment vertical="center"/>
    </xf>
    <xf numFmtId="0" fontId="23" fillId="0" borderId="3" xfId="0" applyFont="1" applyBorder="1" applyAlignment="1">
      <alignment horizontal="left" vertical="center" shrinkToFit="1"/>
    </xf>
    <xf numFmtId="0" fontId="23" fillId="0" borderId="4" xfId="0" applyFont="1" applyBorder="1" applyAlignment="1">
      <alignment vertical="center" wrapText="1" shrinkToFit="1"/>
    </xf>
    <xf numFmtId="0" fontId="8" fillId="0" borderId="13" xfId="2" applyBorder="1">
      <alignment vertical="center"/>
    </xf>
    <xf numFmtId="0" fontId="8" fillId="2" borderId="13" xfId="2" applyFill="1" applyBorder="1">
      <alignment vertical="center"/>
    </xf>
    <xf numFmtId="0" fontId="8" fillId="0" borderId="0" xfId="2" applyAlignment="1">
      <alignment vertical="center" wrapText="1"/>
    </xf>
    <xf numFmtId="0" fontId="19" fillId="3" borderId="13" xfId="4" applyFont="1" applyFill="1" applyBorder="1" applyAlignment="1">
      <alignment horizontal="center" vertical="center"/>
    </xf>
    <xf numFmtId="0" fontId="3" fillId="3" borderId="13" xfId="4" applyFont="1" applyFill="1" applyBorder="1" applyAlignment="1">
      <alignment vertical="center"/>
    </xf>
    <xf numFmtId="0" fontId="3" fillId="3" borderId="23" xfId="4" applyFont="1" applyFill="1" applyBorder="1" applyAlignment="1">
      <alignment vertical="center"/>
    </xf>
    <xf numFmtId="0" fontId="19" fillId="3" borderId="13" xfId="4" applyFont="1" applyFill="1" applyBorder="1" applyAlignment="1">
      <alignment horizontal="left" vertical="center" wrapText="1"/>
    </xf>
    <xf numFmtId="0" fontId="19" fillId="3" borderId="13" xfId="4" applyFont="1" applyFill="1" applyBorder="1" applyAlignment="1">
      <alignment horizontal="left" vertical="center"/>
    </xf>
    <xf numFmtId="0" fontId="19" fillId="3" borderId="30" xfId="4" applyFont="1" applyFill="1" applyBorder="1" applyAlignment="1">
      <alignment horizontal="left" vertical="center" wrapText="1"/>
    </xf>
    <xf numFmtId="0" fontId="3" fillId="3" borderId="30" xfId="4" applyFont="1" applyFill="1" applyBorder="1" applyAlignment="1">
      <alignment vertical="center"/>
    </xf>
    <xf numFmtId="0" fontId="3" fillId="3" borderId="31" xfId="4" applyFont="1" applyFill="1" applyBorder="1" applyAlignment="1">
      <alignment vertical="center"/>
    </xf>
    <xf numFmtId="179" fontId="8" fillId="0" borderId="0" xfId="2" applyNumberFormat="1">
      <alignment vertical="center"/>
    </xf>
    <xf numFmtId="0" fontId="23" fillId="0" borderId="12" xfId="0" applyFont="1" applyBorder="1" applyAlignment="1">
      <alignment horizontal="center" vertical="center"/>
    </xf>
    <xf numFmtId="0" fontId="23" fillId="0" borderId="63" xfId="0" applyFont="1" applyBorder="1" applyAlignment="1">
      <alignment horizontal="center" vertical="center"/>
    </xf>
    <xf numFmtId="0" fontId="11" fillId="0" borderId="0" xfId="0" applyFont="1" applyAlignment="1">
      <alignment vertical="center"/>
    </xf>
    <xf numFmtId="0" fontId="23" fillId="0" borderId="12" xfId="0" applyFont="1" applyBorder="1" applyAlignment="1">
      <alignment horizontal="right" vertical="center" shrinkToFit="1"/>
    </xf>
    <xf numFmtId="0" fontId="23" fillId="0" borderId="0" xfId="0" applyFont="1" applyAlignment="1">
      <alignment horizontal="right" vertical="center"/>
    </xf>
    <xf numFmtId="0" fontId="23" fillId="0" borderId="63" xfId="0" applyFont="1" applyBorder="1" applyAlignment="1">
      <alignment horizontal="right" vertical="center" shrinkToFit="1"/>
    </xf>
    <xf numFmtId="185" fontId="23" fillId="0" borderId="63" xfId="0" applyNumberFormat="1" applyFont="1" applyBorder="1" applyAlignment="1">
      <alignment horizontal="right" vertical="center" shrinkToFit="1"/>
    </xf>
    <xf numFmtId="0" fontId="23" fillId="0" borderId="8" xfId="0" applyFont="1" applyBorder="1" applyAlignment="1">
      <alignment horizontal="center" vertical="center"/>
    </xf>
    <xf numFmtId="57" fontId="23" fillId="5" borderId="63" xfId="0" applyNumberFormat="1" applyFont="1" applyFill="1" applyBorder="1" applyAlignment="1">
      <alignment horizontal="center" vertical="center" shrinkToFit="1"/>
    </xf>
    <xf numFmtId="57" fontId="23" fillId="5" borderId="64" xfId="0" applyNumberFormat="1" applyFont="1" applyFill="1" applyBorder="1" applyAlignment="1">
      <alignment horizontal="center" vertical="center" shrinkToFit="1"/>
    </xf>
    <xf numFmtId="183" fontId="23" fillId="5" borderId="13" xfId="0" applyNumberFormat="1" applyFont="1" applyFill="1" applyBorder="1" applyAlignment="1">
      <alignment horizontal="center" vertical="center"/>
    </xf>
    <xf numFmtId="181" fontId="23" fillId="5" borderId="13" xfId="0" applyNumberFormat="1" applyFont="1" applyFill="1" applyBorder="1" applyAlignment="1">
      <alignment vertical="center"/>
    </xf>
    <xf numFmtId="184" fontId="23" fillId="5" borderId="13" xfId="0" applyNumberFormat="1" applyFont="1" applyFill="1" applyBorder="1" applyAlignment="1">
      <alignment vertical="center"/>
    </xf>
    <xf numFmtId="0" fontId="23" fillId="5" borderId="13" xfId="0" applyFont="1" applyFill="1" applyBorder="1" applyAlignment="1">
      <alignment horizontal="center" vertical="center" shrinkToFit="1"/>
    </xf>
    <xf numFmtId="0" fontId="23" fillId="5" borderId="13" xfId="0" applyFont="1" applyFill="1" applyBorder="1" applyAlignment="1">
      <alignment horizontal="center" vertical="center"/>
    </xf>
    <xf numFmtId="181" fontId="23" fillId="5" borderId="64" xfId="0" applyNumberFormat="1" applyFont="1" applyFill="1" applyBorder="1" applyAlignment="1">
      <alignment vertical="center"/>
    </xf>
    <xf numFmtId="181" fontId="23" fillId="5" borderId="6" xfId="0" applyNumberFormat="1" applyFont="1" applyFill="1" applyBorder="1" applyAlignment="1">
      <alignment vertical="center"/>
    </xf>
    <xf numFmtId="185" fontId="23" fillId="5" borderId="0" xfId="0" applyNumberFormat="1" applyFont="1" applyFill="1" applyAlignment="1">
      <alignment horizontal="center" vertical="center"/>
    </xf>
    <xf numFmtId="185" fontId="23" fillId="5" borderId="63" xfId="0" applyNumberFormat="1" applyFont="1" applyFill="1" applyBorder="1" applyAlignment="1">
      <alignment horizontal="center" vertical="center" shrinkToFit="1"/>
    </xf>
    <xf numFmtId="178" fontId="9" fillId="0" borderId="37" xfId="0" applyNumberFormat="1" applyFont="1" applyBorder="1" applyAlignment="1">
      <alignment horizontal="right" vertical="center" shrinkToFit="1"/>
    </xf>
    <xf numFmtId="178" fontId="9" fillId="0" borderId="6" xfId="0" applyNumberFormat="1" applyFont="1" applyBorder="1" applyAlignment="1">
      <alignment horizontal="right" vertical="center" shrinkToFit="1"/>
    </xf>
    <xf numFmtId="179" fontId="9" fillId="0" borderId="20" xfId="0" applyNumberFormat="1" applyFont="1" applyBorder="1" applyAlignment="1">
      <alignment horizontal="right" vertical="center" shrinkToFit="1"/>
    </xf>
    <xf numFmtId="177" fontId="9" fillId="0" borderId="6" xfId="0" applyNumberFormat="1" applyFont="1" applyBorder="1" applyAlignment="1">
      <alignment horizontal="right" vertical="center" shrinkToFit="1"/>
    </xf>
    <xf numFmtId="177" fontId="9" fillId="0" borderId="20" xfId="0" applyNumberFormat="1" applyFont="1" applyBorder="1" applyAlignment="1">
      <alignment horizontal="right" vertical="center" shrinkToFit="1"/>
    </xf>
    <xf numFmtId="187" fontId="9" fillId="0" borderId="64" xfId="0" applyNumberFormat="1" applyFont="1" applyBorder="1" applyAlignment="1">
      <alignment horizontal="left" vertical="center" wrapText="1"/>
    </xf>
    <xf numFmtId="187" fontId="9" fillId="0" borderId="34" xfId="0" applyNumberFormat="1" applyFont="1" applyBorder="1" applyAlignment="1">
      <alignment horizontal="left" vertical="center" wrapText="1"/>
    </xf>
    <xf numFmtId="0" fontId="48" fillId="0" borderId="0" xfId="0" applyFont="1"/>
    <xf numFmtId="0" fontId="9" fillId="5" borderId="33" xfId="0" applyFont="1" applyFill="1" applyBorder="1" applyAlignment="1">
      <alignment vertical="center" wrapText="1"/>
    </xf>
    <xf numFmtId="0" fontId="9" fillId="5" borderId="20" xfId="0" applyFont="1" applyFill="1" applyBorder="1" applyAlignment="1">
      <alignment vertical="center" wrapText="1"/>
    </xf>
    <xf numFmtId="0" fontId="9" fillId="5" borderId="25" xfId="0" applyFont="1" applyFill="1" applyBorder="1" applyAlignment="1">
      <alignment vertical="center" wrapText="1"/>
    </xf>
    <xf numFmtId="0" fontId="9" fillId="5" borderId="35" xfId="0" applyFont="1" applyFill="1" applyBorder="1" applyAlignment="1">
      <alignment vertical="center" wrapText="1"/>
    </xf>
    <xf numFmtId="0" fontId="10" fillId="4" borderId="0" xfId="0" applyFont="1" applyFill="1"/>
    <xf numFmtId="0" fontId="8"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9" fillId="0" borderId="0" xfId="0" applyFont="1" applyAlignment="1">
      <alignment horizontal="center" vertical="center"/>
    </xf>
    <xf numFmtId="0" fontId="49" fillId="0" borderId="0" xfId="0" applyFont="1" applyAlignment="1">
      <alignment horizontal="center" vertical="center" wrapText="1"/>
    </xf>
    <xf numFmtId="0" fontId="0" fillId="0" borderId="0" xfId="0" applyAlignment="1">
      <alignment horizontal="center" vertical="center"/>
    </xf>
    <xf numFmtId="0" fontId="8" fillId="6" borderId="13" xfId="2" applyFill="1" applyBorder="1">
      <alignment vertical="center"/>
    </xf>
    <xf numFmtId="0" fontId="8" fillId="6" borderId="0" xfId="2" applyFill="1">
      <alignment vertical="center"/>
    </xf>
    <xf numFmtId="0" fontId="0" fillId="6" borderId="0" xfId="0" applyFill="1" applyAlignment="1">
      <alignment vertical="center"/>
    </xf>
    <xf numFmtId="0" fontId="49" fillId="6" borderId="0" xfId="0" applyFont="1" applyFill="1" applyAlignment="1">
      <alignment horizontal="center" vertical="center"/>
    </xf>
    <xf numFmtId="0" fontId="49"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8" fillId="6" borderId="0" xfId="2" applyFill="1" applyAlignment="1">
      <alignment vertical="center" wrapText="1"/>
    </xf>
    <xf numFmtId="182" fontId="23" fillId="5" borderId="96" xfId="0" applyNumberFormat="1" applyFont="1" applyFill="1" applyBorder="1" applyAlignment="1">
      <alignment vertical="center"/>
    </xf>
    <xf numFmtId="182" fontId="23" fillId="5" borderId="97" xfId="0" applyNumberFormat="1" applyFont="1" applyFill="1" applyBorder="1" applyAlignment="1">
      <alignment vertical="center"/>
    </xf>
    <xf numFmtId="188" fontId="9" fillId="0" borderId="6" xfId="0" applyNumberFormat="1" applyFont="1" applyBorder="1" applyAlignment="1">
      <alignment horizontal="right" vertical="center" shrinkToFit="1"/>
    </xf>
    <xf numFmtId="188" fontId="9" fillId="5" borderId="20" xfId="0" applyNumberFormat="1" applyFont="1" applyFill="1" applyBorder="1" applyAlignment="1">
      <alignment horizontal="right" vertical="center" shrinkToFit="1"/>
    </xf>
    <xf numFmtId="188" fontId="9" fillId="5" borderId="37" xfId="0" applyNumberFormat="1" applyFont="1" applyFill="1" applyBorder="1" applyAlignment="1">
      <alignment horizontal="right" vertical="center" shrinkToFit="1"/>
    </xf>
    <xf numFmtId="188" fontId="9" fillId="5" borderId="6" xfId="0" applyNumberFormat="1" applyFont="1" applyFill="1" applyBorder="1" applyAlignment="1">
      <alignment horizontal="right" vertical="center" shrinkToFit="1"/>
    </xf>
    <xf numFmtId="188" fontId="9" fillId="0" borderId="37" xfId="0" applyNumberFormat="1" applyFont="1" applyBorder="1" applyAlignment="1">
      <alignment horizontal="right" vertical="center" shrinkToFit="1"/>
    </xf>
    <xf numFmtId="188" fontId="9" fillId="0" borderId="20" xfId="0" applyNumberFormat="1" applyFont="1" applyBorder="1" applyAlignment="1">
      <alignment horizontal="right" vertical="center" shrinkToFit="1"/>
    </xf>
    <xf numFmtId="188" fontId="13" fillId="0" borderId="6" xfId="0" applyNumberFormat="1" applyFont="1" applyBorder="1" applyAlignment="1">
      <alignment vertical="center" shrinkToFit="1"/>
    </xf>
    <xf numFmtId="188" fontId="13" fillId="5" borderId="6" xfId="0" applyNumberFormat="1" applyFont="1" applyFill="1" applyBorder="1" applyAlignment="1">
      <alignment vertical="center" shrinkToFit="1"/>
    </xf>
    <xf numFmtId="188" fontId="13" fillId="0" borderId="37" xfId="0" applyNumberFormat="1" applyFont="1" applyBorder="1" applyAlignment="1">
      <alignment vertical="center" shrinkToFit="1"/>
    </xf>
    <xf numFmtId="188" fontId="13" fillId="5" borderId="37" xfId="0" applyNumberFormat="1" applyFont="1" applyFill="1" applyBorder="1" applyAlignment="1">
      <alignment vertical="center" shrinkToFit="1"/>
    </xf>
    <xf numFmtId="188" fontId="13" fillId="5" borderId="20" xfId="0" applyNumberFormat="1" applyFont="1" applyFill="1" applyBorder="1" applyAlignment="1">
      <alignment vertical="center" shrinkToFit="1"/>
    </xf>
    <xf numFmtId="188" fontId="15" fillId="5" borderId="19" xfId="0" applyNumberFormat="1" applyFont="1" applyFill="1" applyBorder="1" applyAlignment="1">
      <alignment vertical="center" shrinkToFit="1"/>
    </xf>
    <xf numFmtId="188" fontId="9" fillId="0" borderId="13" xfId="0" applyNumberFormat="1" applyFont="1" applyBorder="1" applyAlignment="1">
      <alignment vertical="center" shrinkToFit="1"/>
    </xf>
    <xf numFmtId="188" fontId="9" fillId="0" borderId="30" xfId="0" applyNumberFormat="1" applyFont="1" applyBorder="1" applyAlignment="1">
      <alignment vertical="center" shrinkToFit="1"/>
    </xf>
    <xf numFmtId="188" fontId="9" fillId="5" borderId="19" xfId="0" applyNumberFormat="1" applyFont="1" applyFill="1" applyBorder="1" applyAlignment="1">
      <alignment vertical="center" shrinkToFit="1"/>
    </xf>
    <xf numFmtId="188" fontId="9" fillId="5" borderId="13" xfId="0" applyNumberFormat="1" applyFont="1" applyFill="1" applyBorder="1" applyAlignment="1">
      <alignment vertical="center" shrinkToFit="1"/>
    </xf>
    <xf numFmtId="188" fontId="9" fillId="5" borderId="27" xfId="0" applyNumberFormat="1" applyFont="1" applyFill="1" applyBorder="1" applyAlignment="1">
      <alignment vertical="center" shrinkToFit="1"/>
    </xf>
    <xf numFmtId="188" fontId="9" fillId="0" borderId="1" xfId="0" applyNumberFormat="1" applyFont="1" applyBorder="1" applyAlignment="1">
      <alignment vertical="center" shrinkToFit="1"/>
    </xf>
    <xf numFmtId="188" fontId="9" fillId="5" borderId="33" xfId="0" applyNumberFormat="1" applyFont="1" applyFill="1" applyBorder="1" applyAlignment="1">
      <alignment vertical="center" shrinkToFit="1"/>
    </xf>
    <xf numFmtId="188" fontId="9" fillId="5" borderId="1" xfId="0" applyNumberFormat="1" applyFont="1" applyFill="1" applyBorder="1" applyAlignment="1">
      <alignment vertical="center" shrinkToFit="1"/>
    </xf>
    <xf numFmtId="188" fontId="9" fillId="5" borderId="37" xfId="0" applyNumberFormat="1" applyFont="1" applyFill="1" applyBorder="1" applyAlignment="1">
      <alignment vertical="center" shrinkToFit="1"/>
    </xf>
    <xf numFmtId="188" fontId="9" fillId="0" borderId="6" xfId="0" applyNumberFormat="1" applyFont="1" applyBorder="1" applyAlignment="1">
      <alignment vertical="center" shrinkToFit="1"/>
    </xf>
    <xf numFmtId="188" fontId="9" fillId="5" borderId="20" xfId="0" applyNumberFormat="1" applyFont="1" applyFill="1" applyBorder="1" applyAlignment="1">
      <alignment vertical="center" shrinkToFit="1"/>
    </xf>
    <xf numFmtId="188" fontId="9" fillId="5" borderId="6" xfId="0" applyNumberFormat="1" applyFont="1" applyFill="1" applyBorder="1" applyAlignment="1">
      <alignment vertical="center" shrinkToFit="1"/>
    </xf>
    <xf numFmtId="188" fontId="9" fillId="5" borderId="44" xfId="0" applyNumberFormat="1" applyFont="1" applyFill="1" applyBorder="1" applyAlignment="1">
      <alignment vertical="center" shrinkToFit="1"/>
    </xf>
    <xf numFmtId="188" fontId="9" fillId="0" borderId="8" xfId="0" applyNumberFormat="1" applyFont="1" applyBorder="1" applyAlignment="1">
      <alignment vertical="center" shrinkToFit="1"/>
    </xf>
    <xf numFmtId="188" fontId="9" fillId="5" borderId="25" xfId="0" applyNumberFormat="1" applyFont="1" applyFill="1" applyBorder="1" applyAlignment="1">
      <alignment vertical="center" shrinkToFit="1"/>
    </xf>
    <xf numFmtId="188" fontId="9" fillId="5" borderId="8" xfId="0" applyNumberFormat="1" applyFont="1" applyFill="1" applyBorder="1" applyAlignment="1">
      <alignment vertical="center" shrinkToFit="1"/>
    </xf>
    <xf numFmtId="188" fontId="9" fillId="0" borderId="27" xfId="0" applyNumberFormat="1" applyFont="1" applyBorder="1" applyAlignment="1">
      <alignment vertical="center" shrinkToFit="1"/>
    </xf>
    <xf numFmtId="188" fontId="9" fillId="0" borderId="33" xfId="0" applyNumberFormat="1" applyFont="1" applyBorder="1" applyAlignment="1">
      <alignment vertical="center" shrinkToFit="1"/>
    </xf>
    <xf numFmtId="188" fontId="9" fillId="0" borderId="37" xfId="0" applyNumberFormat="1" applyFont="1" applyBorder="1" applyAlignment="1">
      <alignment vertical="center" shrinkToFit="1"/>
    </xf>
    <xf numFmtId="188" fontId="9" fillId="0" borderId="20" xfId="0" applyNumberFormat="1" applyFont="1" applyBorder="1" applyAlignment="1">
      <alignment vertical="center" shrinkToFit="1"/>
    </xf>
    <xf numFmtId="188" fontId="9" fillId="5" borderId="21" xfId="0" applyNumberFormat="1" applyFont="1" applyFill="1" applyBorder="1" applyAlignment="1">
      <alignment vertical="center" shrinkToFit="1"/>
    </xf>
    <xf numFmtId="188" fontId="9" fillId="0" borderId="23" xfId="0" applyNumberFormat="1" applyFont="1" applyBorder="1" applyAlignment="1">
      <alignment vertical="center" shrinkToFit="1"/>
    </xf>
    <xf numFmtId="188" fontId="9" fillId="0" borderId="31" xfId="0" applyNumberFormat="1" applyFont="1" applyBorder="1" applyAlignment="1">
      <alignment vertical="center" shrinkToFit="1"/>
    </xf>
    <xf numFmtId="188" fontId="9" fillId="5" borderId="23" xfId="0" applyNumberFormat="1" applyFont="1" applyFill="1" applyBorder="1" applyAlignment="1">
      <alignment vertical="center" shrinkToFit="1"/>
    </xf>
    <xf numFmtId="188" fontId="9" fillId="5" borderId="18" xfId="0" applyNumberFormat="1" applyFont="1" applyFill="1" applyBorder="1" applyAlignment="1">
      <alignment vertical="center" shrinkToFit="1"/>
    </xf>
    <xf numFmtId="188" fontId="9" fillId="5" borderId="17" xfId="0" applyNumberFormat="1" applyFont="1" applyFill="1" applyBorder="1" applyAlignment="1">
      <alignment vertical="center" shrinkToFit="1"/>
    </xf>
    <xf numFmtId="188" fontId="9" fillId="0" borderId="51" xfId="0" applyNumberFormat="1" applyFont="1" applyBorder="1" applyAlignment="1">
      <alignment vertical="center" shrinkToFit="1"/>
    </xf>
    <xf numFmtId="188" fontId="9" fillId="0" borderId="52" xfId="0" applyNumberFormat="1" applyFont="1" applyBorder="1" applyAlignment="1">
      <alignment vertical="center" shrinkToFit="1"/>
    </xf>
    <xf numFmtId="3" fontId="9" fillId="0" borderId="6" xfId="0" applyNumberFormat="1" applyFont="1" applyBorder="1" applyAlignment="1">
      <alignment horizontal="right" vertical="center" shrinkToFi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1" xfId="0" applyFont="1" applyBorder="1" applyAlignment="1">
      <alignment horizontal="center" vertical="center" wrapText="1"/>
    </xf>
    <xf numFmtId="0" fontId="11" fillId="0" borderId="0" xfId="0" applyFont="1" applyAlignment="1">
      <alignment horizontal="center" vertical="center"/>
    </xf>
    <xf numFmtId="0" fontId="9" fillId="5" borderId="14" xfId="0" applyFont="1" applyFill="1" applyBorder="1" applyAlignment="1">
      <alignment vertical="center" wrapText="1"/>
    </xf>
    <xf numFmtId="185" fontId="45" fillId="0" borderId="64" xfId="0" applyNumberFormat="1" applyFont="1" applyBorder="1" applyAlignment="1">
      <alignment horizontal="center" vertical="center" shrinkToFit="1"/>
    </xf>
    <xf numFmtId="186" fontId="47" fillId="5" borderId="37" xfId="0" applyNumberFormat="1" applyFont="1" applyFill="1" applyBorder="1" applyAlignment="1">
      <alignment vertical="center" shrinkToFit="1"/>
    </xf>
    <xf numFmtId="186" fontId="9" fillId="5" borderId="37" xfId="0" applyNumberFormat="1" applyFont="1" applyFill="1" applyBorder="1" applyAlignment="1">
      <alignment horizontal="right" vertical="center" shrinkToFit="1"/>
    </xf>
    <xf numFmtId="189" fontId="9" fillId="5" borderId="37" xfId="0" applyNumberFormat="1" applyFont="1" applyFill="1" applyBorder="1" applyAlignment="1">
      <alignment horizontal="right" vertical="center" shrinkToFit="1"/>
    </xf>
    <xf numFmtId="189" fontId="9" fillId="0" borderId="6" xfId="0" applyNumberFormat="1" applyFont="1" applyBorder="1" applyAlignment="1">
      <alignment horizontal="right" vertical="center" shrinkToFit="1"/>
    </xf>
    <xf numFmtId="40" fontId="9" fillId="5" borderId="37" xfId="1" applyNumberFormat="1" applyFont="1" applyFill="1" applyBorder="1" applyAlignment="1">
      <alignment horizontal="right" vertical="center" shrinkToFit="1"/>
    </xf>
    <xf numFmtId="0" fontId="23" fillId="5" borderId="13" xfId="0" applyFont="1" applyFill="1" applyBorder="1" applyAlignment="1">
      <alignment horizontal="center" vertical="center"/>
    </xf>
    <xf numFmtId="0" fontId="23" fillId="0" borderId="13" xfId="0" applyFont="1" applyBorder="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wrapText="1" shrinkToFit="1"/>
    </xf>
    <xf numFmtId="0" fontId="23" fillId="0" borderId="12" xfId="0" applyFont="1" applyBorder="1" applyAlignment="1">
      <alignment horizontal="center" vertical="center"/>
    </xf>
    <xf numFmtId="0" fontId="23" fillId="0" borderId="0" xfId="0" applyFont="1" applyAlignment="1">
      <alignment horizontal="center" vertical="center"/>
    </xf>
    <xf numFmtId="0" fontId="23" fillId="0" borderId="13" xfId="0" applyFont="1" applyBorder="1" applyAlignment="1">
      <alignment horizontal="right" vertical="center"/>
    </xf>
    <xf numFmtId="0" fontId="23" fillId="0" borderId="63" xfId="0" applyFont="1" applyBorder="1" applyAlignment="1">
      <alignment horizontal="center" vertical="center"/>
    </xf>
    <xf numFmtId="0" fontId="23" fillId="0" borderId="0" xfId="0" applyFont="1" applyAlignment="1">
      <alignment vertical="center"/>
    </xf>
    <xf numFmtId="0" fontId="23" fillId="0" borderId="0" xfId="0" applyFont="1" applyAlignment="1">
      <alignment vertical="center" shrinkToFit="1"/>
    </xf>
    <xf numFmtId="0" fontId="23" fillId="0" borderId="0" xfId="0" applyFont="1" applyBorder="1" applyAlignment="1">
      <alignment vertical="center"/>
    </xf>
    <xf numFmtId="0" fontId="23" fillId="5" borderId="1" xfId="0" applyFont="1" applyFill="1" applyBorder="1" applyAlignment="1">
      <alignment vertical="center"/>
    </xf>
    <xf numFmtId="0" fontId="23" fillId="0" borderId="0" xfId="0" applyFont="1" applyFill="1" applyAlignment="1">
      <alignment vertical="center"/>
    </xf>
    <xf numFmtId="0" fontId="23" fillId="0" borderId="10" xfId="0" applyFont="1" applyFill="1" applyBorder="1" applyAlignment="1">
      <alignment vertical="center"/>
    </xf>
    <xf numFmtId="0" fontId="10" fillId="7" borderId="0" xfId="2" applyFont="1" applyFill="1">
      <alignment vertical="center"/>
    </xf>
    <xf numFmtId="0" fontId="0" fillId="6" borderId="0" xfId="0" applyFont="1" applyFill="1" applyAlignment="1">
      <alignment vertical="center"/>
    </xf>
    <xf numFmtId="0" fontId="10" fillId="6" borderId="0" xfId="2" applyFont="1" applyFill="1" applyAlignment="1">
      <alignment vertical="center" wrapText="1"/>
    </xf>
    <xf numFmtId="0" fontId="13" fillId="0" borderId="0" xfId="0" applyFont="1" applyFill="1" applyBorder="1" applyAlignment="1">
      <alignment vertical="center" wrapText="1"/>
    </xf>
    <xf numFmtId="0" fontId="23" fillId="0" borderId="0" xfId="0" applyFont="1" applyFill="1" applyBorder="1" applyAlignment="1">
      <alignment vertical="center"/>
    </xf>
    <xf numFmtId="0" fontId="23" fillId="5" borderId="13" xfId="0" applyFont="1" applyFill="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8" xfId="0" applyFont="1" applyBorder="1" applyAlignment="1">
      <alignment horizontal="center" vertical="center"/>
    </xf>
    <xf numFmtId="0" fontId="23" fillId="0" borderId="63" xfId="0" applyFont="1" applyBorder="1" applyAlignment="1">
      <alignment horizontal="center" vertical="center"/>
    </xf>
    <xf numFmtId="0" fontId="23" fillId="0" borderId="0" xfId="0" applyFont="1" applyBorder="1" applyAlignment="1">
      <alignment vertical="center"/>
    </xf>
    <xf numFmtId="0" fontId="13" fillId="5" borderId="26" xfId="0" applyFont="1" applyFill="1" applyBorder="1" applyAlignment="1">
      <alignment vertical="center" wrapText="1"/>
    </xf>
    <xf numFmtId="0" fontId="11" fillId="0" borderId="0" xfId="0" applyFont="1" applyAlignment="1">
      <alignment horizontal="center" vertical="center"/>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7" xfId="0" applyFont="1" applyBorder="1" applyAlignment="1">
      <alignment horizontal="right" vertical="center" wrapText="1"/>
    </xf>
    <xf numFmtId="0" fontId="9" fillId="0" borderId="6" xfId="0" applyFont="1" applyBorder="1" applyAlignment="1">
      <alignment horizontal="right" vertical="center" wrapText="1"/>
    </xf>
    <xf numFmtId="0" fontId="9" fillId="0" borderId="20" xfId="0" applyFont="1" applyBorder="1" applyAlignment="1">
      <alignment horizontal="right" vertical="center" wrapText="1"/>
    </xf>
    <xf numFmtId="0" fontId="9" fillId="0" borderId="26" xfId="0" applyFont="1" applyFill="1" applyBorder="1" applyAlignment="1">
      <alignment vertical="center" wrapText="1"/>
    </xf>
    <xf numFmtId="188" fontId="9" fillId="0" borderId="37" xfId="0" applyNumberFormat="1" applyFont="1" applyFill="1" applyBorder="1" applyAlignment="1">
      <alignment horizontal="right" vertical="center" shrinkToFit="1"/>
    </xf>
    <xf numFmtId="188" fontId="13" fillId="0" borderId="20" xfId="0" applyNumberFormat="1" applyFont="1" applyFill="1" applyBorder="1" applyAlignment="1">
      <alignment vertical="center" shrinkToFit="1"/>
    </xf>
    <xf numFmtId="188" fontId="13" fillId="0" borderId="37" xfId="0" applyNumberFormat="1" applyFont="1" applyFill="1" applyBorder="1" applyAlignment="1">
      <alignment vertical="center" shrinkToFit="1"/>
    </xf>
    <xf numFmtId="188" fontId="13" fillId="0" borderId="6" xfId="0" applyNumberFormat="1" applyFont="1" applyFill="1" applyBorder="1" applyAlignment="1">
      <alignment vertical="center" shrinkToFit="1"/>
    </xf>
    <xf numFmtId="188" fontId="9" fillId="0" borderId="20" xfId="0" applyNumberFormat="1" applyFont="1" applyFill="1" applyBorder="1" applyAlignment="1">
      <alignment horizontal="right" vertical="center" shrinkToFit="1"/>
    </xf>
    <xf numFmtId="0" fontId="9" fillId="0" borderId="30" xfId="0" applyFont="1" applyBorder="1" applyAlignment="1">
      <alignment horizontal="center" vertical="center" wrapText="1"/>
    </xf>
    <xf numFmtId="0" fontId="9" fillId="5" borderId="26" xfId="0" applyFont="1" applyFill="1" applyBorder="1" applyAlignment="1">
      <alignment vertical="center" wrapText="1"/>
    </xf>
    <xf numFmtId="0" fontId="9" fillId="0" borderId="26" xfId="0" applyFont="1" applyBorder="1" applyAlignment="1">
      <alignment vertical="center" wrapText="1"/>
    </xf>
    <xf numFmtId="0" fontId="9" fillId="0" borderId="34"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1" xfId="0" applyFont="1" applyBorder="1" applyAlignment="1">
      <alignment horizontal="center" vertical="center" wrapText="1"/>
    </xf>
    <xf numFmtId="188" fontId="9" fillId="0" borderId="52" xfId="0" applyNumberFormat="1" applyFont="1" applyFill="1" applyBorder="1" applyAlignment="1">
      <alignment vertical="center" shrinkToFit="1"/>
    </xf>
    <xf numFmtId="188" fontId="9" fillId="0" borderId="99" xfId="0" applyNumberFormat="1" applyFont="1" applyBorder="1" applyAlignment="1">
      <alignment vertical="center" shrinkToFit="1"/>
    </xf>
    <xf numFmtId="188" fontId="9" fillId="0" borderId="100" xfId="0" applyNumberFormat="1" applyFont="1" applyBorder="1" applyAlignment="1">
      <alignment vertical="center" shrinkToFit="1"/>
    </xf>
    <xf numFmtId="188" fontId="9" fillId="0" borderId="105" xfId="0" applyNumberFormat="1" applyFont="1" applyBorder="1" applyAlignment="1">
      <alignment vertical="center" shrinkToFit="1"/>
    </xf>
    <xf numFmtId="189" fontId="13" fillId="0" borderId="0" xfId="0" applyNumberFormat="1" applyFont="1" applyBorder="1" applyAlignment="1">
      <alignment vertical="center" shrinkToFit="1"/>
    </xf>
    <xf numFmtId="0" fontId="9" fillId="0" borderId="0" xfId="0" applyFont="1" applyBorder="1" applyAlignment="1">
      <alignment horizontal="right" vertical="center" wrapText="1"/>
    </xf>
    <xf numFmtId="188" fontId="9" fillId="0" borderId="105" xfId="0" applyNumberFormat="1" applyFont="1" applyFill="1" applyBorder="1" applyAlignment="1">
      <alignment vertical="center" shrinkToFit="1"/>
    </xf>
    <xf numFmtId="187" fontId="9" fillId="0" borderId="64" xfId="0" applyNumberFormat="1" applyFont="1" applyFill="1" applyBorder="1" applyAlignment="1">
      <alignment horizontal="left" vertical="center" wrapText="1"/>
    </xf>
    <xf numFmtId="188" fontId="9" fillId="0" borderId="106" xfId="0" applyNumberFormat="1" applyFont="1" applyFill="1" applyBorder="1" applyAlignment="1">
      <alignment vertical="center" shrinkToFit="1"/>
    </xf>
    <xf numFmtId="188" fontId="9" fillId="0" borderId="103" xfId="0" applyNumberFormat="1" applyFont="1" applyFill="1" applyBorder="1" applyAlignment="1">
      <alignment vertical="center" shrinkToFit="1"/>
    </xf>
    <xf numFmtId="188" fontId="9" fillId="0" borderId="104" xfId="0" applyNumberFormat="1" applyFont="1" applyFill="1" applyBorder="1" applyAlignment="1">
      <alignment vertical="center" shrinkToFit="1"/>
    </xf>
    <xf numFmtId="178" fontId="9" fillId="0" borderId="103" xfId="0" applyNumberFormat="1" applyFont="1" applyFill="1" applyBorder="1" applyAlignment="1">
      <alignment horizontal="center" vertical="center" shrinkToFit="1"/>
    </xf>
    <xf numFmtId="178" fontId="9" fillId="0" borderId="104" xfId="0" applyNumberFormat="1" applyFont="1" applyFill="1" applyBorder="1" applyAlignment="1">
      <alignment horizontal="center" vertical="center" shrinkToFit="1"/>
    </xf>
    <xf numFmtId="178" fontId="9" fillId="0" borderId="48" xfId="0" applyNumberFormat="1" applyFont="1" applyFill="1" applyBorder="1" applyAlignment="1">
      <alignment horizontal="center" vertical="center" shrinkToFit="1"/>
    </xf>
    <xf numFmtId="178" fontId="9" fillId="0" borderId="50" xfId="0" applyNumberFormat="1" applyFont="1" applyFill="1" applyBorder="1" applyAlignment="1">
      <alignment horizontal="center" vertical="center" shrinkToFit="1"/>
    </xf>
    <xf numFmtId="188" fontId="9" fillId="0" borderId="101" xfId="0" applyNumberFormat="1" applyFont="1" applyBorder="1" applyAlignment="1">
      <alignment horizontal="center" vertical="center" shrinkToFit="1"/>
    </xf>
    <xf numFmtId="188" fontId="9" fillId="0" borderId="48" xfId="0" applyNumberFormat="1" applyFont="1" applyBorder="1" applyAlignment="1">
      <alignment horizontal="center" vertical="center" shrinkToFit="1"/>
    </xf>
    <xf numFmtId="188" fontId="9" fillId="0" borderId="50" xfId="0" applyNumberFormat="1" applyFont="1" applyBorder="1" applyAlignment="1">
      <alignment horizontal="center" vertical="center" shrinkToFit="1"/>
    </xf>
    <xf numFmtId="188" fontId="9" fillId="0" borderId="102" xfId="0" applyNumberFormat="1" applyFont="1" applyBorder="1" applyAlignment="1">
      <alignment horizontal="center" vertical="center" shrinkToFit="1"/>
    </xf>
    <xf numFmtId="188" fontId="9" fillId="0" borderId="103" xfId="0" applyNumberFormat="1" applyFont="1" applyBorder="1" applyAlignment="1">
      <alignment horizontal="center" vertical="center" shrinkToFit="1"/>
    </xf>
    <xf numFmtId="188" fontId="9" fillId="0" borderId="104" xfId="0" applyNumberFormat="1" applyFont="1" applyBorder="1" applyAlignment="1">
      <alignment horizontal="center" vertical="center" shrinkToFit="1"/>
    </xf>
    <xf numFmtId="188" fontId="9" fillId="0" borderId="46" xfId="0" applyNumberFormat="1" applyFont="1" applyBorder="1" applyAlignment="1">
      <alignment vertical="center" shrinkToFit="1"/>
    </xf>
    <xf numFmtId="188" fontId="9" fillId="0" borderId="48" xfId="0" applyNumberFormat="1" applyFont="1" applyBorder="1" applyAlignment="1">
      <alignment vertical="center" shrinkToFit="1"/>
    </xf>
    <xf numFmtId="188" fontId="9" fillId="0" borderId="50" xfId="0" applyNumberFormat="1" applyFont="1" applyBorder="1" applyAlignment="1">
      <alignment vertical="center" shrinkToFit="1"/>
    </xf>
    <xf numFmtId="0" fontId="11" fillId="0" borderId="0" xfId="0" applyFont="1" applyAlignment="1">
      <alignment horizontal="center" vertical="center"/>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9" xfId="0" applyFont="1" applyBorder="1" applyAlignment="1">
      <alignment horizontal="center" vertical="center" wrapText="1"/>
    </xf>
    <xf numFmtId="0" fontId="9" fillId="5" borderId="95" xfId="0" applyFont="1" applyFill="1" applyBorder="1" applyAlignment="1">
      <alignment horizontal="right" vertical="center" wrapText="1"/>
    </xf>
    <xf numFmtId="0" fontId="9" fillId="5" borderId="63" xfId="0" applyFont="1" applyFill="1" applyBorder="1" applyAlignment="1">
      <alignment horizontal="right" vertical="center" wrapText="1"/>
    </xf>
    <xf numFmtId="0" fontId="9" fillId="5" borderId="12" xfId="0" applyFont="1" applyFill="1" applyBorder="1" applyAlignment="1">
      <alignment horizontal="right" vertical="center" wrapText="1"/>
    </xf>
    <xf numFmtId="188" fontId="9" fillId="0" borderId="45" xfId="0" applyNumberFormat="1" applyFont="1" applyBorder="1" applyAlignment="1">
      <alignment vertical="center" shrinkToFit="1"/>
    </xf>
    <xf numFmtId="188" fontId="9" fillId="0" borderId="47" xfId="0" applyNumberFormat="1" applyFont="1" applyBorder="1" applyAlignment="1">
      <alignment vertical="center" shrinkToFit="1"/>
    </xf>
    <xf numFmtId="188" fontId="9" fillId="0" borderId="49" xfId="0" applyNumberFormat="1" applyFont="1" applyBorder="1" applyAlignment="1">
      <alignment vertical="center" shrinkToFit="1"/>
    </xf>
    <xf numFmtId="188" fontId="9" fillId="0" borderId="46" xfId="0" applyNumberFormat="1" applyFont="1" applyFill="1" applyBorder="1" applyAlignment="1">
      <alignment vertical="center" shrinkToFit="1"/>
    </xf>
    <xf numFmtId="188" fontId="9" fillId="0" borderId="48" xfId="0" applyNumberFormat="1" applyFont="1" applyFill="1" applyBorder="1" applyAlignment="1">
      <alignment vertical="center" shrinkToFit="1"/>
    </xf>
    <xf numFmtId="188" fontId="9" fillId="0" borderId="50" xfId="0" applyNumberFormat="1" applyFont="1" applyFill="1" applyBorder="1" applyAlignment="1">
      <alignment vertical="center" shrinkToFit="1"/>
    </xf>
    <xf numFmtId="0" fontId="13" fillId="0" borderId="43" xfId="0" applyFont="1" applyFill="1" applyBorder="1" applyAlignment="1">
      <alignment vertical="center" shrinkToFit="1"/>
    </xf>
    <xf numFmtId="0" fontId="13" fillId="0" borderId="40" xfId="0" applyFont="1" applyFill="1" applyBorder="1" applyAlignment="1">
      <alignment vertical="center" shrinkToFit="1"/>
    </xf>
    <xf numFmtId="0" fontId="13" fillId="0" borderId="41" xfId="0" applyFont="1" applyFill="1" applyBorder="1" applyAlignment="1">
      <alignment vertical="center" shrinkToFit="1"/>
    </xf>
    <xf numFmtId="0" fontId="9" fillId="0" borderId="0" xfId="0" applyFont="1" applyBorder="1" applyAlignment="1">
      <alignment horizontal="left" vertical="center" wrapText="1"/>
    </xf>
    <xf numFmtId="0" fontId="9" fillId="0" borderId="26" xfId="0" applyFont="1" applyBorder="1" applyAlignment="1">
      <alignment horizontal="left" vertical="center" wrapText="1"/>
    </xf>
    <xf numFmtId="0" fontId="9" fillId="0" borderId="15"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9" fillId="0" borderId="21" xfId="0" applyFont="1" applyBorder="1" applyAlignment="1">
      <alignment horizontal="center" vertical="center" textRotation="255" wrapText="1"/>
    </xf>
    <xf numFmtId="0" fontId="9" fillId="0" borderId="16" xfId="0" applyFont="1" applyBorder="1" applyAlignment="1">
      <alignment horizontal="left" vertical="center" wrapText="1"/>
    </xf>
    <xf numFmtId="0" fontId="9" fillId="0" borderId="32" xfId="0" applyFont="1" applyBorder="1" applyAlignment="1">
      <alignment horizontal="left" vertical="center" wrapText="1"/>
    </xf>
    <xf numFmtId="0" fontId="9" fillId="0" borderId="22" xfId="0" applyFont="1" applyBorder="1" applyAlignment="1">
      <alignment horizontal="center" vertical="center" wrapText="1"/>
    </xf>
    <xf numFmtId="0" fontId="9" fillId="0" borderId="38" xfId="0" applyFont="1" applyBorder="1" applyAlignment="1">
      <alignment horizontal="center" vertical="center" wrapText="1"/>
    </xf>
    <xf numFmtId="0" fontId="13" fillId="0" borderId="53" xfId="0" applyFont="1" applyBorder="1" applyAlignment="1">
      <alignment vertical="center" wrapText="1"/>
    </xf>
    <xf numFmtId="0" fontId="13" fillId="0" borderId="0" xfId="0" applyFont="1" applyAlignment="1">
      <alignment vertical="center" wrapText="1"/>
    </xf>
    <xf numFmtId="0" fontId="9" fillId="0" borderId="1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7" xfId="0" applyFont="1" applyBorder="1" applyAlignment="1">
      <alignment horizontal="center" vertical="center" textRotation="255" wrapText="1"/>
    </xf>
    <xf numFmtId="0" fontId="9" fillId="5" borderId="0" xfId="0" applyFont="1" applyFill="1" applyBorder="1" applyAlignment="1">
      <alignment vertical="center" wrapText="1"/>
    </xf>
    <xf numFmtId="0" fontId="9" fillId="5" borderId="26" xfId="0" applyFont="1" applyFill="1" applyBorder="1" applyAlignment="1">
      <alignment vertical="center" wrapText="1"/>
    </xf>
    <xf numFmtId="0" fontId="9" fillId="0" borderId="0" xfId="0" applyFont="1" applyBorder="1" applyAlignment="1">
      <alignment vertical="center" wrapText="1"/>
    </xf>
    <xf numFmtId="0" fontId="9" fillId="0" borderId="26" xfId="0" applyFont="1" applyBorder="1" applyAlignment="1">
      <alignment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0" fontId="9" fillId="5" borderId="5" xfId="0" applyFont="1" applyFill="1" applyBorder="1" applyAlignment="1">
      <alignment vertical="center" wrapText="1"/>
    </xf>
    <xf numFmtId="188" fontId="9" fillId="0" borderId="101" xfId="0" applyNumberFormat="1" applyFont="1" applyFill="1" applyBorder="1" applyAlignment="1">
      <alignment horizontal="center" vertical="center" shrinkToFit="1"/>
    </xf>
    <xf numFmtId="188" fontId="9" fillId="0" borderId="48" xfId="0" applyNumberFormat="1" applyFont="1" applyFill="1" applyBorder="1" applyAlignment="1">
      <alignment horizontal="center" vertical="center" shrinkToFit="1"/>
    </xf>
    <xf numFmtId="188" fontId="9" fillId="0" borderId="50" xfId="0" applyNumberFormat="1" applyFont="1" applyFill="1" applyBorder="1" applyAlignment="1">
      <alignment horizontal="center" vertical="center" shrinkToFit="1"/>
    </xf>
    <xf numFmtId="188" fontId="9" fillId="0" borderId="102" xfId="0" applyNumberFormat="1" applyFont="1" applyFill="1" applyBorder="1" applyAlignment="1">
      <alignment horizontal="center" vertical="center" shrinkToFit="1"/>
    </xf>
    <xf numFmtId="188" fontId="9" fillId="0" borderId="103" xfId="0" applyNumberFormat="1" applyFont="1" applyFill="1" applyBorder="1" applyAlignment="1">
      <alignment horizontal="center" vertical="center" shrinkToFit="1"/>
    </xf>
    <xf numFmtId="188" fontId="9" fillId="0" borderId="104" xfId="0" applyNumberFormat="1" applyFont="1" applyFill="1" applyBorder="1" applyAlignment="1">
      <alignment horizontal="center" vertical="center" shrinkToFi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95" xfId="0" applyFont="1" applyFill="1" applyBorder="1" applyAlignment="1">
      <alignment horizontal="right" vertical="center" wrapText="1"/>
    </xf>
    <xf numFmtId="0" fontId="9" fillId="0" borderId="63" xfId="0" applyFont="1" applyFill="1" applyBorder="1" applyAlignment="1">
      <alignment horizontal="right" vertical="center" wrapText="1"/>
    </xf>
    <xf numFmtId="0" fontId="9" fillId="0" borderId="12" xfId="0" applyFont="1" applyFill="1" applyBorder="1" applyAlignment="1">
      <alignment horizontal="right" vertical="center" wrapText="1"/>
    </xf>
    <xf numFmtId="0" fontId="9" fillId="0" borderId="24" xfId="0" applyFont="1" applyBorder="1" applyAlignment="1">
      <alignment horizontal="center" vertical="center" textRotation="255" wrapText="1"/>
    </xf>
    <xf numFmtId="0" fontId="9" fillId="0" borderId="13" xfId="0" applyFont="1" applyBorder="1" applyAlignment="1">
      <alignment horizontal="center" vertical="center" textRotation="255" wrapText="1"/>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44" xfId="0" applyFont="1" applyBorder="1" applyAlignment="1">
      <alignment horizontal="center" vertical="center" textRotation="255" wrapText="1"/>
    </xf>
    <xf numFmtId="0" fontId="9" fillId="0" borderId="8" xfId="0" applyFont="1" applyBorder="1" applyAlignment="1">
      <alignment horizontal="center" vertical="center" textRotation="255" wrapText="1"/>
    </xf>
    <xf numFmtId="0" fontId="9" fillId="0" borderId="103" xfId="0" applyFont="1" applyFill="1" applyBorder="1" applyAlignment="1">
      <alignment horizontal="center" vertical="center" wrapText="1"/>
    </xf>
    <xf numFmtId="0" fontId="9" fillId="0" borderId="104"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9" fillId="0" borderId="13" xfId="0" applyFont="1" applyBorder="1" applyAlignment="1">
      <alignment horizontal="left" vertical="center"/>
    </xf>
    <xf numFmtId="185" fontId="52" fillId="5" borderId="13" xfId="0" applyNumberFormat="1" applyFont="1" applyFill="1" applyBorder="1" applyAlignment="1">
      <alignment horizontal="center" vertical="center"/>
    </xf>
    <xf numFmtId="0" fontId="23" fillId="0" borderId="13" xfId="0" applyFont="1" applyBorder="1" applyAlignment="1">
      <alignment horizontal="left" vertical="center"/>
    </xf>
    <xf numFmtId="0" fontId="23" fillId="0" borderId="2" xfId="0" applyFont="1" applyBorder="1" applyAlignment="1">
      <alignment horizontal="center" vertical="center" wrapText="1" shrinkToFit="1"/>
    </xf>
    <xf numFmtId="0" fontId="23" fillId="0" borderId="9" xfId="0" applyFont="1" applyBorder="1" applyAlignment="1">
      <alignment horizontal="center" vertical="center" wrapText="1" shrinkToFit="1"/>
    </xf>
    <xf numFmtId="0" fontId="23" fillId="0" borderId="12"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1" xfId="0" applyFont="1" applyBorder="1" applyAlignment="1">
      <alignment horizontal="center" vertical="center" shrinkToFit="1"/>
    </xf>
    <xf numFmtId="0" fontId="23" fillId="5" borderId="13" xfId="0" applyFont="1" applyFill="1" applyBorder="1" applyAlignment="1">
      <alignment vertical="center"/>
    </xf>
    <xf numFmtId="0" fontId="23" fillId="0" borderId="13" xfId="0" applyFont="1" applyBorder="1" applyAlignment="1">
      <alignment horizontal="center" vertical="center" wrapText="1"/>
    </xf>
    <xf numFmtId="0" fontId="23" fillId="5" borderId="13" xfId="0" applyFont="1" applyFill="1" applyBorder="1" applyAlignment="1">
      <alignment horizontal="center" vertical="center"/>
    </xf>
    <xf numFmtId="0" fontId="23" fillId="0" borderId="12" xfId="0" applyFont="1" applyBorder="1" applyAlignment="1">
      <alignment horizontal="center" vertical="center"/>
    </xf>
    <xf numFmtId="0" fontId="23" fillId="0" borderId="64" xfId="0" applyFont="1" applyBorder="1" applyAlignment="1">
      <alignment horizontal="center" vertical="center"/>
    </xf>
    <xf numFmtId="0" fontId="23" fillId="0" borderId="13" xfId="0" applyFont="1" applyBorder="1" applyAlignment="1">
      <alignment horizontal="center" vertic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xf>
    <xf numFmtId="0" fontId="23" fillId="0" borderId="63" xfId="0" applyFont="1" applyBorder="1" applyAlignment="1">
      <alignment horizontal="center" vertical="center"/>
    </xf>
    <xf numFmtId="0" fontId="17" fillId="0" borderId="0" xfId="0" applyFont="1" applyAlignment="1">
      <alignment horizontal="center" vertical="center"/>
    </xf>
    <xf numFmtId="0" fontId="23" fillId="5" borderId="13" xfId="0" applyFont="1" applyFill="1" applyBorder="1" applyAlignment="1">
      <alignment vertical="center" shrinkToFit="1"/>
    </xf>
    <xf numFmtId="0" fontId="23" fillId="0" borderId="1" xfId="0" applyFont="1" applyBorder="1" applyAlignment="1">
      <alignment horizontal="center" vertical="center"/>
    </xf>
    <xf numFmtId="0" fontId="23" fillId="0" borderId="12" xfId="0" applyFont="1" applyFill="1" applyBorder="1" applyAlignment="1">
      <alignment vertical="center" shrinkToFit="1"/>
    </xf>
    <xf numFmtId="0" fontId="23" fillId="0" borderId="63" xfId="0" applyFont="1" applyFill="1" applyBorder="1" applyAlignment="1">
      <alignment vertical="center" shrinkToFit="1"/>
    </xf>
    <xf numFmtId="0" fontId="23" fillId="0" borderId="64" xfId="0" applyFont="1" applyFill="1" applyBorder="1" applyAlignment="1">
      <alignment vertical="center" shrinkToFit="1"/>
    </xf>
    <xf numFmtId="0" fontId="23" fillId="0" borderId="1" xfId="0" applyFont="1" applyBorder="1" applyAlignment="1">
      <alignment horizontal="center" vertical="center" shrinkToFit="1"/>
    </xf>
    <xf numFmtId="0" fontId="23" fillId="0" borderId="8" xfId="0" applyFont="1" applyBorder="1" applyAlignment="1">
      <alignment horizontal="center" vertical="center" shrinkToFit="1"/>
    </xf>
    <xf numFmtId="0" fontId="23" fillId="5" borderId="2" xfId="0" applyFont="1" applyFill="1" applyBorder="1" applyAlignment="1">
      <alignment vertical="center" wrapText="1"/>
    </xf>
    <xf numFmtId="0" fontId="23" fillId="5" borderId="3" xfId="0" applyFont="1" applyFill="1" applyBorder="1" applyAlignment="1">
      <alignment vertical="center" wrapText="1"/>
    </xf>
    <xf numFmtId="0" fontId="23" fillId="5" borderId="4" xfId="0" applyFont="1" applyFill="1" applyBorder="1" applyAlignment="1">
      <alignment vertical="center" wrapText="1"/>
    </xf>
    <xf numFmtId="0" fontId="23" fillId="5" borderId="5" xfId="0" applyFont="1" applyFill="1" applyBorder="1" applyAlignment="1">
      <alignment vertical="center" wrapText="1"/>
    </xf>
    <xf numFmtId="0" fontId="23" fillId="5" borderId="0" xfId="0" applyFont="1" applyFill="1" applyAlignment="1">
      <alignment vertical="center" wrapText="1"/>
    </xf>
    <xf numFmtId="0" fontId="23" fillId="5" borderId="7" xfId="0" applyFont="1" applyFill="1" applyBorder="1" applyAlignment="1">
      <alignment vertical="center" wrapText="1"/>
    </xf>
    <xf numFmtId="0" fontId="23" fillId="5" borderId="9" xfId="0" applyFont="1" applyFill="1" applyBorder="1" applyAlignment="1">
      <alignment vertical="center" wrapText="1"/>
    </xf>
    <xf numFmtId="0" fontId="23" fillId="5" borderId="10" xfId="0" applyFont="1" applyFill="1" applyBorder="1" applyAlignment="1">
      <alignment vertical="center" wrapText="1"/>
    </xf>
    <xf numFmtId="0" fontId="23" fillId="5" borderId="11" xfId="0" applyFont="1" applyFill="1" applyBorder="1" applyAlignment="1">
      <alignment vertical="center" wrapText="1"/>
    </xf>
    <xf numFmtId="0" fontId="23" fillId="0" borderId="5" xfId="0" applyFont="1" applyBorder="1" applyAlignment="1">
      <alignment vertical="center"/>
    </xf>
    <xf numFmtId="0" fontId="23" fillId="0" borderId="0" xfId="0" applyFont="1" applyBorder="1" applyAlignment="1">
      <alignment vertical="center"/>
    </xf>
    <xf numFmtId="0" fontId="23" fillId="7" borderId="13" xfId="0" applyFont="1" applyFill="1" applyBorder="1" applyAlignment="1">
      <alignment horizontal="center" vertical="center"/>
    </xf>
    <xf numFmtId="0" fontId="23" fillId="0" borderId="3" xfId="0" applyFont="1" applyBorder="1" applyAlignment="1">
      <alignment vertical="center"/>
    </xf>
    <xf numFmtId="181" fontId="23" fillId="5" borderId="12" xfId="0" applyNumberFormat="1" applyFont="1" applyFill="1" applyBorder="1" applyAlignment="1">
      <alignment horizontal="center" vertical="center"/>
    </xf>
    <xf numFmtId="181" fontId="23" fillId="5" borderId="64" xfId="0" applyNumberFormat="1" applyFont="1" applyFill="1" applyBorder="1" applyAlignment="1">
      <alignment horizontal="center" vertical="center"/>
    </xf>
    <xf numFmtId="190" fontId="23" fillId="5" borderId="12" xfId="0" applyNumberFormat="1" applyFont="1" applyFill="1" applyBorder="1" applyAlignment="1">
      <alignment horizontal="center" vertical="center"/>
    </xf>
    <xf numFmtId="190" fontId="23" fillId="5" borderId="63" xfId="0" applyNumberFormat="1" applyFont="1" applyFill="1" applyBorder="1" applyAlignment="1">
      <alignment horizontal="center" vertical="center"/>
    </xf>
    <xf numFmtId="190" fontId="23" fillId="5" borderId="64" xfId="0" applyNumberFormat="1" applyFont="1" applyFill="1" applyBorder="1" applyAlignment="1">
      <alignment horizontal="center" vertical="center"/>
    </xf>
    <xf numFmtId="0" fontId="23" fillId="0" borderId="12" xfId="0" applyFont="1" applyFill="1" applyBorder="1" applyAlignment="1">
      <alignment horizontal="left" vertical="center" wrapText="1"/>
    </xf>
    <xf numFmtId="0" fontId="23" fillId="0" borderId="63" xfId="0" applyFont="1" applyFill="1" applyBorder="1" applyAlignment="1">
      <alignment horizontal="left" vertical="center" wrapText="1"/>
    </xf>
    <xf numFmtId="0" fontId="23" fillId="0" borderId="64" xfId="0" applyFont="1" applyFill="1" applyBorder="1" applyAlignment="1">
      <alignment horizontal="left" vertical="center" wrapText="1"/>
    </xf>
    <xf numFmtId="0" fontId="19" fillId="0" borderId="12" xfId="0" applyFont="1" applyFill="1" applyBorder="1" applyAlignment="1">
      <alignment horizontal="left" vertical="center"/>
    </xf>
    <xf numFmtId="0" fontId="19" fillId="0" borderId="63" xfId="0" applyFont="1" applyFill="1" applyBorder="1" applyAlignment="1">
      <alignment horizontal="left" vertical="center"/>
    </xf>
    <xf numFmtId="0" fontId="19" fillId="0" borderId="64" xfId="0" applyFont="1" applyFill="1" applyBorder="1" applyAlignment="1">
      <alignment horizontal="left" vertical="center"/>
    </xf>
    <xf numFmtId="185" fontId="23" fillId="5" borderId="13" xfId="0" applyNumberFormat="1" applyFont="1" applyFill="1" applyBorder="1" applyAlignment="1">
      <alignment horizontal="center" vertical="center"/>
    </xf>
    <xf numFmtId="0" fontId="23" fillId="0" borderId="4" xfId="0" applyFont="1" applyBorder="1" applyAlignment="1">
      <alignment horizontal="center" vertical="center" wrapText="1" shrinkToFit="1"/>
    </xf>
    <xf numFmtId="0" fontId="23" fillId="0" borderId="11" xfId="0" applyFont="1" applyBorder="1" applyAlignment="1">
      <alignment horizontal="center" vertical="center" wrapText="1" shrinkToFit="1"/>
    </xf>
    <xf numFmtId="0" fontId="23" fillId="0" borderId="2" xfId="0" applyFont="1" applyFill="1" applyBorder="1" applyAlignment="1">
      <alignment horizontal="center" vertical="center" wrapText="1" shrinkToFit="1"/>
    </xf>
    <xf numFmtId="0" fontId="23" fillId="0" borderId="4" xfId="0" applyFont="1" applyFill="1" applyBorder="1" applyAlignment="1">
      <alignment horizontal="center" vertical="center" wrapText="1" shrinkToFit="1"/>
    </xf>
    <xf numFmtId="0" fontId="23" fillId="0" borderId="9" xfId="0" applyFont="1" applyFill="1" applyBorder="1" applyAlignment="1">
      <alignment horizontal="center" vertical="center" wrapText="1" shrinkToFit="1"/>
    </xf>
    <xf numFmtId="0" fontId="23" fillId="0" borderId="11" xfId="0" applyFont="1" applyFill="1" applyBorder="1" applyAlignment="1">
      <alignment horizontal="center" vertical="center" wrapText="1" shrinkToFit="1"/>
    </xf>
    <xf numFmtId="0" fontId="23" fillId="0" borderId="3" xfId="0" applyFont="1" applyFill="1" applyBorder="1" applyAlignment="1">
      <alignment vertical="center"/>
    </xf>
    <xf numFmtId="182" fontId="23" fillId="5" borderId="93" xfId="0" applyNumberFormat="1" applyFont="1" applyFill="1" applyBorder="1" applyAlignment="1">
      <alignment horizontal="center" vertical="center"/>
    </xf>
    <xf numFmtId="182" fontId="23" fillId="5" borderId="97" xfId="0" applyNumberFormat="1" applyFont="1" applyFill="1" applyBorder="1" applyAlignment="1">
      <alignment horizontal="center" vertical="center"/>
    </xf>
    <xf numFmtId="181" fontId="23" fillId="5" borderId="98" xfId="0" applyNumberFormat="1" applyFont="1" applyFill="1" applyBorder="1" applyAlignment="1">
      <alignment horizontal="center" vertical="center"/>
    </xf>
    <xf numFmtId="181" fontId="23" fillId="5" borderId="94" xfId="0" applyNumberFormat="1" applyFont="1" applyFill="1" applyBorder="1" applyAlignment="1">
      <alignment horizontal="center" vertical="center"/>
    </xf>
    <xf numFmtId="0" fontId="3" fillId="3" borderId="24"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25" fillId="0" borderId="0" xfId="4" applyFont="1" applyAlignment="1">
      <alignment horizontal="left" vertical="center"/>
    </xf>
    <xf numFmtId="0" fontId="21" fillId="0" borderId="0" xfId="4" applyFont="1" applyAlignment="1">
      <alignment horizontal="left" wrapText="1"/>
    </xf>
    <xf numFmtId="57" fontId="25" fillId="0" borderId="59" xfId="5" applyNumberFormat="1" applyFont="1" applyFill="1" applyBorder="1" applyAlignment="1">
      <alignment horizontal="left"/>
    </xf>
    <xf numFmtId="0" fontId="3" fillId="0" borderId="15"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24"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64" xfId="4" applyFont="1" applyBorder="1" applyAlignment="1">
      <alignment horizontal="center" vertical="center" wrapText="1"/>
    </xf>
    <xf numFmtId="0" fontId="3" fillId="3" borderId="29" xfId="4" applyFont="1" applyFill="1" applyBorder="1" applyAlignment="1">
      <alignment horizontal="center" vertical="center" wrapText="1"/>
    </xf>
    <xf numFmtId="0" fontId="3" fillId="3"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0" xfId="5" applyFont="1" applyBorder="1" applyAlignment="1">
      <alignment horizontal="center" vertical="center" wrapText="1"/>
    </xf>
    <xf numFmtId="38" fontId="4" fillId="0" borderId="71" xfId="5" applyFont="1" applyBorder="1" applyAlignment="1">
      <alignment horizontal="center" vertical="center" wrapText="1"/>
    </xf>
    <xf numFmtId="0" fontId="29" fillId="0" borderId="0" xfId="4" applyFont="1" applyAlignment="1">
      <alignment horizontal="center" vertical="center"/>
    </xf>
    <xf numFmtId="0" fontId="6" fillId="0" borderId="43" xfId="4" applyFont="1" applyBorder="1" applyAlignment="1">
      <alignment horizontal="center" vertical="center"/>
    </xf>
    <xf numFmtId="0" fontId="6" fillId="0" borderId="40" xfId="4" applyFont="1" applyBorder="1" applyAlignment="1">
      <alignment horizontal="center" vertical="center"/>
    </xf>
    <xf numFmtId="0" fontId="6" fillId="0" borderId="41" xfId="4" applyFont="1" applyBorder="1" applyAlignment="1">
      <alignment horizontal="center" vertical="center"/>
    </xf>
    <xf numFmtId="0" fontId="6" fillId="0" borderId="0" xfId="4" applyFont="1" applyAlignment="1">
      <alignment horizontal="center" vertical="center"/>
    </xf>
    <xf numFmtId="0" fontId="31" fillId="0" borderId="43"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1" fillId="0" borderId="37" xfId="4" applyFont="1" applyBorder="1" applyAlignment="1">
      <alignment horizontal="center" vertical="center"/>
    </xf>
    <xf numFmtId="0" fontId="31" fillId="0" borderId="6" xfId="4" applyFont="1" applyBorder="1" applyAlignment="1">
      <alignment horizontal="center" vertical="center"/>
    </xf>
    <xf numFmtId="0" fontId="31" fillId="0" borderId="5" xfId="4" applyFont="1" applyBorder="1" applyAlignment="1">
      <alignment horizontal="center" vertical="center"/>
    </xf>
    <xf numFmtId="0" fontId="31" fillId="0" borderId="0" xfId="4" applyFont="1" applyAlignment="1">
      <alignment horizontal="left" vertical="center"/>
    </xf>
    <xf numFmtId="0" fontId="31" fillId="0" borderId="0" xfId="4" applyFont="1" applyAlignment="1">
      <alignment horizontal="center" vertical="center"/>
    </xf>
    <xf numFmtId="0" fontId="31" fillId="0" borderId="26" xfId="4" applyFont="1" applyBorder="1" applyAlignment="1">
      <alignment horizontal="center" vertical="center"/>
    </xf>
    <xf numFmtId="0" fontId="31" fillId="0" borderId="56" xfId="4" applyFont="1" applyBorder="1" applyAlignment="1">
      <alignment horizontal="center" vertical="center"/>
    </xf>
    <xf numFmtId="0" fontId="31" fillId="0" borderId="16" xfId="4" applyFont="1" applyBorder="1" applyAlignment="1">
      <alignment horizontal="center" vertical="center"/>
    </xf>
    <xf numFmtId="0" fontId="31" fillId="0" borderId="32" xfId="4" applyFont="1" applyBorder="1" applyAlignment="1">
      <alignment horizontal="center" vertical="center"/>
    </xf>
    <xf numFmtId="0" fontId="31" fillId="0" borderId="58" xfId="4" applyFont="1" applyBorder="1" applyAlignment="1">
      <alignment horizontal="center" vertical="center"/>
    </xf>
    <xf numFmtId="0" fontId="31" fillId="0" borderId="59" xfId="4" applyFont="1" applyBorder="1" applyAlignment="1">
      <alignment horizontal="center" vertical="center"/>
    </xf>
    <xf numFmtId="0" fontId="31" fillId="0" borderId="28" xfId="4" applyFont="1" applyBorder="1" applyAlignment="1">
      <alignment horizontal="center" vertical="center"/>
    </xf>
    <xf numFmtId="0" fontId="31" fillId="0" borderId="74" xfId="4" applyFont="1" applyBorder="1" applyAlignment="1">
      <alignment horizontal="center" vertical="center"/>
    </xf>
    <xf numFmtId="0" fontId="31" fillId="0" borderId="55" xfId="4" applyFont="1" applyBorder="1" applyAlignment="1">
      <alignment horizontal="center" vertical="center"/>
    </xf>
    <xf numFmtId="0" fontId="32" fillId="0" borderId="40" xfId="4" applyFont="1" applyBorder="1" applyAlignment="1">
      <alignment horizontal="center" vertical="center"/>
    </xf>
    <xf numFmtId="0" fontId="32" fillId="0" borderId="41" xfId="4" applyFont="1" applyBorder="1" applyAlignment="1">
      <alignment horizontal="center" vertical="center"/>
    </xf>
    <xf numFmtId="0" fontId="31" fillId="0" borderId="39" xfId="4" applyFont="1" applyBorder="1" applyAlignment="1">
      <alignment horizontal="center" vertical="center"/>
    </xf>
    <xf numFmtId="0" fontId="31" fillId="0" borderId="66" xfId="4" applyFont="1" applyBorder="1" applyAlignment="1">
      <alignment horizontal="center" vertical="center"/>
    </xf>
    <xf numFmtId="0" fontId="31" fillId="0" borderId="42" xfId="4" applyFont="1" applyBorder="1" applyAlignment="1">
      <alignment horizontal="center" vertical="center"/>
    </xf>
    <xf numFmtId="0" fontId="31" fillId="0" borderId="60" xfId="4" applyFont="1" applyBorder="1" applyAlignment="1">
      <alignment horizontal="center" vertical="center"/>
    </xf>
    <xf numFmtId="0" fontId="31" fillId="0" borderId="67" xfId="4" applyFont="1" applyBorder="1" applyAlignment="1">
      <alignment horizontal="center" vertical="center"/>
    </xf>
    <xf numFmtId="0" fontId="31" fillId="0" borderId="68" xfId="4" applyFont="1" applyBorder="1" applyAlignment="1">
      <alignment horizontal="center" vertical="center"/>
    </xf>
    <xf numFmtId="0" fontId="31" fillId="0" borderId="14" xfId="4" applyFont="1" applyBorder="1" applyAlignment="1">
      <alignment horizontal="left" vertical="center" wrapText="1"/>
    </xf>
    <xf numFmtId="0" fontId="31" fillId="0" borderId="43" xfId="4" applyFont="1" applyBorder="1" applyAlignment="1">
      <alignment horizontal="left" vertical="center" wrapText="1"/>
    </xf>
    <xf numFmtId="0" fontId="31" fillId="0" borderId="40" xfId="4" applyFont="1" applyBorder="1" applyAlignment="1">
      <alignment horizontal="left" vertical="center" wrapText="1"/>
    </xf>
    <xf numFmtId="0" fontId="31" fillId="0" borderId="41" xfId="4" applyFont="1" applyBorder="1" applyAlignment="1">
      <alignment horizontal="left" vertical="center" wrapText="1"/>
    </xf>
    <xf numFmtId="0" fontId="31" fillId="0" borderId="14" xfId="4" applyFont="1" applyBorder="1" applyAlignment="1">
      <alignment horizontal="left" vertical="center"/>
    </xf>
    <xf numFmtId="0" fontId="6" fillId="0" borderId="43" xfId="4" applyFont="1" applyBorder="1" applyAlignment="1">
      <alignment horizontal="left" vertical="center" wrapText="1"/>
    </xf>
    <xf numFmtId="0" fontId="6" fillId="0" borderId="40" xfId="4" applyFont="1" applyBorder="1" applyAlignment="1">
      <alignment horizontal="left" vertical="center"/>
    </xf>
    <xf numFmtId="0" fontId="6" fillId="0" borderId="41" xfId="4" applyFont="1" applyBorder="1" applyAlignment="1">
      <alignment horizontal="left" vertical="center"/>
    </xf>
    <xf numFmtId="0" fontId="31" fillId="0" borderId="14" xfId="4" applyFont="1" applyBorder="1" applyAlignment="1">
      <alignment horizontal="right" vertical="center" wrapText="1"/>
    </xf>
    <xf numFmtId="0" fontId="31" fillId="0" borderId="14" xfId="4" applyFont="1" applyBorder="1" applyAlignment="1">
      <alignment horizontal="right" vertical="center"/>
    </xf>
    <xf numFmtId="0" fontId="33" fillId="0" borderId="14" xfId="4" applyFont="1" applyBorder="1" applyAlignment="1">
      <alignment horizontal="left" vertical="center" wrapText="1"/>
    </xf>
    <xf numFmtId="0" fontId="31" fillId="0" borderId="40" xfId="4" applyFont="1" applyBorder="1" applyAlignment="1">
      <alignment horizontal="left" vertical="center"/>
    </xf>
    <xf numFmtId="0" fontId="31" fillId="0" borderId="41" xfId="4" applyFont="1" applyBorder="1" applyAlignment="1">
      <alignment horizontal="left" vertical="center"/>
    </xf>
    <xf numFmtId="0" fontId="22" fillId="0" borderId="14" xfId="4" applyFont="1" applyBorder="1" applyAlignment="1">
      <alignment horizontal="center" vertical="center"/>
    </xf>
    <xf numFmtId="0" fontId="31" fillId="0" borderId="14" xfId="4" applyFont="1" applyBorder="1" applyAlignment="1">
      <alignment horizontal="center" vertical="center"/>
    </xf>
    <xf numFmtId="0" fontId="31" fillId="0" borderId="43" xfId="4" applyFont="1" applyBorder="1" applyAlignment="1">
      <alignment horizontal="center" vertical="center" wrapText="1"/>
    </xf>
    <xf numFmtId="0" fontId="31" fillId="0" borderId="40" xfId="4" applyFont="1" applyBorder="1" applyAlignment="1">
      <alignment horizontal="center" vertical="center" wrapText="1"/>
    </xf>
    <xf numFmtId="0" fontId="31" fillId="0" borderId="41" xfId="4" applyFont="1" applyBorder="1" applyAlignment="1">
      <alignment horizontal="center" vertical="center" wrapText="1"/>
    </xf>
    <xf numFmtId="0" fontId="31" fillId="0" borderId="14" xfId="4" applyFont="1" applyBorder="1" applyAlignment="1">
      <alignment horizontal="center" vertical="center" wrapText="1"/>
    </xf>
    <xf numFmtId="0" fontId="22" fillId="0" borderId="43" xfId="4" applyFont="1" applyBorder="1" applyAlignment="1">
      <alignment horizontal="center" vertical="center"/>
    </xf>
    <xf numFmtId="0" fontId="22" fillId="0" borderId="40" xfId="4" applyFont="1" applyBorder="1" applyAlignment="1">
      <alignment horizontal="center" vertical="center"/>
    </xf>
    <xf numFmtId="0" fontId="22" fillId="0" borderId="41" xfId="4" applyFont="1" applyBorder="1" applyAlignment="1">
      <alignment horizontal="center" vertical="center"/>
    </xf>
    <xf numFmtId="0" fontId="22" fillId="0" borderId="14" xfId="4" applyFont="1" applyBorder="1" applyAlignment="1">
      <alignment horizontal="center" vertical="center" wrapText="1"/>
    </xf>
    <xf numFmtId="38" fontId="22" fillId="0" borderId="14" xfId="5" applyFont="1" applyFill="1" applyBorder="1" applyAlignment="1">
      <alignment horizontal="center" vertical="center" wrapText="1"/>
    </xf>
    <xf numFmtId="0" fontId="22" fillId="0" borderId="56" xfId="4" applyFont="1" applyBorder="1" applyAlignment="1">
      <alignment horizontal="center" vertical="center" wrapText="1"/>
    </xf>
    <xf numFmtId="0" fontId="22" fillId="0" borderId="16" xfId="4" applyFont="1" applyBorder="1" applyAlignment="1">
      <alignment horizontal="center" vertical="center" wrapText="1"/>
    </xf>
    <xf numFmtId="0" fontId="22" fillId="0" borderId="32" xfId="4" applyFont="1" applyBorder="1" applyAlignment="1">
      <alignment horizontal="center" vertical="center" wrapText="1"/>
    </xf>
    <xf numFmtId="0" fontId="22" fillId="0" borderId="53" xfId="4" applyFont="1" applyBorder="1" applyAlignment="1">
      <alignment horizontal="center" vertical="center" wrapText="1"/>
    </xf>
    <xf numFmtId="0" fontId="22" fillId="0" borderId="0" xfId="4" applyFont="1" applyAlignment="1">
      <alignment horizontal="center" vertical="center" wrapText="1"/>
    </xf>
    <xf numFmtId="0" fontId="22" fillId="0" borderId="26" xfId="4" applyFont="1" applyBorder="1" applyAlignment="1">
      <alignment horizontal="center" vertical="center" wrapText="1"/>
    </xf>
    <xf numFmtId="0" fontId="22" fillId="0" borderId="58" xfId="4" applyFont="1" applyBorder="1" applyAlignment="1">
      <alignment horizontal="center" vertical="center" wrapText="1"/>
    </xf>
    <xf numFmtId="0" fontId="22" fillId="0" borderId="59" xfId="4" applyFont="1" applyBorder="1" applyAlignment="1">
      <alignment horizontal="center" vertical="center" wrapText="1"/>
    </xf>
    <xf numFmtId="0" fontId="22" fillId="0" borderId="28" xfId="4" applyFont="1" applyBorder="1" applyAlignment="1">
      <alignment horizontal="center" vertical="center" wrapText="1"/>
    </xf>
    <xf numFmtId="0" fontId="22" fillId="0" borderId="0" xfId="4" applyFont="1" applyAlignment="1">
      <alignment horizontal="center" vertical="center"/>
    </xf>
    <xf numFmtId="0" fontId="22" fillId="0" borderId="7" xfId="4" applyFont="1" applyBorder="1" applyAlignment="1">
      <alignment horizontal="center" vertical="center"/>
    </xf>
    <xf numFmtId="0" fontId="22" fillId="0" borderId="6" xfId="4" applyFont="1" applyBorder="1" applyAlignment="1">
      <alignment horizontal="center" vertical="center"/>
    </xf>
    <xf numFmtId="0" fontId="22" fillId="0" borderId="5" xfId="4" applyFont="1" applyBorder="1" applyAlignment="1">
      <alignment horizontal="center" vertical="center"/>
    </xf>
    <xf numFmtId="0" fontId="31" fillId="0" borderId="76" xfId="4" applyFont="1" applyBorder="1" applyAlignment="1">
      <alignment horizontal="center" vertical="center" wrapText="1"/>
    </xf>
    <xf numFmtId="0" fontId="31" fillId="0" borderId="77" xfId="4" applyFont="1" applyBorder="1" applyAlignment="1">
      <alignment horizontal="center" vertical="center"/>
    </xf>
    <xf numFmtId="0" fontId="31" fillId="0" borderId="78" xfId="4" applyFont="1" applyBorder="1" applyAlignment="1">
      <alignment horizontal="center" vertical="center"/>
    </xf>
    <xf numFmtId="0" fontId="35" fillId="0" borderId="14" xfId="4" applyFont="1" applyBorder="1" applyAlignment="1">
      <alignment horizontal="center" vertical="center"/>
    </xf>
    <xf numFmtId="0" fontId="35" fillId="0" borderId="43" xfId="4" applyFont="1" applyBorder="1" applyAlignment="1">
      <alignment horizontal="center" vertical="center"/>
    </xf>
    <xf numFmtId="38" fontId="31" fillId="0" borderId="40" xfId="5" applyFont="1" applyFill="1" applyBorder="1" applyAlignment="1">
      <alignment horizontal="center" vertical="center"/>
    </xf>
    <xf numFmtId="38" fontId="31" fillId="0" borderId="43" xfId="5" applyFont="1" applyFill="1" applyBorder="1" applyAlignment="1">
      <alignment horizontal="center" vertical="center" wrapText="1"/>
    </xf>
    <xf numFmtId="38" fontId="31" fillId="0" borderId="40" xfId="5" applyFont="1" applyFill="1" applyBorder="1" applyAlignment="1">
      <alignment horizontal="center" vertical="center" wrapText="1"/>
    </xf>
    <xf numFmtId="38" fontId="31" fillId="0" borderId="43" xfId="5" applyFont="1" applyFill="1" applyBorder="1" applyAlignment="1">
      <alignment horizontal="right" vertical="center"/>
    </xf>
    <xf numFmtId="38" fontId="31" fillId="0" borderId="40" xfId="5" applyFont="1" applyFill="1" applyBorder="1" applyAlignment="1">
      <alignment horizontal="right" vertical="center"/>
    </xf>
    <xf numFmtId="38" fontId="31" fillId="0" borderId="79" xfId="5" applyFont="1" applyFill="1" applyBorder="1" applyAlignment="1">
      <alignment horizontal="right" vertical="center"/>
    </xf>
    <xf numFmtId="38" fontId="31" fillId="0" borderId="80" xfId="5" applyFont="1" applyFill="1" applyBorder="1" applyAlignment="1">
      <alignment horizontal="right" vertical="center"/>
    </xf>
    <xf numFmtId="38" fontId="31" fillId="0" borderId="16" xfId="5" applyFont="1" applyFill="1" applyBorder="1" applyAlignment="1">
      <alignment horizontal="right" vertical="center"/>
    </xf>
    <xf numFmtId="0" fontId="31" fillId="0" borderId="81" xfId="4" applyFont="1" applyBorder="1" applyAlignment="1">
      <alignment horizontal="center" vertical="center"/>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14" xfId="4" applyFont="1" applyBorder="1" applyAlignment="1">
      <alignment horizontal="center" vertical="center" wrapText="1"/>
    </xf>
    <xf numFmtId="0" fontId="31" fillId="0" borderId="0" xfId="4" applyFont="1" applyAlignment="1">
      <alignment horizontal="center" vertical="center" wrapText="1"/>
    </xf>
    <xf numFmtId="0" fontId="33" fillId="0" borderId="14" xfId="4" applyFont="1" applyBorder="1" applyAlignment="1">
      <alignment horizontal="center" vertical="center"/>
    </xf>
    <xf numFmtId="0" fontId="31" fillId="0" borderId="75" xfId="4" applyFont="1" applyBorder="1" applyAlignment="1">
      <alignment horizontal="center" vertical="center" wrapText="1"/>
    </xf>
    <xf numFmtId="0" fontId="31" fillId="0" borderId="74" xfId="4" applyFont="1" applyBorder="1" applyAlignment="1">
      <alignment horizontal="center" vertical="center" wrapText="1"/>
    </xf>
    <xf numFmtId="0" fontId="31" fillId="0" borderId="82" xfId="4" applyFont="1" applyBorder="1" applyAlignment="1">
      <alignment horizontal="center" vertical="center"/>
    </xf>
    <xf numFmtId="0" fontId="31" fillId="0" borderId="87" xfId="4" applyFont="1" applyBorder="1" applyAlignment="1">
      <alignment horizontal="center" vertical="center"/>
    </xf>
    <xf numFmtId="0" fontId="31" fillId="0" borderId="91" xfId="4" applyFont="1" applyBorder="1" applyAlignment="1">
      <alignment horizontal="center" vertical="center"/>
    </xf>
    <xf numFmtId="0" fontId="31" fillId="0" borderId="92" xfId="4" applyFont="1" applyBorder="1" applyAlignment="1">
      <alignment horizontal="center" vertical="center"/>
    </xf>
    <xf numFmtId="38" fontId="39" fillId="0" borderId="88" xfId="5" applyFont="1" applyFill="1" applyBorder="1" applyAlignment="1">
      <alignment horizontal="right" vertical="center"/>
    </xf>
    <xf numFmtId="0" fontId="31" fillId="0" borderId="88" xfId="4" applyFont="1" applyBorder="1" applyAlignment="1">
      <alignment horizontal="center" vertical="center"/>
    </xf>
    <xf numFmtId="0" fontId="31" fillId="0" borderId="89" xfId="4" applyFont="1" applyBorder="1" applyAlignment="1">
      <alignment horizontal="center" vertical="center"/>
    </xf>
    <xf numFmtId="0" fontId="42" fillId="0" borderId="0" xfId="4" applyFont="1" applyAlignment="1">
      <alignment horizontal="left" wrapText="1"/>
    </xf>
    <xf numFmtId="0" fontId="33" fillId="0" borderId="0" xfId="4" applyFont="1" applyAlignment="1">
      <alignment horizontal="left"/>
    </xf>
    <xf numFmtId="0" fontId="31" fillId="0" borderId="56" xfId="4" applyFont="1" applyBorder="1" applyAlignment="1">
      <alignment horizontal="center" vertical="center" wrapText="1"/>
    </xf>
    <xf numFmtId="38" fontId="31" fillId="0" borderId="56" xfId="5" applyFont="1" applyFill="1" applyBorder="1" applyAlignment="1">
      <alignment horizontal="right" vertical="center"/>
    </xf>
    <xf numFmtId="38" fontId="31" fillId="0" borderId="58" xfId="5" applyFont="1" applyFill="1" applyBorder="1" applyAlignment="1">
      <alignment horizontal="right" vertical="center"/>
    </xf>
    <xf numFmtId="38" fontId="31" fillId="0" borderId="59" xfId="5" applyFont="1" applyFill="1" applyBorder="1" applyAlignment="1">
      <alignment horizontal="right" vertical="center"/>
    </xf>
    <xf numFmtId="38" fontId="31" fillId="0" borderId="86" xfId="5" applyFont="1" applyFill="1" applyBorder="1" applyAlignment="1">
      <alignment horizontal="right" vertical="center"/>
    </xf>
    <xf numFmtId="38" fontId="31" fillId="0" borderId="82" xfId="5" applyFont="1" applyFill="1" applyBorder="1" applyAlignment="1">
      <alignment horizontal="right" vertical="center"/>
    </xf>
    <xf numFmtId="38" fontId="31" fillId="0" borderId="90" xfId="5" applyFont="1" applyFill="1" applyBorder="1" applyAlignment="1">
      <alignment horizontal="right" vertical="center"/>
    </xf>
    <xf numFmtId="38" fontId="31" fillId="0" borderId="91" xfId="5" applyFont="1" applyFill="1" applyBorder="1" applyAlignment="1">
      <alignment horizontal="right" vertical="center"/>
    </xf>
    <xf numFmtId="0" fontId="31" fillId="0" borderId="83" xfId="4" applyFont="1" applyBorder="1" applyAlignment="1">
      <alignment horizontal="center" vertical="center"/>
    </xf>
    <xf numFmtId="0" fontId="31" fillId="0" borderId="84" xfId="4" applyFont="1" applyBorder="1" applyAlignment="1">
      <alignment horizontal="center" vertical="center"/>
    </xf>
    <xf numFmtId="0" fontId="31" fillId="0" borderId="85" xfId="4" applyFont="1" applyBorder="1" applyAlignment="1">
      <alignment horizontal="center" vertical="center"/>
    </xf>
    <xf numFmtId="191" fontId="23" fillId="5" borderId="12" xfId="0" applyNumberFormat="1" applyFont="1" applyFill="1" applyBorder="1" applyAlignment="1">
      <alignment horizontal="center" vertical="center"/>
    </xf>
    <xf numFmtId="191" fontId="23" fillId="5" borderId="64" xfId="0" applyNumberFormat="1" applyFont="1" applyFill="1" applyBorder="1" applyAlignment="1">
      <alignment horizontal="center" vertical="center"/>
    </xf>
    <xf numFmtId="192" fontId="23" fillId="5" borderId="13" xfId="0" applyNumberFormat="1" applyFont="1" applyFill="1" applyBorder="1" applyAlignment="1">
      <alignment horizontal="center" vertical="center"/>
    </xf>
    <xf numFmtId="0" fontId="23" fillId="0" borderId="0" xfId="0" applyFont="1" applyAlignment="1">
      <alignment horizontal="left" vertical="center"/>
    </xf>
    <xf numFmtId="0" fontId="23" fillId="0" borderId="12" xfId="0" applyFont="1" applyBorder="1" applyAlignment="1">
      <alignment horizontal="center" vertical="center" wrapText="1" shrinkToFit="1"/>
    </xf>
    <xf numFmtId="0" fontId="23" fillId="0" borderId="64" xfId="0" applyFont="1" applyBorder="1" applyAlignment="1">
      <alignment horizontal="center" vertical="center" wrapText="1" shrinkToFit="1"/>
    </xf>
    <xf numFmtId="0" fontId="23" fillId="0" borderId="13" xfId="0" applyFont="1" applyBorder="1" applyAlignment="1">
      <alignment horizontal="center" vertical="center" wrapText="1" shrinkToFit="1"/>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60</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64</xdr:row>
      <xdr:rowOff>222250</xdr:rowOff>
    </xdr:to>
    <xdr:sp macro="" textlink="">
      <xdr:nvSpPr>
        <xdr:cNvPr id="2" name="右中かっこ 1">
          <a:extLst>
            <a:ext uri="{FF2B5EF4-FFF2-40B4-BE49-F238E27FC236}">
              <a16:creationId xmlns:a16="http://schemas.microsoft.com/office/drawing/2014/main" id="{CE71E79A-18BB-4C7B-8663-B2863F5F5294}"/>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X87"/>
  <sheetViews>
    <sheetView tabSelected="1" view="pageBreakPreview" zoomScaleNormal="100" zoomScaleSheetLayoutView="100" workbookViewId="0">
      <selection activeCell="C5" sqref="C5"/>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23" width="9" style="4"/>
    <col min="24" max="24" width="10" style="4" customWidth="1"/>
    <col min="25" max="16384" width="9" style="4"/>
  </cols>
  <sheetData>
    <row r="1" spans="1:22" ht="19.5" customHeight="1">
      <c r="A1" s="115" t="s">
        <v>454</v>
      </c>
    </row>
    <row r="2" spans="1:22" ht="17.25" customHeight="1">
      <c r="A2" s="115"/>
      <c r="B2" s="115"/>
      <c r="C2" s="115"/>
      <c r="D2" s="283" t="s">
        <v>391</v>
      </c>
      <c r="E2" s="283"/>
      <c r="F2" s="283"/>
      <c r="G2" s="283"/>
      <c r="H2" s="283"/>
      <c r="I2" s="115"/>
      <c r="J2" s="115"/>
      <c r="K2" s="115"/>
      <c r="L2" s="115"/>
      <c r="M2" s="205"/>
      <c r="N2" s="205"/>
      <c r="O2" s="205"/>
      <c r="P2" s="205"/>
      <c r="Q2" s="205"/>
      <c r="R2" s="205"/>
      <c r="S2" s="205"/>
      <c r="T2" s="205"/>
      <c r="U2" s="205"/>
    </row>
    <row r="3" spans="1:22" ht="17.25">
      <c r="A3" s="115"/>
      <c r="B3" s="115"/>
      <c r="C3" s="115"/>
      <c r="D3" s="283"/>
      <c r="E3" s="283"/>
      <c r="F3" s="283"/>
      <c r="G3" s="283"/>
      <c r="H3" s="283"/>
      <c r="I3" s="115"/>
      <c r="J3" s="115"/>
      <c r="K3" s="115"/>
      <c r="L3" s="115"/>
      <c r="M3" s="205"/>
      <c r="N3" s="205"/>
      <c r="O3" s="205"/>
      <c r="P3" s="205"/>
      <c r="Q3" s="205"/>
      <c r="R3" s="205"/>
      <c r="S3" s="205"/>
      <c r="T3" s="205"/>
      <c r="U3" s="205"/>
    </row>
    <row r="4" spans="1:22" ht="14.25" thickBot="1">
      <c r="A4" s="5" t="s">
        <v>18</v>
      </c>
    </row>
    <row r="5" spans="1:22" s="7" customFormat="1" ht="19.5" customHeight="1" thickBot="1">
      <c r="A5" s="334" t="s">
        <v>19</v>
      </c>
      <c r="B5" s="335"/>
      <c r="C5" s="206"/>
      <c r="D5" s="6" t="s">
        <v>46</v>
      </c>
      <c r="E5" s="296" t="s">
        <v>427</v>
      </c>
      <c r="F5" s="297"/>
      <c r="G5" s="297"/>
      <c r="H5" s="297"/>
      <c r="I5" s="298"/>
      <c r="J5" s="230"/>
      <c r="K5" s="230"/>
      <c r="V5" s="7" t="s">
        <v>78</v>
      </c>
    </row>
    <row r="6" spans="1:22" s="7" customFormat="1" ht="12.75" thickBot="1">
      <c r="A6" s="3"/>
    </row>
    <row r="7" spans="1:22" s="7" customFormat="1" ht="18" customHeight="1">
      <c r="A7" s="284" t="s">
        <v>37</v>
      </c>
      <c r="B7" s="285" t="s">
        <v>38</v>
      </c>
      <c r="C7" s="286"/>
      <c r="D7" s="284" t="s">
        <v>390</v>
      </c>
      <c r="E7" s="285"/>
      <c r="F7" s="286"/>
      <c r="G7" s="284" t="s">
        <v>20</v>
      </c>
      <c r="H7" s="285"/>
      <c r="I7" s="285"/>
      <c r="J7" s="285"/>
      <c r="K7" s="285"/>
      <c r="L7" s="286"/>
      <c r="M7" s="284" t="s">
        <v>20</v>
      </c>
      <c r="N7" s="285"/>
      <c r="O7" s="285"/>
      <c r="P7" s="285"/>
      <c r="Q7" s="285"/>
      <c r="R7" s="285"/>
      <c r="S7" s="285"/>
      <c r="T7" s="285"/>
      <c r="U7" s="286"/>
    </row>
    <row r="8" spans="1:22" s="7" customFormat="1" ht="18" customHeight="1">
      <c r="A8" s="336"/>
      <c r="B8" s="310"/>
      <c r="C8" s="311"/>
      <c r="D8" s="336" t="s">
        <v>39</v>
      </c>
      <c r="E8" s="310" t="s">
        <v>40</v>
      </c>
      <c r="F8" s="311" t="s">
        <v>41</v>
      </c>
      <c r="G8" s="329" t="s">
        <v>456</v>
      </c>
      <c r="H8" s="330"/>
      <c r="I8" s="137" t="str">
        <f>IF(I29="","",ROUND(I29/F29*100,0))</f>
        <v/>
      </c>
      <c r="J8" s="331" t="s">
        <v>398</v>
      </c>
      <c r="K8" s="330"/>
      <c r="L8" s="138" t="str">
        <f>IF(I8="","",IF(I8=100,"",100-I8))</f>
        <v/>
      </c>
      <c r="M8" s="287" t="s">
        <v>425</v>
      </c>
      <c r="N8" s="288"/>
      <c r="O8" s="137" t="str">
        <f>IF(O29="","",ROUND(O29/L29*100,0))</f>
        <v/>
      </c>
      <c r="P8" s="287" t="s">
        <v>425</v>
      </c>
      <c r="Q8" s="288"/>
      <c r="R8" s="137" t="str">
        <f>IF(R29="","",ROUND(R29/O29*100,0))</f>
        <v/>
      </c>
      <c r="S8" s="289" t="s">
        <v>425</v>
      </c>
      <c r="T8" s="288"/>
      <c r="U8" s="138" t="str">
        <f>IF(O8="","",IF(O8=100,"",100-O8))</f>
        <v/>
      </c>
    </row>
    <row r="9" spans="1:22" s="7" customFormat="1" ht="18" customHeight="1" thickBot="1">
      <c r="A9" s="326"/>
      <c r="B9" s="327"/>
      <c r="C9" s="328"/>
      <c r="D9" s="326"/>
      <c r="E9" s="327"/>
      <c r="F9" s="328"/>
      <c r="G9" s="256" t="s">
        <v>39</v>
      </c>
      <c r="H9" s="257" t="s">
        <v>40</v>
      </c>
      <c r="I9" s="257" t="s">
        <v>41</v>
      </c>
      <c r="J9" s="257" t="s">
        <v>39</v>
      </c>
      <c r="K9" s="257" t="s">
        <v>40</v>
      </c>
      <c r="L9" s="258" t="s">
        <v>41</v>
      </c>
      <c r="M9" s="202" t="s">
        <v>39</v>
      </c>
      <c r="N9" s="203" t="s">
        <v>40</v>
      </c>
      <c r="O9" s="203" t="s">
        <v>41</v>
      </c>
      <c r="P9" s="202" t="s">
        <v>39</v>
      </c>
      <c r="Q9" s="203" t="s">
        <v>40</v>
      </c>
      <c r="R9" s="203" t="s">
        <v>41</v>
      </c>
      <c r="S9" s="203" t="s">
        <v>39</v>
      </c>
      <c r="T9" s="203" t="s">
        <v>40</v>
      </c>
      <c r="U9" s="204" t="s">
        <v>41</v>
      </c>
    </row>
    <row r="10" spans="1:22" s="7" customFormat="1" ht="18" customHeight="1">
      <c r="A10" s="301" t="s">
        <v>42</v>
      </c>
      <c r="B10" s="332" t="s">
        <v>44</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302"/>
      <c r="B11" s="333"/>
      <c r="C11" s="254" t="s">
        <v>450</v>
      </c>
      <c r="D11" s="132"/>
      <c r="E11" s="133" t="str">
        <f>IF(D11="","",F11/D11)</f>
        <v/>
      </c>
      <c r="F11" s="134"/>
      <c r="G11" s="132"/>
      <c r="H11" s="133" t="str">
        <f>IF(G11="","",I11/G11)</f>
        <v/>
      </c>
      <c r="I11" s="135"/>
      <c r="J11" s="272"/>
      <c r="K11" s="272"/>
      <c r="L11" s="270"/>
      <c r="M11" s="132"/>
      <c r="N11" s="133" t="str">
        <f>IF(M11="","",O11/M11)</f>
        <v/>
      </c>
      <c r="O11" s="135"/>
      <c r="P11" s="132"/>
      <c r="Q11" s="133" t="str">
        <f>IF(P11="","",R11/P11)</f>
        <v/>
      </c>
      <c r="R11" s="135"/>
      <c r="S11" s="133"/>
      <c r="T11" s="133" t="str">
        <f>IF(S11="","",U11/S11)</f>
        <v/>
      </c>
      <c r="U11" s="136"/>
    </row>
    <row r="12" spans="1:22" s="7" customFormat="1" ht="18" customHeight="1">
      <c r="A12" s="302"/>
      <c r="B12" s="333"/>
      <c r="C12" s="253" t="s">
        <v>445</v>
      </c>
      <c r="D12" s="132"/>
      <c r="E12" s="133"/>
      <c r="F12" s="134"/>
      <c r="G12" s="132"/>
      <c r="H12" s="133"/>
      <c r="I12" s="135"/>
      <c r="J12" s="272"/>
      <c r="K12" s="272"/>
      <c r="L12" s="270"/>
      <c r="M12" s="132"/>
      <c r="N12" s="133"/>
      <c r="O12" s="135"/>
      <c r="P12" s="132"/>
      <c r="Q12" s="133"/>
      <c r="R12" s="135"/>
      <c r="S12" s="133"/>
      <c r="T12" s="133"/>
      <c r="U12" s="136"/>
    </row>
    <row r="13" spans="1:22" s="7" customFormat="1" ht="18" customHeight="1">
      <c r="A13" s="302"/>
      <c r="B13" s="333"/>
      <c r="C13" s="253" t="s">
        <v>396</v>
      </c>
      <c r="D13" s="132"/>
      <c r="E13" s="133" t="str">
        <f>IF(D13="","",F13/D13)</f>
        <v/>
      </c>
      <c r="F13" s="134"/>
      <c r="G13" s="132"/>
      <c r="H13" s="133" t="str">
        <f>IF(G13="","",I13/G13)</f>
        <v/>
      </c>
      <c r="I13" s="135"/>
      <c r="J13" s="272"/>
      <c r="K13" s="272"/>
      <c r="L13" s="270"/>
      <c r="M13" s="132"/>
      <c r="N13" s="133" t="str">
        <f>IF(M13="","",O13/M13)</f>
        <v/>
      </c>
      <c r="O13" s="135"/>
      <c r="P13" s="132"/>
      <c r="Q13" s="133" t="str">
        <f>IF(P13="","",R13/P13)</f>
        <v/>
      </c>
      <c r="R13" s="135"/>
      <c r="S13" s="133"/>
      <c r="T13" s="133" t="str">
        <f t="shared" ref="T13:T53" si="0">IF(S13="","",U13/S13)</f>
        <v/>
      </c>
      <c r="U13" s="136"/>
    </row>
    <row r="14" spans="1:22" s="7" customFormat="1" ht="18" customHeight="1">
      <c r="A14" s="302"/>
      <c r="B14" s="333"/>
      <c r="C14" s="238" t="s">
        <v>397</v>
      </c>
      <c r="D14" s="208"/>
      <c r="E14" s="201" t="str">
        <f>IF(D14="","",F14/D14)</f>
        <v/>
      </c>
      <c r="F14" s="162"/>
      <c r="G14" s="209"/>
      <c r="H14" s="161" t="str">
        <f>IF(G14="","",I14/G14)</f>
        <v/>
      </c>
      <c r="I14" s="164"/>
      <c r="J14" s="272"/>
      <c r="K14" s="272"/>
      <c r="L14" s="270"/>
      <c r="M14" s="163"/>
      <c r="N14" s="161" t="str">
        <f>IF(M14="","",O14/M14)</f>
        <v/>
      </c>
      <c r="O14" s="164"/>
      <c r="P14" s="163"/>
      <c r="Q14" s="161" t="str">
        <f>IF(P14="","",R14/P14)</f>
        <v/>
      </c>
      <c r="R14" s="164"/>
      <c r="S14" s="164"/>
      <c r="T14" s="161" t="str">
        <f t="shared" si="0"/>
        <v/>
      </c>
      <c r="U14" s="162"/>
    </row>
    <row r="15" spans="1:22" s="7" customFormat="1" ht="18" customHeight="1">
      <c r="A15" s="302"/>
      <c r="B15" s="333"/>
      <c r="C15" s="254" t="s">
        <v>49</v>
      </c>
      <c r="D15" s="165"/>
      <c r="E15" s="161" t="str">
        <f t="shared" ref="E15:E53" si="1">IF(D15="","",F15/D15)</f>
        <v/>
      </c>
      <c r="F15" s="166"/>
      <c r="G15" s="165"/>
      <c r="H15" s="161" t="str">
        <f>IF(G15="","",I15/G15)</f>
        <v/>
      </c>
      <c r="I15" s="167"/>
      <c r="J15" s="272"/>
      <c r="K15" s="272"/>
      <c r="L15" s="270"/>
      <c r="M15" s="165"/>
      <c r="N15" s="161" t="str">
        <f>IF(M15="","",O15/M15)</f>
        <v/>
      </c>
      <c r="O15" s="167"/>
      <c r="P15" s="165"/>
      <c r="Q15" s="161" t="str">
        <f>IF(P15="","",R15/P15)</f>
        <v/>
      </c>
      <c r="R15" s="167"/>
      <c r="S15" s="161"/>
      <c r="T15" s="161" t="str">
        <f t="shared" si="0"/>
        <v/>
      </c>
      <c r="U15" s="166"/>
    </row>
    <row r="16" spans="1:22" s="7" customFormat="1" ht="18" customHeight="1">
      <c r="A16" s="302"/>
      <c r="B16" s="333"/>
      <c r="C16" s="253"/>
      <c r="D16" s="210"/>
      <c r="E16" s="263" t="str">
        <f t="shared" si="1"/>
        <v/>
      </c>
      <c r="F16" s="164"/>
      <c r="G16" s="210"/>
      <c r="H16" s="211" t="str">
        <f t="shared" ref="H16:H53" si="2">IF(G16="","",I16/G16)</f>
        <v/>
      </c>
      <c r="I16" s="168"/>
      <c r="J16" s="272"/>
      <c r="K16" s="272"/>
      <c r="L16" s="270"/>
      <c r="M16" s="163"/>
      <c r="N16" s="161" t="str">
        <f t="shared" ref="N16:N53" si="3">IF(M16="","",O16/M16)</f>
        <v/>
      </c>
      <c r="O16" s="168"/>
      <c r="P16" s="163"/>
      <c r="Q16" s="161" t="str">
        <f t="shared" ref="Q16:Q53" si="4">IF(P16="","",R16/P16)</f>
        <v/>
      </c>
      <c r="R16" s="168"/>
      <c r="S16" s="164"/>
      <c r="T16" s="161" t="str">
        <f t="shared" si="0"/>
        <v/>
      </c>
      <c r="U16" s="162"/>
    </row>
    <row r="17" spans="1:21" s="7" customFormat="1" ht="18" customHeight="1">
      <c r="A17" s="302"/>
      <c r="B17" s="333"/>
      <c r="C17" s="253"/>
      <c r="D17" s="210"/>
      <c r="E17" s="211" t="str">
        <f t="shared" si="1"/>
        <v/>
      </c>
      <c r="F17" s="162"/>
      <c r="G17" s="210"/>
      <c r="H17" s="211" t="str">
        <f t="shared" si="2"/>
        <v/>
      </c>
      <c r="I17" s="168"/>
      <c r="J17" s="272"/>
      <c r="K17" s="272"/>
      <c r="L17" s="270"/>
      <c r="M17" s="163"/>
      <c r="N17" s="161" t="str">
        <f t="shared" si="3"/>
        <v/>
      </c>
      <c r="O17" s="168"/>
      <c r="P17" s="163"/>
      <c r="Q17" s="161" t="str">
        <f t="shared" si="4"/>
        <v/>
      </c>
      <c r="R17" s="168"/>
      <c r="S17" s="164"/>
      <c r="T17" s="161" t="str">
        <f t="shared" si="0"/>
        <v/>
      </c>
      <c r="U17" s="162"/>
    </row>
    <row r="18" spans="1:21" s="7" customFormat="1" ht="18" customHeight="1">
      <c r="A18" s="302"/>
      <c r="B18" s="333"/>
      <c r="C18" s="253"/>
      <c r="D18" s="212"/>
      <c r="E18" s="211" t="str">
        <f t="shared" si="1"/>
        <v/>
      </c>
      <c r="F18" s="162"/>
      <c r="G18" s="210"/>
      <c r="H18" s="211" t="str">
        <f t="shared" si="2"/>
        <v/>
      </c>
      <c r="I18" s="168"/>
      <c r="J18" s="272"/>
      <c r="K18" s="272"/>
      <c r="L18" s="270"/>
      <c r="M18" s="163"/>
      <c r="N18" s="161" t="str">
        <f t="shared" si="3"/>
        <v/>
      </c>
      <c r="O18" s="168"/>
      <c r="P18" s="163"/>
      <c r="Q18" s="161" t="str">
        <f t="shared" si="4"/>
        <v/>
      </c>
      <c r="R18" s="168"/>
      <c r="S18" s="168"/>
      <c r="T18" s="167" t="str">
        <f t="shared" si="0"/>
        <v/>
      </c>
      <c r="U18" s="162"/>
    </row>
    <row r="19" spans="1:21" s="7" customFormat="1" ht="18" customHeight="1">
      <c r="A19" s="302"/>
      <c r="B19" s="333"/>
      <c r="C19" s="253" t="s">
        <v>445</v>
      </c>
      <c r="D19" s="165"/>
      <c r="E19" s="161" t="str">
        <f t="shared" si="1"/>
        <v/>
      </c>
      <c r="F19" s="166"/>
      <c r="G19" s="165"/>
      <c r="H19" s="167" t="str">
        <f t="shared" si="2"/>
        <v/>
      </c>
      <c r="I19" s="167"/>
      <c r="J19" s="272"/>
      <c r="K19" s="272"/>
      <c r="L19" s="270"/>
      <c r="M19" s="165"/>
      <c r="N19" s="167" t="str">
        <f t="shared" si="3"/>
        <v/>
      </c>
      <c r="O19" s="167"/>
      <c r="P19" s="165"/>
      <c r="Q19" s="167" t="str">
        <f t="shared" si="4"/>
        <v/>
      </c>
      <c r="R19" s="167"/>
      <c r="S19" s="167"/>
      <c r="T19" s="167" t="str">
        <f t="shared" si="0"/>
        <v/>
      </c>
      <c r="U19" s="166"/>
    </row>
    <row r="20" spans="1:21" s="7" customFormat="1" ht="18" customHeight="1">
      <c r="A20" s="302"/>
      <c r="B20" s="333"/>
      <c r="C20" s="253" t="s">
        <v>446</v>
      </c>
      <c r="D20" s="165"/>
      <c r="E20" s="161" t="str">
        <f t="shared" si="1"/>
        <v/>
      </c>
      <c r="F20" s="166"/>
      <c r="G20" s="169"/>
      <c r="H20" s="167" t="str">
        <f t="shared" si="2"/>
        <v/>
      </c>
      <c r="I20" s="167"/>
      <c r="J20" s="272"/>
      <c r="K20" s="272"/>
      <c r="L20" s="270"/>
      <c r="M20" s="169"/>
      <c r="N20" s="167" t="str">
        <f t="shared" si="3"/>
        <v/>
      </c>
      <c r="O20" s="167"/>
      <c r="P20" s="169"/>
      <c r="Q20" s="167" t="str">
        <f t="shared" si="4"/>
        <v/>
      </c>
      <c r="R20" s="167"/>
      <c r="S20" s="167"/>
      <c r="T20" s="167" t="str">
        <f t="shared" si="0"/>
        <v/>
      </c>
      <c r="U20" s="166"/>
    </row>
    <row r="21" spans="1:21" s="7" customFormat="1" ht="18" customHeight="1">
      <c r="A21" s="302"/>
      <c r="B21" s="333"/>
      <c r="C21" s="253" t="s">
        <v>447</v>
      </c>
      <c r="D21" s="163"/>
      <c r="E21" s="161" t="str">
        <f t="shared" si="1"/>
        <v/>
      </c>
      <c r="F21" s="162"/>
      <c r="G21" s="170"/>
      <c r="H21" s="167" t="str">
        <f t="shared" si="2"/>
        <v/>
      </c>
      <c r="I21" s="168"/>
      <c r="J21" s="272"/>
      <c r="K21" s="272"/>
      <c r="L21" s="270"/>
      <c r="M21" s="169"/>
      <c r="N21" s="167" t="str">
        <f t="shared" si="3"/>
        <v/>
      </c>
      <c r="O21" s="167"/>
      <c r="P21" s="169"/>
      <c r="Q21" s="167" t="str">
        <f t="shared" si="4"/>
        <v/>
      </c>
      <c r="R21" s="167"/>
      <c r="S21" s="167"/>
      <c r="T21" s="167" t="str">
        <f t="shared" si="0"/>
        <v/>
      </c>
      <c r="U21" s="166"/>
    </row>
    <row r="22" spans="1:21" s="7" customFormat="1" ht="18" customHeight="1">
      <c r="A22" s="302"/>
      <c r="B22" s="333"/>
      <c r="C22" s="254" t="s">
        <v>49</v>
      </c>
      <c r="D22" s="165"/>
      <c r="E22" s="161" t="str">
        <f t="shared" si="1"/>
        <v/>
      </c>
      <c r="F22" s="166"/>
      <c r="G22" s="169"/>
      <c r="H22" s="167" t="str">
        <f t="shared" si="2"/>
        <v/>
      </c>
      <c r="I22" s="167"/>
      <c r="J22" s="272"/>
      <c r="K22" s="272"/>
      <c r="L22" s="270"/>
      <c r="M22" s="169"/>
      <c r="N22" s="167" t="str">
        <f t="shared" si="3"/>
        <v/>
      </c>
      <c r="O22" s="167"/>
      <c r="P22" s="169"/>
      <c r="Q22" s="167" t="str">
        <f t="shared" si="4"/>
        <v/>
      </c>
      <c r="R22" s="167"/>
      <c r="S22" s="167"/>
      <c r="T22" s="167" t="str">
        <f t="shared" si="0"/>
        <v/>
      </c>
      <c r="U22" s="166"/>
    </row>
    <row r="23" spans="1:21" s="7" customFormat="1" ht="18" customHeight="1">
      <c r="A23" s="302"/>
      <c r="B23" s="333"/>
      <c r="C23" s="253"/>
      <c r="D23" s="163"/>
      <c r="E23" s="161" t="str">
        <f t="shared" si="1"/>
        <v/>
      </c>
      <c r="F23" s="162"/>
      <c r="G23" s="170"/>
      <c r="H23" s="167" t="str">
        <f t="shared" si="2"/>
        <v/>
      </c>
      <c r="I23" s="168"/>
      <c r="J23" s="272"/>
      <c r="K23" s="272"/>
      <c r="L23" s="270"/>
      <c r="M23" s="170"/>
      <c r="N23" s="167" t="str">
        <f t="shared" si="3"/>
        <v/>
      </c>
      <c r="O23" s="168"/>
      <c r="P23" s="170"/>
      <c r="Q23" s="167" t="str">
        <f t="shared" si="4"/>
        <v/>
      </c>
      <c r="R23" s="168"/>
      <c r="S23" s="168"/>
      <c r="T23" s="167" t="str">
        <f t="shared" si="0"/>
        <v/>
      </c>
      <c r="U23" s="162"/>
    </row>
    <row r="24" spans="1:21" s="7" customFormat="1" ht="18" customHeight="1">
      <c r="A24" s="302"/>
      <c r="B24" s="333"/>
      <c r="C24" s="253"/>
      <c r="D24" s="163"/>
      <c r="E24" s="161" t="str">
        <f t="shared" si="1"/>
        <v/>
      </c>
      <c r="F24" s="162"/>
      <c r="G24" s="170"/>
      <c r="H24" s="167" t="str">
        <f t="shared" si="2"/>
        <v/>
      </c>
      <c r="I24" s="168"/>
      <c r="J24" s="272"/>
      <c r="K24" s="272"/>
      <c r="L24" s="270"/>
      <c r="M24" s="170"/>
      <c r="N24" s="167" t="str">
        <f t="shared" si="3"/>
        <v/>
      </c>
      <c r="O24" s="168"/>
      <c r="P24" s="170"/>
      <c r="Q24" s="167" t="str">
        <f t="shared" si="4"/>
        <v/>
      </c>
      <c r="R24" s="168"/>
      <c r="S24" s="168"/>
      <c r="T24" s="167" t="str">
        <f t="shared" si="0"/>
        <v/>
      </c>
      <c r="U24" s="162"/>
    </row>
    <row r="25" spans="1:21" s="7" customFormat="1" ht="18" customHeight="1">
      <c r="A25" s="302"/>
      <c r="B25" s="333"/>
      <c r="C25" s="253"/>
      <c r="D25" s="163"/>
      <c r="E25" s="161" t="str">
        <f t="shared" si="1"/>
        <v/>
      </c>
      <c r="F25" s="171"/>
      <c r="G25" s="170"/>
      <c r="H25" s="167" t="str">
        <f t="shared" si="2"/>
        <v/>
      </c>
      <c r="I25" s="168"/>
      <c r="J25" s="272"/>
      <c r="K25" s="272"/>
      <c r="L25" s="270"/>
      <c r="M25" s="170"/>
      <c r="N25" s="167" t="str">
        <f t="shared" si="3"/>
        <v/>
      </c>
      <c r="O25" s="168"/>
      <c r="P25" s="170"/>
      <c r="Q25" s="167" t="str">
        <f t="shared" si="4"/>
        <v/>
      </c>
      <c r="R25" s="168"/>
      <c r="S25" s="168"/>
      <c r="T25" s="167" t="str">
        <f t="shared" si="0"/>
        <v/>
      </c>
      <c r="U25" s="162"/>
    </row>
    <row r="26" spans="1:21" s="7" customFormat="1" ht="18" customHeight="1">
      <c r="A26" s="302"/>
      <c r="B26" s="333"/>
      <c r="C26" s="253"/>
      <c r="D26" s="163"/>
      <c r="E26" s="161" t="str">
        <f t="shared" si="1"/>
        <v/>
      </c>
      <c r="F26" s="171"/>
      <c r="G26" s="170"/>
      <c r="H26" s="167" t="str">
        <f t="shared" si="2"/>
        <v/>
      </c>
      <c r="I26" s="168"/>
      <c r="J26" s="272"/>
      <c r="K26" s="272"/>
      <c r="L26" s="270"/>
      <c r="M26" s="170"/>
      <c r="N26" s="167" t="str">
        <f t="shared" si="3"/>
        <v/>
      </c>
      <c r="O26" s="168"/>
      <c r="P26" s="170"/>
      <c r="Q26" s="167" t="str">
        <f t="shared" si="4"/>
        <v/>
      </c>
      <c r="R26" s="168"/>
      <c r="S26" s="168"/>
      <c r="T26" s="167" t="str">
        <f t="shared" si="0"/>
        <v/>
      </c>
      <c r="U26" s="162"/>
    </row>
    <row r="27" spans="1:21" s="7" customFormat="1" ht="18" customHeight="1">
      <c r="A27" s="302"/>
      <c r="B27" s="333"/>
      <c r="C27" s="253"/>
      <c r="D27" s="163"/>
      <c r="E27" s="161" t="str">
        <f t="shared" si="1"/>
        <v/>
      </c>
      <c r="F27" s="171"/>
      <c r="G27" s="170"/>
      <c r="H27" s="167" t="str">
        <f t="shared" si="2"/>
        <v/>
      </c>
      <c r="I27" s="168"/>
      <c r="J27" s="272"/>
      <c r="K27" s="272"/>
      <c r="L27" s="270"/>
      <c r="M27" s="170"/>
      <c r="N27" s="167" t="str">
        <f t="shared" si="3"/>
        <v/>
      </c>
      <c r="O27" s="168"/>
      <c r="P27" s="170"/>
      <c r="Q27" s="167" t="str">
        <f t="shared" si="4"/>
        <v/>
      </c>
      <c r="R27" s="168"/>
      <c r="S27" s="168"/>
      <c r="T27" s="167" t="str">
        <f t="shared" si="0"/>
        <v/>
      </c>
      <c r="U27" s="162"/>
    </row>
    <row r="28" spans="1:21" s="7" customFormat="1" ht="18" customHeight="1">
      <c r="A28" s="302"/>
      <c r="B28" s="333"/>
      <c r="C28" s="253"/>
      <c r="D28" s="163"/>
      <c r="E28" s="167" t="str">
        <f t="shared" si="1"/>
        <v/>
      </c>
      <c r="F28" s="171"/>
      <c r="G28" s="170"/>
      <c r="H28" s="167" t="str">
        <f t="shared" si="2"/>
        <v/>
      </c>
      <c r="I28" s="168"/>
      <c r="J28" s="273"/>
      <c r="K28" s="273"/>
      <c r="L28" s="271"/>
      <c r="M28" s="170"/>
      <c r="N28" s="167" t="str">
        <f t="shared" si="3"/>
        <v/>
      </c>
      <c r="O28" s="168"/>
      <c r="P28" s="170"/>
      <c r="Q28" s="167" t="str">
        <f t="shared" si="4"/>
        <v/>
      </c>
      <c r="R28" s="168"/>
      <c r="S28" s="168"/>
      <c r="T28" s="167" t="str">
        <f t="shared" si="0"/>
        <v/>
      </c>
      <c r="U28" s="162"/>
    </row>
    <row r="29" spans="1:21" s="7" customFormat="1" ht="18" customHeight="1">
      <c r="A29" s="302"/>
      <c r="B29" s="333"/>
      <c r="C29" s="252" t="s">
        <v>53</v>
      </c>
      <c r="D29" s="172"/>
      <c r="E29" s="173" t="str">
        <f t="shared" si="1"/>
        <v/>
      </c>
      <c r="F29" s="174" t="str">
        <f>IF(SUM(F13:F28)=0,"",SUM(F13:F28))</f>
        <v/>
      </c>
      <c r="G29" s="175"/>
      <c r="H29" s="173" t="str">
        <f t="shared" si="2"/>
        <v/>
      </c>
      <c r="I29" s="173" t="str">
        <f>IF(SUM(I13:I28)=0,"",SUM(I13:I28))</f>
        <v/>
      </c>
      <c r="J29" s="260"/>
      <c r="K29" s="260" t="str">
        <f t="shared" ref="K29:K30" si="5">IF(J29="","",L29/J29)</f>
        <v/>
      </c>
      <c r="L29" s="261" t="str">
        <f>IF(SUM(L13:L28)=0,"",SUM(L13:L28))</f>
        <v/>
      </c>
      <c r="M29" s="175"/>
      <c r="N29" s="173" t="str">
        <f t="shared" si="3"/>
        <v/>
      </c>
      <c r="O29" s="173" t="str">
        <f>IF(SUM(O13:O28)=0,"",SUM(O13:O28))</f>
        <v/>
      </c>
      <c r="P29" s="175"/>
      <c r="Q29" s="173" t="str">
        <f t="shared" si="4"/>
        <v/>
      </c>
      <c r="R29" s="173" t="str">
        <f>IF(SUM(R13:R28)=0,"",SUM(R13:R28))</f>
        <v/>
      </c>
      <c r="S29" s="176"/>
      <c r="T29" s="173" t="str">
        <f t="shared" si="0"/>
        <v/>
      </c>
      <c r="U29" s="174" t="str">
        <f>IF(SUM(U13:U28)=0,"",SUM(U13:U28))</f>
        <v/>
      </c>
    </row>
    <row r="30" spans="1:21" s="7" customFormat="1" ht="18" customHeight="1">
      <c r="A30" s="302"/>
      <c r="B30" s="333" t="s">
        <v>45</v>
      </c>
      <c r="C30" s="140"/>
      <c r="D30" s="177"/>
      <c r="E30" s="178" t="str">
        <f t="shared" si="1"/>
        <v/>
      </c>
      <c r="F30" s="179"/>
      <c r="G30" s="177"/>
      <c r="H30" s="178" t="str">
        <f t="shared" si="2"/>
        <v/>
      </c>
      <c r="I30" s="180"/>
      <c r="J30" s="274"/>
      <c r="K30" s="274" t="str">
        <f t="shared" si="5"/>
        <v/>
      </c>
      <c r="L30" s="277"/>
      <c r="M30" s="177"/>
      <c r="N30" s="178" t="str">
        <f t="shared" si="3"/>
        <v/>
      </c>
      <c r="O30" s="180"/>
      <c r="P30" s="177"/>
      <c r="Q30" s="178" t="str">
        <f t="shared" si="4"/>
        <v/>
      </c>
      <c r="R30" s="180"/>
      <c r="S30" s="180"/>
      <c r="T30" s="178" t="str">
        <f t="shared" si="0"/>
        <v/>
      </c>
      <c r="U30" s="179"/>
    </row>
    <row r="31" spans="1:21" s="7" customFormat="1" ht="18" customHeight="1">
      <c r="A31" s="302"/>
      <c r="B31" s="333"/>
      <c r="C31" s="141"/>
      <c r="D31" s="181"/>
      <c r="E31" s="182" t="str">
        <f t="shared" si="1"/>
        <v/>
      </c>
      <c r="F31" s="183"/>
      <c r="G31" s="181"/>
      <c r="H31" s="182" t="str">
        <f t="shared" si="2"/>
        <v/>
      </c>
      <c r="I31" s="184"/>
      <c r="J31" s="275"/>
      <c r="K31" s="275"/>
      <c r="L31" s="278"/>
      <c r="M31" s="181"/>
      <c r="N31" s="182" t="str">
        <f t="shared" si="3"/>
        <v/>
      </c>
      <c r="O31" s="184"/>
      <c r="P31" s="181"/>
      <c r="Q31" s="182" t="str">
        <f t="shared" si="4"/>
        <v/>
      </c>
      <c r="R31" s="184"/>
      <c r="S31" s="184"/>
      <c r="T31" s="182" t="str">
        <f t="shared" si="0"/>
        <v/>
      </c>
      <c r="U31" s="183"/>
    </row>
    <row r="32" spans="1:21" s="7" customFormat="1" ht="18" customHeight="1">
      <c r="A32" s="302"/>
      <c r="B32" s="333"/>
      <c r="C32" s="141"/>
      <c r="D32" s="181"/>
      <c r="E32" s="182" t="str">
        <f t="shared" si="1"/>
        <v/>
      </c>
      <c r="F32" s="183"/>
      <c r="G32" s="181"/>
      <c r="H32" s="182" t="str">
        <f t="shared" si="2"/>
        <v/>
      </c>
      <c r="I32" s="184"/>
      <c r="J32" s="275"/>
      <c r="K32" s="275"/>
      <c r="L32" s="278"/>
      <c r="M32" s="181"/>
      <c r="N32" s="182" t="str">
        <f t="shared" si="3"/>
        <v/>
      </c>
      <c r="O32" s="184"/>
      <c r="P32" s="181"/>
      <c r="Q32" s="182" t="str">
        <f t="shared" si="4"/>
        <v/>
      </c>
      <c r="R32" s="184"/>
      <c r="S32" s="184"/>
      <c r="T32" s="182" t="str">
        <f t="shared" si="0"/>
        <v/>
      </c>
      <c r="U32" s="183"/>
    </row>
    <row r="33" spans="1:24" s="7" customFormat="1" ht="18" customHeight="1">
      <c r="A33" s="302"/>
      <c r="B33" s="333"/>
      <c r="C33" s="141"/>
      <c r="D33" s="181"/>
      <c r="E33" s="182" t="str">
        <f t="shared" si="1"/>
        <v/>
      </c>
      <c r="F33" s="183"/>
      <c r="G33" s="181"/>
      <c r="H33" s="182" t="str">
        <f t="shared" si="2"/>
        <v/>
      </c>
      <c r="I33" s="184"/>
      <c r="J33" s="275"/>
      <c r="K33" s="275"/>
      <c r="L33" s="278"/>
      <c r="M33" s="181"/>
      <c r="N33" s="182" t="str">
        <f t="shared" si="3"/>
        <v/>
      </c>
      <c r="O33" s="184"/>
      <c r="P33" s="181"/>
      <c r="Q33" s="182" t="str">
        <f t="shared" si="4"/>
        <v/>
      </c>
      <c r="R33" s="184"/>
      <c r="S33" s="184"/>
      <c r="T33" s="182" t="str">
        <f t="shared" si="0"/>
        <v/>
      </c>
      <c r="U33" s="183"/>
      <c r="V33" s="308" t="s">
        <v>82</v>
      </c>
      <c r="W33" s="309"/>
      <c r="X33" s="309"/>
    </row>
    <row r="34" spans="1:24" s="7" customFormat="1" ht="18" customHeight="1">
      <c r="A34" s="302"/>
      <c r="B34" s="333"/>
      <c r="C34" s="142"/>
      <c r="D34" s="185"/>
      <c r="E34" s="186" t="str">
        <f t="shared" si="1"/>
        <v/>
      </c>
      <c r="F34" s="187"/>
      <c r="G34" s="185"/>
      <c r="H34" s="186" t="str">
        <f t="shared" si="2"/>
        <v/>
      </c>
      <c r="I34" s="188"/>
      <c r="J34" s="276"/>
      <c r="K34" s="276"/>
      <c r="L34" s="279"/>
      <c r="M34" s="185"/>
      <c r="N34" s="186" t="str">
        <f t="shared" si="3"/>
        <v/>
      </c>
      <c r="O34" s="188"/>
      <c r="P34" s="185"/>
      <c r="Q34" s="186" t="str">
        <f t="shared" si="4"/>
        <v/>
      </c>
      <c r="R34" s="188"/>
      <c r="S34" s="188"/>
      <c r="T34" s="186" t="str">
        <f t="shared" si="0"/>
        <v/>
      </c>
      <c r="U34" s="187"/>
      <c r="V34" s="308"/>
      <c r="W34" s="309"/>
      <c r="X34" s="309"/>
    </row>
    <row r="35" spans="1:24" s="7" customFormat="1" ht="18" customHeight="1">
      <c r="A35" s="302"/>
      <c r="B35" s="333"/>
      <c r="C35" s="255" t="s">
        <v>53</v>
      </c>
      <c r="D35" s="175"/>
      <c r="E35" s="173" t="str">
        <f t="shared" si="1"/>
        <v/>
      </c>
      <c r="F35" s="174" t="str">
        <f>IF(SUM(F30:F34)=0,"",(SUM(F30:F34)))</f>
        <v/>
      </c>
      <c r="G35" s="175"/>
      <c r="H35" s="173" t="str">
        <f t="shared" si="2"/>
        <v/>
      </c>
      <c r="I35" s="173" t="str">
        <f>IF(SUM(I30:I34)=0,"",(SUM(I30:I34)))</f>
        <v/>
      </c>
      <c r="J35" s="260"/>
      <c r="K35" s="260" t="str">
        <f t="shared" ref="K35:K36" si="6">IF(J35="","",L35/J35)</f>
        <v/>
      </c>
      <c r="L35" s="261" t="str">
        <f>IF(SUM(L30:L34)=0,"",(SUM(L30:L34)))</f>
        <v/>
      </c>
      <c r="M35" s="175"/>
      <c r="N35" s="173" t="str">
        <f t="shared" si="3"/>
        <v/>
      </c>
      <c r="O35" s="173" t="str">
        <f>IF(SUM(O30:O34)=0,"",(SUM(O30:O34)))</f>
        <v/>
      </c>
      <c r="P35" s="175"/>
      <c r="Q35" s="173" t="str">
        <f t="shared" si="4"/>
        <v/>
      </c>
      <c r="R35" s="173" t="str">
        <f>IF(SUM(R30:R34)=0,"",(SUM(R30:R34)))</f>
        <v/>
      </c>
      <c r="S35" s="176"/>
      <c r="T35" s="173" t="str">
        <f t="shared" si="0"/>
        <v/>
      </c>
      <c r="U35" s="174" t="str">
        <f>IF(SUM(U30:U34)=0,"",(SUM(U30:U34)))</f>
        <v/>
      </c>
    </row>
    <row r="36" spans="1:24" s="7" customFormat="1" ht="18" customHeight="1">
      <c r="A36" s="302"/>
      <c r="B36" s="310" t="s">
        <v>51</v>
      </c>
      <c r="C36" s="311"/>
      <c r="D36" s="175"/>
      <c r="E36" s="173" t="str">
        <f t="shared" si="1"/>
        <v/>
      </c>
      <c r="F36" s="174" t="str">
        <f>IF(F29="","",IF(F35="",F29,F29+F35))</f>
        <v/>
      </c>
      <c r="G36" s="175"/>
      <c r="H36" s="173" t="str">
        <f t="shared" si="2"/>
        <v/>
      </c>
      <c r="I36" s="173" t="str">
        <f>IF(I29="","",IF(I35="",I29,I29+I35))</f>
        <v/>
      </c>
      <c r="J36" s="260"/>
      <c r="K36" s="260" t="str">
        <f t="shared" si="6"/>
        <v/>
      </c>
      <c r="L36" s="261" t="str">
        <f>IF(L29="","",IF(L35="",L29,L29+L35))</f>
        <v/>
      </c>
      <c r="M36" s="175"/>
      <c r="N36" s="173" t="str">
        <f t="shared" si="3"/>
        <v/>
      </c>
      <c r="O36" s="173" t="str">
        <f>IF(O29="","",IF(O35="",O29,O29+O35))</f>
        <v/>
      </c>
      <c r="P36" s="175"/>
      <c r="Q36" s="173" t="str">
        <f t="shared" si="4"/>
        <v/>
      </c>
      <c r="R36" s="173" t="str">
        <f>IF(R29="","",IF(R35="",R29,R29+R35))</f>
        <v/>
      </c>
      <c r="S36" s="176"/>
      <c r="T36" s="173" t="str">
        <f t="shared" si="0"/>
        <v/>
      </c>
      <c r="U36" s="174" t="str">
        <f>IF(U29="","",IF(U35="",U29,U29+U35))</f>
        <v/>
      </c>
    </row>
    <row r="37" spans="1:24" s="7" customFormat="1" ht="18" customHeight="1">
      <c r="A37" s="302" t="s">
        <v>43</v>
      </c>
      <c r="B37" s="313" t="str">
        <f>C13</f>
        <v>&lt;改修工事&gt;</v>
      </c>
      <c r="C37" s="314"/>
      <c r="D37" s="189"/>
      <c r="E37" s="178" t="str">
        <f t="shared" si="1"/>
        <v/>
      </c>
      <c r="F37" s="190"/>
      <c r="G37" s="189"/>
      <c r="H37" s="178" t="str">
        <f t="shared" si="2"/>
        <v/>
      </c>
      <c r="I37" s="178"/>
      <c r="J37" s="320"/>
      <c r="K37" s="320"/>
      <c r="L37" s="323"/>
      <c r="M37" s="189"/>
      <c r="N37" s="178" t="str">
        <f t="shared" si="3"/>
        <v/>
      </c>
      <c r="O37" s="178"/>
      <c r="P37" s="189"/>
      <c r="Q37" s="178" t="str">
        <f t="shared" si="4"/>
        <v/>
      </c>
      <c r="R37" s="178"/>
      <c r="S37" s="178"/>
      <c r="T37" s="178" t="str">
        <f t="shared" si="0"/>
        <v/>
      </c>
      <c r="U37" s="190"/>
    </row>
    <row r="38" spans="1:24" s="7" customFormat="1" ht="18" customHeight="1">
      <c r="A38" s="302"/>
      <c r="B38" s="313" t="s">
        <v>452</v>
      </c>
      <c r="C38" s="314"/>
      <c r="D38" s="191"/>
      <c r="E38" s="182" t="str">
        <f t="shared" si="1"/>
        <v/>
      </c>
      <c r="F38" s="192"/>
      <c r="G38" s="191"/>
      <c r="H38" s="182" t="str">
        <f t="shared" si="2"/>
        <v/>
      </c>
      <c r="I38" s="182"/>
      <c r="J38" s="321"/>
      <c r="K38" s="321"/>
      <c r="L38" s="324"/>
      <c r="M38" s="191"/>
      <c r="N38" s="182" t="str">
        <f t="shared" si="3"/>
        <v/>
      </c>
      <c r="O38" s="182"/>
      <c r="P38" s="191"/>
      <c r="Q38" s="182" t="str">
        <f t="shared" si="4"/>
        <v/>
      </c>
      <c r="R38" s="182"/>
      <c r="S38" s="182"/>
      <c r="T38" s="182" t="str">
        <f t="shared" si="0"/>
        <v/>
      </c>
      <c r="U38" s="192"/>
    </row>
    <row r="39" spans="1:24" s="7" customFormat="1" ht="18" customHeight="1">
      <c r="A39" s="302"/>
      <c r="B39" s="12" t="s">
        <v>48</v>
      </c>
      <c r="C39" s="253"/>
      <c r="D39" s="181"/>
      <c r="E39" s="182" t="str">
        <f t="shared" si="1"/>
        <v/>
      </c>
      <c r="F39" s="183"/>
      <c r="G39" s="181"/>
      <c r="H39" s="182" t="str">
        <f t="shared" si="2"/>
        <v/>
      </c>
      <c r="I39" s="184"/>
      <c r="J39" s="321"/>
      <c r="K39" s="321"/>
      <c r="L39" s="324"/>
      <c r="M39" s="181"/>
      <c r="N39" s="182" t="str">
        <f t="shared" si="3"/>
        <v/>
      </c>
      <c r="O39" s="184"/>
      <c r="P39" s="181"/>
      <c r="Q39" s="182" t="str">
        <f t="shared" si="4"/>
        <v/>
      </c>
      <c r="R39" s="184"/>
      <c r="S39" s="184"/>
      <c r="T39" s="182" t="str">
        <f t="shared" si="0"/>
        <v/>
      </c>
      <c r="U39" s="183"/>
    </row>
    <row r="40" spans="1:24" s="7" customFormat="1" ht="18" customHeight="1">
      <c r="A40" s="302"/>
      <c r="B40" s="12" t="s">
        <v>48</v>
      </c>
      <c r="C40" s="253"/>
      <c r="D40" s="181"/>
      <c r="E40" s="182" t="str">
        <f t="shared" si="1"/>
        <v/>
      </c>
      <c r="F40" s="183"/>
      <c r="G40" s="181"/>
      <c r="H40" s="182" t="str">
        <f t="shared" si="2"/>
        <v/>
      </c>
      <c r="I40" s="184"/>
      <c r="J40" s="321"/>
      <c r="K40" s="321"/>
      <c r="L40" s="324"/>
      <c r="M40" s="181"/>
      <c r="N40" s="182" t="str">
        <f t="shared" si="3"/>
        <v/>
      </c>
      <c r="O40" s="184"/>
      <c r="P40" s="181"/>
      <c r="Q40" s="182" t="str">
        <f t="shared" si="4"/>
        <v/>
      </c>
      <c r="R40" s="184"/>
      <c r="S40" s="184"/>
      <c r="T40" s="182" t="str">
        <f t="shared" si="0"/>
        <v/>
      </c>
      <c r="U40" s="183"/>
    </row>
    <row r="41" spans="1:24" s="7" customFormat="1" ht="18" customHeight="1">
      <c r="A41" s="302"/>
      <c r="B41" s="264" t="s">
        <v>47</v>
      </c>
      <c r="C41" s="253"/>
      <c r="D41" s="181"/>
      <c r="E41" s="182" t="str">
        <f t="shared" si="1"/>
        <v/>
      </c>
      <c r="F41" s="183"/>
      <c r="G41" s="181"/>
      <c r="H41" s="182" t="str">
        <f t="shared" si="2"/>
        <v/>
      </c>
      <c r="I41" s="184"/>
      <c r="J41" s="321"/>
      <c r="K41" s="321"/>
      <c r="L41" s="324"/>
      <c r="M41" s="181"/>
      <c r="N41" s="182" t="str">
        <f t="shared" si="3"/>
        <v/>
      </c>
      <c r="O41" s="184"/>
      <c r="P41" s="181"/>
      <c r="Q41" s="182" t="str">
        <f t="shared" si="4"/>
        <v/>
      </c>
      <c r="R41" s="184"/>
      <c r="S41" s="184"/>
      <c r="T41" s="182" t="str">
        <f t="shared" si="0"/>
        <v/>
      </c>
      <c r="U41" s="183"/>
    </row>
    <row r="42" spans="1:24" s="7" customFormat="1" ht="18" customHeight="1">
      <c r="A42" s="302"/>
      <c r="B42" s="319" t="s">
        <v>446</v>
      </c>
      <c r="C42" s="314"/>
      <c r="D42" s="181"/>
      <c r="E42" s="182"/>
      <c r="F42" s="183"/>
      <c r="G42" s="181"/>
      <c r="H42" s="182"/>
      <c r="I42" s="184"/>
      <c r="J42" s="321"/>
      <c r="K42" s="321"/>
      <c r="L42" s="324"/>
      <c r="M42" s="181"/>
      <c r="N42" s="182"/>
      <c r="O42" s="184"/>
      <c r="P42" s="181"/>
      <c r="Q42" s="182"/>
      <c r="R42" s="184"/>
      <c r="S42" s="184"/>
      <c r="T42" s="182"/>
      <c r="U42" s="183"/>
    </row>
    <row r="43" spans="1:24" s="7" customFormat="1" ht="18" customHeight="1">
      <c r="A43" s="302"/>
      <c r="B43" s="319" t="s">
        <v>451</v>
      </c>
      <c r="C43" s="314"/>
      <c r="D43" s="181"/>
      <c r="E43" s="182"/>
      <c r="F43" s="183"/>
      <c r="G43" s="181"/>
      <c r="H43" s="182"/>
      <c r="I43" s="184"/>
      <c r="J43" s="321"/>
      <c r="K43" s="321"/>
      <c r="L43" s="324"/>
      <c r="M43" s="181"/>
      <c r="N43" s="182"/>
      <c r="O43" s="184"/>
      <c r="P43" s="181"/>
      <c r="Q43" s="182"/>
      <c r="R43" s="184"/>
      <c r="S43" s="184"/>
      <c r="T43" s="182"/>
      <c r="U43" s="183"/>
    </row>
    <row r="44" spans="1:24" s="7" customFormat="1" ht="18" customHeight="1">
      <c r="A44" s="302"/>
      <c r="B44" s="264" t="s">
        <v>47</v>
      </c>
      <c r="C44" s="253"/>
      <c r="D44" s="181"/>
      <c r="E44" s="182"/>
      <c r="F44" s="183"/>
      <c r="G44" s="181"/>
      <c r="H44" s="182"/>
      <c r="I44" s="184"/>
      <c r="J44" s="321"/>
      <c r="K44" s="321"/>
      <c r="L44" s="324"/>
      <c r="M44" s="181"/>
      <c r="N44" s="182"/>
      <c r="O44" s="184"/>
      <c r="P44" s="181"/>
      <c r="Q44" s="182"/>
      <c r="R44" s="184"/>
      <c r="S44" s="184"/>
      <c r="T44" s="182"/>
      <c r="U44" s="183"/>
    </row>
    <row r="45" spans="1:24" s="7" customFormat="1" ht="18" customHeight="1">
      <c r="A45" s="302"/>
      <c r="B45" s="264" t="s">
        <v>47</v>
      </c>
      <c r="C45" s="253"/>
      <c r="D45" s="181"/>
      <c r="E45" s="182"/>
      <c r="F45" s="183"/>
      <c r="G45" s="181"/>
      <c r="H45" s="182"/>
      <c r="I45" s="184"/>
      <c r="J45" s="321"/>
      <c r="K45" s="321"/>
      <c r="L45" s="324"/>
      <c r="M45" s="181"/>
      <c r="N45" s="182"/>
      <c r="O45" s="184"/>
      <c r="P45" s="181"/>
      <c r="Q45" s="182"/>
      <c r="R45" s="184"/>
      <c r="S45" s="184"/>
      <c r="T45" s="182"/>
      <c r="U45" s="183"/>
    </row>
    <row r="46" spans="1:24" s="7" customFormat="1" ht="18" customHeight="1">
      <c r="A46" s="302"/>
      <c r="B46" s="264" t="s">
        <v>47</v>
      </c>
      <c r="C46" s="253"/>
      <c r="D46" s="181"/>
      <c r="E46" s="182"/>
      <c r="F46" s="183"/>
      <c r="G46" s="181"/>
      <c r="H46" s="182"/>
      <c r="I46" s="184"/>
      <c r="J46" s="321"/>
      <c r="K46" s="321"/>
      <c r="L46" s="324"/>
      <c r="M46" s="181"/>
      <c r="N46" s="182"/>
      <c r="O46" s="184"/>
      <c r="P46" s="181"/>
      <c r="Q46" s="182"/>
      <c r="R46" s="184"/>
      <c r="S46" s="184"/>
      <c r="T46" s="182"/>
      <c r="U46" s="183"/>
    </row>
    <row r="47" spans="1:24" s="7" customFormat="1" ht="18" customHeight="1">
      <c r="A47" s="302"/>
      <c r="B47" s="315" t="s">
        <v>50</v>
      </c>
      <c r="C47" s="316"/>
      <c r="D47" s="191"/>
      <c r="E47" s="182" t="str">
        <f t="shared" si="1"/>
        <v/>
      </c>
      <c r="F47" s="192"/>
      <c r="G47" s="191"/>
      <c r="H47" s="182" t="str">
        <f t="shared" si="2"/>
        <v/>
      </c>
      <c r="I47" s="182"/>
      <c r="J47" s="321"/>
      <c r="K47" s="321"/>
      <c r="L47" s="324"/>
      <c r="M47" s="191"/>
      <c r="N47" s="182" t="str">
        <f t="shared" si="3"/>
        <v/>
      </c>
      <c r="O47" s="182"/>
      <c r="P47" s="191"/>
      <c r="Q47" s="182" t="str">
        <f t="shared" si="4"/>
        <v/>
      </c>
      <c r="R47" s="182"/>
      <c r="S47" s="182"/>
      <c r="T47" s="182" t="str">
        <f t="shared" si="0"/>
        <v/>
      </c>
      <c r="U47" s="192"/>
    </row>
    <row r="48" spans="1:24" s="7" customFormat="1" ht="18" customHeight="1">
      <c r="A48" s="302"/>
      <c r="B48" s="313"/>
      <c r="C48" s="314"/>
      <c r="D48" s="191"/>
      <c r="E48" s="182" t="str">
        <f t="shared" si="1"/>
        <v/>
      </c>
      <c r="F48" s="192"/>
      <c r="G48" s="191"/>
      <c r="H48" s="182" t="str">
        <f t="shared" si="2"/>
        <v/>
      </c>
      <c r="I48" s="182"/>
      <c r="J48" s="321"/>
      <c r="K48" s="321"/>
      <c r="L48" s="324"/>
      <c r="M48" s="191"/>
      <c r="N48" s="182" t="str">
        <f t="shared" si="3"/>
        <v/>
      </c>
      <c r="O48" s="182"/>
      <c r="P48" s="191"/>
      <c r="Q48" s="182" t="str">
        <f t="shared" si="4"/>
        <v/>
      </c>
      <c r="R48" s="182"/>
      <c r="S48" s="182"/>
      <c r="T48" s="182" t="str">
        <f t="shared" si="0"/>
        <v/>
      </c>
      <c r="U48" s="192"/>
    </row>
    <row r="49" spans="1:21" s="7" customFormat="1" ht="18" customHeight="1">
      <c r="A49" s="302"/>
      <c r="B49" s="264" t="s">
        <v>47</v>
      </c>
      <c r="C49" s="253"/>
      <c r="D49" s="181"/>
      <c r="E49" s="182" t="str">
        <f t="shared" si="1"/>
        <v/>
      </c>
      <c r="F49" s="183"/>
      <c r="G49" s="181"/>
      <c r="H49" s="182" t="str">
        <f t="shared" si="2"/>
        <v/>
      </c>
      <c r="I49" s="184"/>
      <c r="J49" s="321"/>
      <c r="K49" s="321"/>
      <c r="L49" s="324"/>
      <c r="M49" s="181"/>
      <c r="N49" s="182" t="str">
        <f t="shared" si="3"/>
        <v/>
      </c>
      <c r="O49" s="184"/>
      <c r="P49" s="181"/>
      <c r="Q49" s="182" t="str">
        <f t="shared" si="4"/>
        <v/>
      </c>
      <c r="R49" s="184"/>
      <c r="S49" s="184"/>
      <c r="T49" s="182" t="str">
        <f t="shared" si="0"/>
        <v/>
      </c>
      <c r="U49" s="183"/>
    </row>
    <row r="50" spans="1:21" s="7" customFormat="1" ht="18" customHeight="1">
      <c r="A50" s="302"/>
      <c r="B50" s="12" t="s">
        <v>47</v>
      </c>
      <c r="C50" s="253"/>
      <c r="D50" s="181"/>
      <c r="E50" s="182" t="str">
        <f t="shared" si="1"/>
        <v/>
      </c>
      <c r="F50" s="183"/>
      <c r="G50" s="181"/>
      <c r="H50" s="182" t="str">
        <f t="shared" si="2"/>
        <v/>
      </c>
      <c r="I50" s="184"/>
      <c r="J50" s="321"/>
      <c r="K50" s="321"/>
      <c r="L50" s="324"/>
      <c r="M50" s="181"/>
      <c r="N50" s="182" t="str">
        <f t="shared" si="3"/>
        <v/>
      </c>
      <c r="O50" s="184"/>
      <c r="P50" s="181"/>
      <c r="Q50" s="182" t="str">
        <f t="shared" si="4"/>
        <v/>
      </c>
      <c r="R50" s="184"/>
      <c r="S50" s="184"/>
      <c r="T50" s="182" t="str">
        <f t="shared" si="0"/>
        <v/>
      </c>
      <c r="U50" s="183"/>
    </row>
    <row r="51" spans="1:21" s="7" customFormat="1" ht="18" customHeight="1">
      <c r="A51" s="302"/>
      <c r="B51" s="13" t="s">
        <v>48</v>
      </c>
      <c r="C51" s="143"/>
      <c r="D51" s="185"/>
      <c r="E51" s="186" t="str">
        <f t="shared" si="1"/>
        <v/>
      </c>
      <c r="F51" s="187"/>
      <c r="G51" s="185"/>
      <c r="H51" s="186" t="str">
        <f t="shared" si="2"/>
        <v/>
      </c>
      <c r="I51" s="188"/>
      <c r="J51" s="322"/>
      <c r="K51" s="322"/>
      <c r="L51" s="325"/>
      <c r="M51" s="185"/>
      <c r="N51" s="186" t="str">
        <f t="shared" si="3"/>
        <v/>
      </c>
      <c r="O51" s="188"/>
      <c r="P51" s="185"/>
      <c r="Q51" s="186" t="str">
        <f t="shared" si="4"/>
        <v/>
      </c>
      <c r="R51" s="188"/>
      <c r="S51" s="188"/>
      <c r="T51" s="186" t="str">
        <f t="shared" si="0"/>
        <v/>
      </c>
      <c r="U51" s="187"/>
    </row>
    <row r="52" spans="1:21" s="7" customFormat="1" ht="18" customHeight="1">
      <c r="A52" s="312"/>
      <c r="B52" s="317" t="s">
        <v>54</v>
      </c>
      <c r="C52" s="318"/>
      <c r="D52" s="175"/>
      <c r="E52" s="173" t="str">
        <f t="shared" si="1"/>
        <v/>
      </c>
      <c r="F52" s="174" t="str">
        <f>IF(SUM(F37:F51)=0,"",(SUM(F37:F51)))</f>
        <v/>
      </c>
      <c r="G52" s="175"/>
      <c r="H52" s="173" t="str">
        <f t="shared" si="2"/>
        <v/>
      </c>
      <c r="I52" s="173" t="str">
        <f>IF(SUM(I37:I51)=0,"",(SUM(I37:I51)))</f>
        <v/>
      </c>
      <c r="J52" s="260"/>
      <c r="K52" s="260" t="str">
        <f t="shared" ref="K52:K53" si="7">IF(J52="","",L52/J52)</f>
        <v/>
      </c>
      <c r="L52" s="261" t="str">
        <f>IF(SUM(L42:L51)=0,"",(SUM(L42:L51)))</f>
        <v/>
      </c>
      <c r="M52" s="175"/>
      <c r="N52" s="173" t="str">
        <f t="shared" si="3"/>
        <v/>
      </c>
      <c r="O52" s="173" t="str">
        <f>IF(SUM(O37:O51)=0,"",(SUM(O37:O51)))</f>
        <v/>
      </c>
      <c r="P52" s="175"/>
      <c r="Q52" s="173" t="str">
        <f t="shared" si="4"/>
        <v/>
      </c>
      <c r="R52" s="173" t="str">
        <f>IF(SUM(R37:R51)=0,"",(SUM(R37:R51)))</f>
        <v/>
      </c>
      <c r="S52" s="176"/>
      <c r="T52" s="173" t="str">
        <f t="shared" si="0"/>
        <v/>
      </c>
      <c r="U52" s="174" t="str">
        <f>IF(SUM(U37:U51)=0,"",(SUM(U37:U51)))</f>
        <v/>
      </c>
    </row>
    <row r="53" spans="1:21" s="7" customFormat="1" ht="18" customHeight="1" thickBot="1">
      <c r="A53" s="326" t="s">
        <v>55</v>
      </c>
      <c r="B53" s="327"/>
      <c r="C53" s="328"/>
      <c r="D53" s="193"/>
      <c r="E53" s="194" t="str">
        <f t="shared" si="1"/>
        <v/>
      </c>
      <c r="F53" s="195" t="str">
        <f>IF(F36="","",IF(F52="",F36,F36+F52))</f>
        <v/>
      </c>
      <c r="G53" s="193"/>
      <c r="H53" s="194" t="str">
        <f t="shared" si="2"/>
        <v/>
      </c>
      <c r="I53" s="194" t="str">
        <f>IF(I36="","",IF(I52="",I36,I36+I52))</f>
        <v/>
      </c>
      <c r="J53" s="200"/>
      <c r="K53" s="200" t="str">
        <f t="shared" si="7"/>
        <v/>
      </c>
      <c r="L53" s="262" t="str">
        <f>IF(L41="","",IF(L52="",L41,L41+L52))</f>
        <v/>
      </c>
      <c r="M53" s="193"/>
      <c r="N53" s="194" t="str">
        <f t="shared" si="3"/>
        <v/>
      </c>
      <c r="O53" s="194" t="str">
        <f>IF(O36="","",IF(O52="",O36,O36+O52))</f>
        <v/>
      </c>
      <c r="P53" s="193"/>
      <c r="Q53" s="194" t="str">
        <f t="shared" si="4"/>
        <v/>
      </c>
      <c r="R53" s="194" t="str">
        <f>IF(R36="","",IF(R52="",R36,R36+R52))</f>
        <v/>
      </c>
      <c r="S53" s="196"/>
      <c r="T53" s="194" t="str">
        <f t="shared" si="0"/>
        <v/>
      </c>
      <c r="U53" s="195" t="str">
        <f>IF(U36="","",IF(U52="",U36,U36+U52))</f>
        <v/>
      </c>
    </row>
    <row r="54" spans="1:21" s="7" customFormat="1" ht="18" customHeight="1">
      <c r="A54" s="301" t="s">
        <v>28</v>
      </c>
      <c r="B54" s="304" t="s">
        <v>29</v>
      </c>
      <c r="C54" s="305"/>
      <c r="D54" s="290" t="s">
        <v>24</v>
      </c>
      <c r="E54" s="280" t="s">
        <v>24</v>
      </c>
      <c r="F54" s="197"/>
      <c r="G54" s="290"/>
      <c r="H54" s="280"/>
      <c r="I54" s="198"/>
      <c r="J54" s="293"/>
      <c r="K54" s="293" t="s">
        <v>24</v>
      </c>
      <c r="L54" s="267" t="s">
        <v>24</v>
      </c>
      <c r="M54" s="290"/>
      <c r="N54" s="280"/>
      <c r="O54" s="198"/>
      <c r="P54" s="290"/>
      <c r="Q54" s="280"/>
      <c r="R54" s="198"/>
      <c r="S54" s="280"/>
      <c r="T54" s="280" t="s">
        <v>24</v>
      </c>
      <c r="U54" s="197" t="s">
        <v>24</v>
      </c>
    </row>
    <row r="55" spans="1:21" s="7" customFormat="1" ht="18" customHeight="1">
      <c r="A55" s="302"/>
      <c r="B55" s="299" t="s">
        <v>330</v>
      </c>
      <c r="C55" s="300"/>
      <c r="D55" s="291"/>
      <c r="E55" s="281"/>
      <c r="F55" s="183" t="s">
        <v>24</v>
      </c>
      <c r="G55" s="291"/>
      <c r="H55" s="281"/>
      <c r="I55" s="184"/>
      <c r="J55" s="294"/>
      <c r="K55" s="294"/>
      <c r="L55" s="268"/>
      <c r="M55" s="291"/>
      <c r="N55" s="281"/>
      <c r="O55" s="184"/>
      <c r="P55" s="291"/>
      <c r="Q55" s="281"/>
      <c r="R55" s="184"/>
      <c r="S55" s="281"/>
      <c r="T55" s="281"/>
      <c r="U55" s="183" t="s">
        <v>24</v>
      </c>
    </row>
    <row r="56" spans="1:21" s="7" customFormat="1" ht="18" customHeight="1">
      <c r="A56" s="302"/>
      <c r="B56" s="299" t="s">
        <v>30</v>
      </c>
      <c r="C56" s="300"/>
      <c r="D56" s="291"/>
      <c r="E56" s="281"/>
      <c r="F56" s="183" t="s">
        <v>24</v>
      </c>
      <c r="G56" s="291"/>
      <c r="H56" s="281"/>
      <c r="I56" s="184"/>
      <c r="J56" s="294"/>
      <c r="K56" s="294"/>
      <c r="L56" s="268"/>
      <c r="M56" s="291"/>
      <c r="N56" s="281"/>
      <c r="O56" s="184"/>
      <c r="P56" s="291"/>
      <c r="Q56" s="281"/>
      <c r="R56" s="184"/>
      <c r="S56" s="281"/>
      <c r="T56" s="281"/>
      <c r="U56" s="183" t="s">
        <v>24</v>
      </c>
    </row>
    <row r="57" spans="1:21" s="7" customFormat="1" ht="18" customHeight="1">
      <c r="A57" s="302"/>
      <c r="B57" s="299" t="s">
        <v>31</v>
      </c>
      <c r="C57" s="300"/>
      <c r="D57" s="291"/>
      <c r="E57" s="281"/>
      <c r="F57" s="183" t="s">
        <v>34</v>
      </c>
      <c r="G57" s="291"/>
      <c r="H57" s="281"/>
      <c r="I57" s="184"/>
      <c r="J57" s="294"/>
      <c r="K57" s="294"/>
      <c r="L57" s="268"/>
      <c r="M57" s="291"/>
      <c r="N57" s="281"/>
      <c r="O57" s="184"/>
      <c r="P57" s="291"/>
      <c r="Q57" s="281"/>
      <c r="R57" s="184"/>
      <c r="S57" s="281"/>
      <c r="T57" s="281"/>
      <c r="U57" s="183" t="s">
        <v>24</v>
      </c>
    </row>
    <row r="58" spans="1:21" s="7" customFormat="1" ht="18" customHeight="1">
      <c r="A58" s="302"/>
      <c r="B58" s="299" t="s">
        <v>417</v>
      </c>
      <c r="C58" s="300"/>
      <c r="D58" s="291"/>
      <c r="E58" s="281"/>
      <c r="F58" s="171"/>
      <c r="G58" s="291"/>
      <c r="H58" s="281"/>
      <c r="I58" s="184"/>
      <c r="J58" s="294"/>
      <c r="K58" s="294"/>
      <c r="L58" s="268"/>
      <c r="M58" s="291"/>
      <c r="N58" s="281"/>
      <c r="O58" s="184"/>
      <c r="P58" s="291"/>
      <c r="Q58" s="281"/>
      <c r="R58" s="184"/>
      <c r="S58" s="281"/>
      <c r="T58" s="281"/>
      <c r="U58" s="183" t="s">
        <v>24</v>
      </c>
    </row>
    <row r="59" spans="1:21" s="7" customFormat="1" ht="18" customHeight="1">
      <c r="A59" s="302"/>
      <c r="B59" s="299" t="s">
        <v>32</v>
      </c>
      <c r="C59" s="300"/>
      <c r="D59" s="291"/>
      <c r="E59" s="281"/>
      <c r="F59" s="171"/>
      <c r="G59" s="291"/>
      <c r="H59" s="281"/>
      <c r="I59" s="184"/>
      <c r="J59" s="294"/>
      <c r="K59" s="294"/>
      <c r="L59" s="268"/>
      <c r="M59" s="291"/>
      <c r="N59" s="281"/>
      <c r="O59" s="184"/>
      <c r="P59" s="291"/>
      <c r="Q59" s="281"/>
      <c r="R59" s="184"/>
      <c r="S59" s="281"/>
      <c r="T59" s="281"/>
      <c r="U59" s="183" t="s">
        <v>24</v>
      </c>
    </row>
    <row r="60" spans="1:21" s="7" customFormat="1" ht="18" customHeight="1">
      <c r="A60" s="302"/>
      <c r="B60" s="299" t="s">
        <v>33</v>
      </c>
      <c r="C60" s="300"/>
      <c r="D60" s="292"/>
      <c r="E60" s="282"/>
      <c r="F60" s="171"/>
      <c r="G60" s="292"/>
      <c r="H60" s="282"/>
      <c r="I60" s="188"/>
      <c r="J60" s="295"/>
      <c r="K60" s="295"/>
      <c r="L60" s="269"/>
      <c r="M60" s="292"/>
      <c r="N60" s="282"/>
      <c r="O60" s="188"/>
      <c r="P60" s="292"/>
      <c r="Q60" s="282"/>
      <c r="R60" s="188"/>
      <c r="S60" s="282"/>
      <c r="T60" s="282"/>
      <c r="U60" s="183" t="s">
        <v>24</v>
      </c>
    </row>
    <row r="61" spans="1:21" s="7" customFormat="1" ht="18" customHeight="1" thickBot="1">
      <c r="A61" s="303"/>
      <c r="B61" s="306" t="s">
        <v>52</v>
      </c>
      <c r="C61" s="307"/>
      <c r="D61" s="199" t="s">
        <v>22</v>
      </c>
      <c r="E61" s="200" t="s">
        <v>22</v>
      </c>
      <c r="F61" s="195" t="str">
        <f>IF(SUM(F54:F60)=0,"",SUM(F54:F60))</f>
        <v/>
      </c>
      <c r="G61" s="199" t="s">
        <v>35</v>
      </c>
      <c r="H61" s="200" t="s">
        <v>35</v>
      </c>
      <c r="I61" s="194" t="str">
        <f>IF(SUM(I54:I60)=0,"",SUM(I54:I60))</f>
        <v/>
      </c>
      <c r="J61" s="259" t="s">
        <v>35</v>
      </c>
      <c r="K61" s="259" t="s">
        <v>35</v>
      </c>
      <c r="L61" s="265" t="s">
        <v>35</v>
      </c>
      <c r="M61" s="199" t="s">
        <v>35</v>
      </c>
      <c r="N61" s="200" t="s">
        <v>35</v>
      </c>
      <c r="O61" s="194" t="str">
        <f>IF(SUM(O54:O60)=0,"",SUM(O54:O60))</f>
        <v/>
      </c>
      <c r="P61" s="199" t="s">
        <v>35</v>
      </c>
      <c r="Q61" s="200" t="s">
        <v>35</v>
      </c>
      <c r="R61" s="194" t="str">
        <f>IF(SUM(R54:R60)=0,"",SUM(R54:R60))</f>
        <v/>
      </c>
      <c r="S61" s="200" t="s">
        <v>35</v>
      </c>
      <c r="T61" s="200" t="s">
        <v>35</v>
      </c>
      <c r="U61" s="195" t="str">
        <f>IF(SUM(U54:U60)=0,"",SUM(U54:U60))</f>
        <v/>
      </c>
    </row>
    <row r="62" spans="1:21">
      <c r="F62" s="139" t="str">
        <f>IF(F53=F61,"","↑【確認】「事業財源」の合計と「合計（総事業費）」が不一致")</f>
        <v/>
      </c>
    </row>
    <row r="63" spans="1:21">
      <c r="F63" s="139"/>
    </row>
    <row r="64" spans="1:21">
      <c r="A64" s="14" t="s">
        <v>36</v>
      </c>
    </row>
    <row r="65" spans="1:12">
      <c r="A65" s="14"/>
    </row>
    <row r="66" spans="1:12">
      <c r="A66" s="15" t="s">
        <v>90</v>
      </c>
      <c r="B66" s="144" t="s">
        <v>97</v>
      </c>
      <c r="C66" s="144"/>
      <c r="D66" s="144"/>
      <c r="E66" s="144"/>
      <c r="F66" s="144"/>
      <c r="G66" s="144"/>
      <c r="H66" s="144"/>
      <c r="I66" s="144"/>
      <c r="J66" s="144"/>
      <c r="K66" s="144"/>
      <c r="L66" s="144"/>
    </row>
    <row r="67" spans="1:12">
      <c r="A67" s="15"/>
      <c r="B67" s="144" t="s">
        <v>392</v>
      </c>
      <c r="C67" s="144"/>
      <c r="D67" s="144"/>
      <c r="E67" s="144"/>
      <c r="F67" s="144"/>
      <c r="G67" s="144"/>
      <c r="H67" s="144"/>
      <c r="I67" s="144"/>
      <c r="J67" s="144"/>
      <c r="K67" s="144"/>
      <c r="L67" s="144"/>
    </row>
    <row r="68" spans="1:12">
      <c r="A68" s="15" t="s">
        <v>91</v>
      </c>
      <c r="B68" s="144" t="s">
        <v>98</v>
      </c>
      <c r="C68" s="144"/>
      <c r="D68" s="144"/>
      <c r="E68" s="144"/>
      <c r="F68" s="144"/>
      <c r="G68" s="144"/>
      <c r="H68" s="144"/>
      <c r="I68" s="144"/>
      <c r="J68" s="144"/>
      <c r="K68" s="144"/>
      <c r="L68" s="144"/>
    </row>
    <row r="69" spans="1:12">
      <c r="A69" s="15"/>
      <c r="B69" s="144" t="s">
        <v>79</v>
      </c>
      <c r="C69" s="144"/>
      <c r="D69" s="144"/>
      <c r="E69" s="144"/>
      <c r="F69" s="144"/>
      <c r="G69" s="144"/>
      <c r="H69" s="144"/>
      <c r="I69" s="144"/>
      <c r="J69" s="144"/>
      <c r="K69" s="144"/>
      <c r="L69" s="144"/>
    </row>
    <row r="70" spans="1:12">
      <c r="A70" s="15" t="s">
        <v>80</v>
      </c>
      <c r="B70" s="144" t="s">
        <v>331</v>
      </c>
      <c r="C70" s="144"/>
      <c r="D70" s="144"/>
      <c r="E70" s="144"/>
      <c r="F70" s="144"/>
      <c r="G70" s="144"/>
      <c r="H70" s="144"/>
      <c r="I70" s="144"/>
      <c r="J70" s="144"/>
      <c r="K70" s="144"/>
      <c r="L70" s="144"/>
    </row>
    <row r="71" spans="1:12">
      <c r="A71" s="15" t="s">
        <v>92</v>
      </c>
      <c r="B71" s="144" t="s">
        <v>99</v>
      </c>
      <c r="C71" s="144"/>
      <c r="D71" s="144"/>
      <c r="E71" s="144"/>
      <c r="F71" s="144"/>
      <c r="G71" s="144"/>
      <c r="H71" s="144"/>
      <c r="I71" s="144"/>
      <c r="J71" s="144"/>
      <c r="K71" s="144"/>
      <c r="L71" s="144"/>
    </row>
    <row r="72" spans="1:12">
      <c r="A72" s="15"/>
      <c r="B72" s="144" t="s">
        <v>393</v>
      </c>
      <c r="C72" s="144"/>
      <c r="D72" s="144"/>
      <c r="E72" s="144"/>
      <c r="F72" s="144"/>
      <c r="G72" s="144"/>
      <c r="H72" s="144"/>
      <c r="I72" s="144"/>
      <c r="J72" s="144"/>
      <c r="K72" s="144"/>
      <c r="L72" s="144"/>
    </row>
    <row r="73" spans="1:12">
      <c r="A73" s="15"/>
      <c r="B73" s="144" t="s">
        <v>394</v>
      </c>
      <c r="C73" s="144"/>
      <c r="D73" s="144"/>
      <c r="E73" s="144"/>
      <c r="F73" s="144"/>
      <c r="G73" s="144"/>
      <c r="H73" s="144"/>
      <c r="I73" s="144"/>
      <c r="J73" s="144"/>
      <c r="K73" s="144"/>
      <c r="L73" s="144"/>
    </row>
    <row r="74" spans="1:12">
      <c r="A74" s="15"/>
      <c r="B74" s="144"/>
      <c r="C74" s="144"/>
      <c r="D74" s="144"/>
      <c r="E74" s="144"/>
      <c r="F74" s="144"/>
      <c r="G74" s="144"/>
      <c r="H74" s="144"/>
      <c r="I74" s="144"/>
      <c r="J74" s="144"/>
      <c r="K74" s="144"/>
      <c r="L74" s="144"/>
    </row>
    <row r="75" spans="1:12">
      <c r="A75" s="15" t="s">
        <v>93</v>
      </c>
      <c r="B75" s="144" t="s">
        <v>395</v>
      </c>
      <c r="C75" s="144"/>
      <c r="D75" s="144"/>
      <c r="E75" s="144"/>
      <c r="F75" s="144"/>
      <c r="G75" s="144"/>
      <c r="H75" s="144"/>
      <c r="I75" s="144"/>
      <c r="J75" s="144"/>
      <c r="K75" s="144"/>
      <c r="L75" s="144"/>
    </row>
    <row r="76" spans="1:12">
      <c r="A76" s="15"/>
      <c r="B76" s="144"/>
      <c r="C76" s="144"/>
      <c r="D76" s="144"/>
      <c r="E76" s="144"/>
      <c r="F76" s="144"/>
      <c r="G76" s="144"/>
      <c r="H76" s="144"/>
      <c r="I76" s="144"/>
      <c r="J76" s="144"/>
      <c r="K76" s="144"/>
      <c r="L76" s="144"/>
    </row>
    <row r="77" spans="1:12">
      <c r="A77" s="15" t="s">
        <v>94</v>
      </c>
      <c r="B77" s="144" t="s">
        <v>83</v>
      </c>
      <c r="C77" s="144"/>
      <c r="D77" s="144"/>
      <c r="E77" s="144"/>
      <c r="F77" s="144"/>
      <c r="G77" s="144"/>
      <c r="H77" s="144"/>
      <c r="I77" s="144"/>
      <c r="J77" s="144"/>
      <c r="K77" s="144"/>
      <c r="L77" s="144"/>
    </row>
    <row r="78" spans="1:12">
      <c r="A78" s="15" t="s">
        <v>84</v>
      </c>
      <c r="B78" s="144" t="s">
        <v>85</v>
      </c>
      <c r="C78" s="144"/>
      <c r="D78" s="144"/>
      <c r="E78" s="144"/>
      <c r="F78" s="144"/>
      <c r="G78" s="144"/>
      <c r="H78" s="144"/>
      <c r="I78" s="144"/>
      <c r="J78" s="144"/>
      <c r="K78" s="144"/>
      <c r="L78" s="144"/>
    </row>
    <row r="79" spans="1:12">
      <c r="A79" s="15" t="s">
        <v>84</v>
      </c>
      <c r="B79" s="144" t="s">
        <v>100</v>
      </c>
      <c r="C79" s="144"/>
      <c r="D79" s="144"/>
      <c r="E79" s="144"/>
      <c r="F79" s="144"/>
      <c r="G79" s="144"/>
      <c r="H79" s="144"/>
      <c r="I79" s="144"/>
      <c r="J79" s="144"/>
      <c r="K79" s="144"/>
      <c r="L79" s="144"/>
    </row>
    <row r="80" spans="1:12">
      <c r="A80" s="15" t="s">
        <v>86</v>
      </c>
      <c r="B80" s="145" t="s">
        <v>332</v>
      </c>
      <c r="C80" s="145"/>
      <c r="D80" s="144"/>
      <c r="E80" s="144"/>
      <c r="F80" s="144"/>
      <c r="G80" s="144"/>
      <c r="H80" s="144"/>
      <c r="I80" s="144"/>
      <c r="J80" s="144"/>
      <c r="K80" s="144"/>
      <c r="L80" s="144"/>
    </row>
    <row r="81" spans="1:12">
      <c r="A81" s="15" t="s">
        <v>87</v>
      </c>
      <c r="B81" s="145" t="s">
        <v>101</v>
      </c>
      <c r="C81" s="145"/>
      <c r="D81" s="144"/>
      <c r="E81" s="144"/>
      <c r="F81" s="144"/>
      <c r="G81" s="144"/>
      <c r="H81" s="144"/>
      <c r="I81" s="144"/>
      <c r="J81" s="144"/>
      <c r="K81" s="144"/>
      <c r="L81" s="144"/>
    </row>
    <row r="82" spans="1:12">
      <c r="A82" s="15" t="s">
        <v>84</v>
      </c>
      <c r="B82" s="145" t="s">
        <v>102</v>
      </c>
      <c r="C82" s="145"/>
      <c r="D82" s="144"/>
      <c r="E82" s="144"/>
      <c r="F82" s="144"/>
      <c r="G82" s="144"/>
      <c r="H82" s="144"/>
      <c r="I82" s="144"/>
      <c r="J82" s="144"/>
      <c r="K82" s="144"/>
      <c r="L82" s="144"/>
    </row>
    <row r="83" spans="1:12">
      <c r="A83" s="15" t="s">
        <v>84</v>
      </c>
      <c r="B83" s="145" t="s">
        <v>333</v>
      </c>
      <c r="C83" s="145"/>
      <c r="D83" s="144"/>
      <c r="E83" s="144"/>
      <c r="F83" s="144"/>
      <c r="G83" s="144"/>
      <c r="H83" s="144"/>
      <c r="I83" s="144"/>
      <c r="J83" s="144"/>
      <c r="K83" s="144"/>
      <c r="L83" s="144"/>
    </row>
    <row r="84" spans="1:12">
      <c r="A84" s="15" t="s">
        <v>95</v>
      </c>
      <c r="B84" s="144" t="s">
        <v>88</v>
      </c>
      <c r="C84" s="144"/>
      <c r="D84" s="144"/>
      <c r="E84" s="144"/>
      <c r="F84" s="144"/>
      <c r="G84" s="144"/>
      <c r="H84" s="144"/>
      <c r="I84" s="144"/>
      <c r="J84" s="144"/>
      <c r="K84" s="144"/>
      <c r="L84" s="144"/>
    </row>
    <row r="85" spans="1:12">
      <c r="A85" s="15" t="s">
        <v>96</v>
      </c>
      <c r="B85" s="144" t="s">
        <v>89</v>
      </c>
      <c r="C85" s="144"/>
      <c r="D85" s="144"/>
      <c r="E85" s="144"/>
      <c r="F85" s="144"/>
      <c r="G85" s="144"/>
      <c r="H85" s="144"/>
      <c r="I85" s="144"/>
      <c r="J85" s="144"/>
      <c r="K85" s="144"/>
      <c r="L85" s="144"/>
    </row>
    <row r="86" spans="1:12">
      <c r="A86" s="16"/>
      <c r="B86" s="144" t="s">
        <v>81</v>
      </c>
      <c r="C86" s="144"/>
      <c r="D86" s="144"/>
      <c r="E86" s="144"/>
      <c r="F86" s="144"/>
      <c r="G86" s="144"/>
      <c r="H86" s="144"/>
      <c r="I86" s="144"/>
      <c r="J86" s="144"/>
      <c r="K86" s="144"/>
      <c r="L86" s="144"/>
    </row>
    <row r="87" spans="1:12">
      <c r="A87" s="16"/>
    </row>
  </sheetData>
  <mergeCells count="61">
    <mergeCell ref="A5:B5"/>
    <mergeCell ref="A7:A9"/>
    <mergeCell ref="B7:C9"/>
    <mergeCell ref="D7:F7"/>
    <mergeCell ref="G7:L7"/>
    <mergeCell ref="D8:D9"/>
    <mergeCell ref="A53:C53"/>
    <mergeCell ref="E8:E9"/>
    <mergeCell ref="F8:F9"/>
    <mergeCell ref="G8:H8"/>
    <mergeCell ref="J8:K8"/>
    <mergeCell ref="A10:A36"/>
    <mergeCell ref="B10:B29"/>
    <mergeCell ref="B30:B35"/>
    <mergeCell ref="V33:X34"/>
    <mergeCell ref="B36:C36"/>
    <mergeCell ref="A37:A52"/>
    <mergeCell ref="B37:C37"/>
    <mergeCell ref="B38:C38"/>
    <mergeCell ref="B47:C47"/>
    <mergeCell ref="B48:C48"/>
    <mergeCell ref="B52:C52"/>
    <mergeCell ref="B42:C42"/>
    <mergeCell ref="B43:C43"/>
    <mergeCell ref="J37:J51"/>
    <mergeCell ref="K37:K51"/>
    <mergeCell ref="L37:L51"/>
    <mergeCell ref="B60:C60"/>
    <mergeCell ref="A54:A61"/>
    <mergeCell ref="B54:C54"/>
    <mergeCell ref="D54:D60"/>
    <mergeCell ref="E54:E60"/>
    <mergeCell ref="B61:C61"/>
    <mergeCell ref="B55:C55"/>
    <mergeCell ref="B56:C56"/>
    <mergeCell ref="B57:C57"/>
    <mergeCell ref="B58:C58"/>
    <mergeCell ref="B59:C59"/>
    <mergeCell ref="Q54:Q60"/>
    <mergeCell ref="D2:H3"/>
    <mergeCell ref="M7:U7"/>
    <mergeCell ref="M8:N8"/>
    <mergeCell ref="S8:T8"/>
    <mergeCell ref="M54:M60"/>
    <mergeCell ref="N54:N60"/>
    <mergeCell ref="S54:S60"/>
    <mergeCell ref="T54:T60"/>
    <mergeCell ref="P8:Q8"/>
    <mergeCell ref="P54:P60"/>
    <mergeCell ref="J54:J60"/>
    <mergeCell ref="K54:K60"/>
    <mergeCell ref="G54:G60"/>
    <mergeCell ref="H54:H60"/>
    <mergeCell ref="E5:I5"/>
    <mergeCell ref="L54:L60"/>
    <mergeCell ref="L11:L28"/>
    <mergeCell ref="K11:K28"/>
    <mergeCell ref="J11:J28"/>
    <mergeCell ref="J30:J34"/>
    <mergeCell ref="K30:K34"/>
    <mergeCell ref="L30:L34"/>
  </mergeCells>
  <phoneticPr fontId="5"/>
  <dataValidations count="2">
    <dataValidation type="list" showInputMessage="1" showErrorMessage="1" sqref="C13 C20 B42:C42 B37:C37" xr:uid="{00000000-0002-0000-0100-000001000000}">
      <formula1>" &lt;建築工事&gt;, &lt;改修工事&gt;"</formula1>
    </dataValidation>
    <dataValidation type="list" allowBlank="1" showInputMessage="1" showErrorMessage="1" sqref="C14 B43:C43 B38:C38" xr:uid="{00000000-0002-0000-0100-000002000000}">
      <formula1>"　（新築）,（移転新築）,　（増築）,　（改築）"</formula1>
    </dataValidation>
  </dataValidations>
  <printOptions horizontalCentered="1"/>
  <pageMargins left="0.19685039370078741" right="0.19685039370078741" top="0.35433070866141736" bottom="0.35433070866141736" header="0.31496062992125984" footer="0.31496062992125984"/>
  <pageSetup paperSize="9" scale="80" fitToWidth="0" orientation="portrait" r:id="rId1"/>
  <colBreaks count="1" manualBreakCount="1">
    <brk id="21"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B55D9-51E1-457C-BFF4-A45212B38006}">
  <sheetPr>
    <tabColor rgb="FFFFC000"/>
  </sheetPr>
  <dimension ref="A1:X91"/>
  <sheetViews>
    <sheetView view="pageBreakPreview" zoomScaleNormal="100" zoomScaleSheetLayoutView="100" workbookViewId="0">
      <selection activeCell="K11" sqref="K11:K32"/>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23" width="9" style="4"/>
    <col min="24" max="24" width="10" style="4" customWidth="1"/>
    <col min="25" max="16384" width="9" style="4"/>
  </cols>
  <sheetData>
    <row r="1" spans="1:22" ht="19.5" customHeight="1">
      <c r="A1" s="115" t="s">
        <v>455</v>
      </c>
    </row>
    <row r="2" spans="1:22" ht="17.25" customHeight="1">
      <c r="A2" s="115"/>
      <c r="B2" s="115"/>
      <c r="C2" s="115"/>
      <c r="D2" s="283" t="s">
        <v>391</v>
      </c>
      <c r="E2" s="283"/>
      <c r="F2" s="283"/>
      <c r="G2" s="283"/>
      <c r="H2" s="283"/>
      <c r="I2" s="115"/>
      <c r="J2" s="115"/>
      <c r="K2" s="115"/>
      <c r="L2" s="115"/>
      <c r="M2" s="239"/>
      <c r="N2" s="239"/>
      <c r="O2" s="239"/>
      <c r="P2" s="239"/>
      <c r="Q2" s="239"/>
      <c r="R2" s="239"/>
      <c r="S2" s="239"/>
      <c r="T2" s="239"/>
      <c r="U2" s="239"/>
    </row>
    <row r="3" spans="1:22" ht="17.25">
      <c r="A3" s="115"/>
      <c r="B3" s="115"/>
      <c r="C3" s="115"/>
      <c r="D3" s="283"/>
      <c r="E3" s="283"/>
      <c r="F3" s="283"/>
      <c r="G3" s="283"/>
      <c r="H3" s="283"/>
      <c r="I3" s="115"/>
      <c r="J3" s="115"/>
      <c r="K3" s="115"/>
      <c r="L3" s="115"/>
      <c r="M3" s="239"/>
      <c r="N3" s="239"/>
      <c r="O3" s="239"/>
      <c r="P3" s="239"/>
      <c r="Q3" s="239"/>
      <c r="R3" s="239"/>
      <c r="S3" s="239"/>
      <c r="T3" s="239"/>
      <c r="U3" s="239"/>
    </row>
    <row r="4" spans="1:22" ht="14.25" thickBot="1">
      <c r="A4" s="5" t="s">
        <v>18</v>
      </c>
    </row>
    <row r="5" spans="1:22" s="7" customFormat="1" ht="19.5" customHeight="1" thickBot="1">
      <c r="A5" s="334" t="s">
        <v>19</v>
      </c>
      <c r="B5" s="335"/>
      <c r="C5" s="206"/>
      <c r="D5" s="6" t="s">
        <v>46</v>
      </c>
      <c r="E5" s="296" t="s">
        <v>428</v>
      </c>
      <c r="F5" s="297"/>
      <c r="G5" s="297"/>
      <c r="H5" s="297"/>
      <c r="I5" s="298"/>
      <c r="J5" s="230"/>
      <c r="K5" s="230"/>
      <c r="V5" s="7" t="s">
        <v>78</v>
      </c>
    </row>
    <row r="6" spans="1:22" s="7" customFormat="1" ht="12.75" thickBot="1">
      <c r="A6" s="3"/>
    </row>
    <row r="7" spans="1:22" s="7" customFormat="1" ht="18" customHeight="1">
      <c r="A7" s="284" t="s">
        <v>37</v>
      </c>
      <c r="B7" s="285" t="s">
        <v>38</v>
      </c>
      <c r="C7" s="286"/>
      <c r="D7" s="284" t="s">
        <v>390</v>
      </c>
      <c r="E7" s="285"/>
      <c r="F7" s="286"/>
      <c r="G7" s="284" t="s">
        <v>20</v>
      </c>
      <c r="H7" s="285"/>
      <c r="I7" s="285"/>
      <c r="J7" s="285"/>
      <c r="K7" s="285"/>
      <c r="L7" s="286"/>
      <c r="M7" s="284" t="s">
        <v>20</v>
      </c>
      <c r="N7" s="285"/>
      <c r="O7" s="285"/>
      <c r="P7" s="285"/>
      <c r="Q7" s="285"/>
      <c r="R7" s="285"/>
      <c r="S7" s="285"/>
      <c r="T7" s="285"/>
      <c r="U7" s="286"/>
    </row>
    <row r="8" spans="1:22" s="7" customFormat="1" ht="18" customHeight="1">
      <c r="A8" s="336"/>
      <c r="B8" s="310"/>
      <c r="C8" s="311"/>
      <c r="D8" s="336" t="s">
        <v>39</v>
      </c>
      <c r="E8" s="310" t="s">
        <v>40</v>
      </c>
      <c r="F8" s="311" t="s">
        <v>41</v>
      </c>
      <c r="G8" s="329" t="s">
        <v>456</v>
      </c>
      <c r="H8" s="330"/>
      <c r="I8" s="266" t="str">
        <f>IF(I33="","",ROUND(I33/F33*100,0))</f>
        <v/>
      </c>
      <c r="J8" s="331" t="s">
        <v>398</v>
      </c>
      <c r="K8" s="330"/>
      <c r="L8" s="138" t="str">
        <f>IF(I8="","",IF(I8=100,"",100-I8))</f>
        <v/>
      </c>
      <c r="M8" s="287" t="s">
        <v>425</v>
      </c>
      <c r="N8" s="288"/>
      <c r="O8" s="137" t="str">
        <f>IF(O33="","",ROUND(O33/L33*100,0))</f>
        <v/>
      </c>
      <c r="P8" s="287" t="s">
        <v>425</v>
      </c>
      <c r="Q8" s="288"/>
      <c r="R8" s="137" t="str">
        <f>IF(R33="","",ROUND(R33/O33*100,0))</f>
        <v/>
      </c>
      <c r="S8" s="289" t="s">
        <v>425</v>
      </c>
      <c r="T8" s="288"/>
      <c r="U8" s="138" t="str">
        <f>IF(O8="","",IF(O8=100,"",100-O8))</f>
        <v/>
      </c>
    </row>
    <row r="9" spans="1:22" s="7" customFormat="1" ht="18" customHeight="1" thickBot="1">
      <c r="A9" s="326"/>
      <c r="B9" s="327"/>
      <c r="C9" s="328"/>
      <c r="D9" s="326"/>
      <c r="E9" s="327"/>
      <c r="F9" s="328"/>
      <c r="G9" s="256" t="s">
        <v>39</v>
      </c>
      <c r="H9" s="257" t="s">
        <v>40</v>
      </c>
      <c r="I9" s="257" t="s">
        <v>41</v>
      </c>
      <c r="J9" s="257" t="s">
        <v>39</v>
      </c>
      <c r="K9" s="257" t="s">
        <v>40</v>
      </c>
      <c r="L9" s="258" t="s">
        <v>41</v>
      </c>
      <c r="M9" s="240" t="s">
        <v>39</v>
      </c>
      <c r="N9" s="241" t="s">
        <v>40</v>
      </c>
      <c r="O9" s="241" t="s">
        <v>41</v>
      </c>
      <c r="P9" s="240" t="s">
        <v>39</v>
      </c>
      <c r="Q9" s="241" t="s">
        <v>40</v>
      </c>
      <c r="R9" s="241" t="s">
        <v>41</v>
      </c>
      <c r="S9" s="241" t="s">
        <v>39</v>
      </c>
      <c r="T9" s="241" t="s">
        <v>40</v>
      </c>
      <c r="U9" s="242" t="s">
        <v>41</v>
      </c>
    </row>
    <row r="10" spans="1:22" s="7" customFormat="1" ht="18" customHeight="1">
      <c r="A10" s="301" t="s">
        <v>42</v>
      </c>
      <c r="B10" s="332" t="s">
        <v>44</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337"/>
      <c r="B11" s="338"/>
      <c r="C11" s="254" t="s">
        <v>453</v>
      </c>
      <c r="D11" s="243"/>
      <c r="E11" s="244"/>
      <c r="F11" s="245"/>
      <c r="G11" s="243"/>
      <c r="H11" s="244"/>
      <c r="I11" s="244"/>
      <c r="J11" s="341"/>
      <c r="K11" s="272" t="str">
        <f>IF(J12="","",L12/J12)</f>
        <v/>
      </c>
      <c r="L11" s="339"/>
      <c r="M11" s="243"/>
      <c r="N11" s="244"/>
      <c r="O11" s="244"/>
      <c r="P11" s="243"/>
      <c r="Q11" s="244"/>
      <c r="R11" s="244"/>
      <c r="S11" s="244"/>
      <c r="T11" s="244"/>
      <c r="U11" s="245"/>
    </row>
    <row r="12" spans="1:22" s="7" customFormat="1" ht="18" customHeight="1">
      <c r="A12" s="302"/>
      <c r="B12" s="333"/>
      <c r="C12" s="253" t="s">
        <v>445</v>
      </c>
      <c r="D12" s="132"/>
      <c r="E12" s="133" t="str">
        <f>IF(D12="","",F12/D12)</f>
        <v/>
      </c>
      <c r="F12" s="134"/>
      <c r="G12" s="132"/>
      <c r="H12" s="133" t="str">
        <f>IF(G12="","",I12/G12)</f>
        <v/>
      </c>
      <c r="I12" s="135"/>
      <c r="J12" s="341"/>
      <c r="K12" s="272"/>
      <c r="L12" s="339"/>
      <c r="M12" s="132"/>
      <c r="N12" s="133" t="str">
        <f>IF(M12="","",O12/M12)</f>
        <v/>
      </c>
      <c r="O12" s="135"/>
      <c r="P12" s="132"/>
      <c r="Q12" s="133" t="str">
        <f>IF(P12="","",R12/P12)</f>
        <v/>
      </c>
      <c r="R12" s="135"/>
      <c r="S12" s="133"/>
      <c r="T12" s="133" t="str">
        <f>IF(S12="","",U12/S12)</f>
        <v/>
      </c>
      <c r="U12" s="136"/>
    </row>
    <row r="13" spans="1:22" s="7" customFormat="1" ht="18" customHeight="1">
      <c r="A13" s="302"/>
      <c r="B13" s="333"/>
      <c r="C13" s="253" t="s">
        <v>396</v>
      </c>
      <c r="D13" s="132"/>
      <c r="E13" s="133" t="str">
        <f>IF(D13="","",F13/D13)</f>
        <v/>
      </c>
      <c r="F13" s="134"/>
      <c r="G13" s="132"/>
      <c r="H13" s="133" t="str">
        <f>IF(G13="","",I13/G13)</f>
        <v/>
      </c>
      <c r="I13" s="135"/>
      <c r="J13" s="341"/>
      <c r="K13" s="272"/>
      <c r="L13" s="339"/>
      <c r="M13" s="132"/>
      <c r="N13" s="133" t="str">
        <f>IF(M13="","",O13/M13)</f>
        <v/>
      </c>
      <c r="O13" s="135"/>
      <c r="P13" s="132"/>
      <c r="Q13" s="133" t="str">
        <f>IF(P13="","",R13/P13)</f>
        <v/>
      </c>
      <c r="R13" s="135"/>
      <c r="S13" s="133"/>
      <c r="T13" s="133" t="str">
        <f t="shared" ref="T13:T57" si="0">IF(S13="","",U13/S13)</f>
        <v/>
      </c>
      <c r="U13" s="136"/>
    </row>
    <row r="14" spans="1:22" s="7" customFormat="1" ht="18" customHeight="1">
      <c r="A14" s="302"/>
      <c r="B14" s="333"/>
      <c r="C14" s="238" t="s">
        <v>397</v>
      </c>
      <c r="D14" s="208"/>
      <c r="E14" s="201" t="str">
        <f>IF(D14="","",F14/D14)</f>
        <v/>
      </c>
      <c r="F14" s="162"/>
      <c r="G14" s="209"/>
      <c r="H14" s="161" t="str">
        <f>IF(G14="","",I14/G14)</f>
        <v/>
      </c>
      <c r="I14" s="164"/>
      <c r="J14" s="341"/>
      <c r="K14" s="272"/>
      <c r="L14" s="339"/>
      <c r="M14" s="163"/>
      <c r="N14" s="161" t="str">
        <f>IF(M14="","",O14/M14)</f>
        <v/>
      </c>
      <c r="O14" s="164"/>
      <c r="P14" s="163"/>
      <c r="Q14" s="161" t="str">
        <f>IF(P14="","",R14/P14)</f>
        <v/>
      </c>
      <c r="R14" s="164"/>
      <c r="S14" s="164"/>
      <c r="T14" s="161" t="str">
        <f t="shared" si="0"/>
        <v/>
      </c>
      <c r="U14" s="162"/>
    </row>
    <row r="15" spans="1:22" s="7" customFormat="1" ht="18" customHeight="1">
      <c r="A15" s="302"/>
      <c r="B15" s="333"/>
      <c r="C15" s="254" t="s">
        <v>49</v>
      </c>
      <c r="D15" s="165"/>
      <c r="E15" s="161" t="str">
        <f t="shared" ref="E15:E57" si="1">IF(D15="","",F15/D15)</f>
        <v/>
      </c>
      <c r="F15" s="166"/>
      <c r="G15" s="165"/>
      <c r="H15" s="161" t="str">
        <f>IF(G15="","",I15/G15)</f>
        <v/>
      </c>
      <c r="I15" s="167"/>
      <c r="J15" s="341"/>
      <c r="K15" s="272"/>
      <c r="L15" s="339"/>
      <c r="M15" s="165"/>
      <c r="N15" s="161" t="str">
        <f>IF(M15="","",O15/M15)</f>
        <v/>
      </c>
      <c r="O15" s="167"/>
      <c r="P15" s="165"/>
      <c r="Q15" s="161" t="str">
        <f>IF(P15="","",R15/P15)</f>
        <v/>
      </c>
      <c r="R15" s="167"/>
      <c r="S15" s="161"/>
      <c r="T15" s="161" t="str">
        <f t="shared" si="0"/>
        <v/>
      </c>
      <c r="U15" s="166"/>
    </row>
    <row r="16" spans="1:22" s="7" customFormat="1" ht="18" customHeight="1">
      <c r="A16" s="302"/>
      <c r="B16" s="333"/>
      <c r="C16" s="253"/>
      <c r="D16" s="210"/>
      <c r="E16" s="263" t="str">
        <f t="shared" si="1"/>
        <v/>
      </c>
      <c r="F16" s="164"/>
      <c r="G16" s="210"/>
      <c r="H16" s="211" t="str">
        <f t="shared" ref="H16:H57" si="2">IF(G16="","",I16/G16)</f>
        <v/>
      </c>
      <c r="I16" s="168"/>
      <c r="J16" s="341"/>
      <c r="K16" s="272"/>
      <c r="L16" s="339"/>
      <c r="M16" s="163"/>
      <c r="N16" s="161" t="str">
        <f t="shared" ref="N16:N57" si="3">IF(M16="","",O16/M16)</f>
        <v/>
      </c>
      <c r="O16" s="168"/>
      <c r="P16" s="163"/>
      <c r="Q16" s="161" t="str">
        <f t="shared" ref="Q16:Q57" si="4">IF(P16="","",R16/P16)</f>
        <v/>
      </c>
      <c r="R16" s="168"/>
      <c r="S16" s="164"/>
      <c r="T16" s="161" t="str">
        <f t="shared" si="0"/>
        <v/>
      </c>
      <c r="U16" s="162"/>
    </row>
    <row r="17" spans="1:21" s="7" customFormat="1" ht="18" customHeight="1">
      <c r="A17" s="302"/>
      <c r="B17" s="333"/>
      <c r="C17" s="253"/>
      <c r="D17" s="210"/>
      <c r="E17" s="211" t="str">
        <f t="shared" si="1"/>
        <v/>
      </c>
      <c r="F17" s="162"/>
      <c r="G17" s="210"/>
      <c r="H17" s="211" t="str">
        <f t="shared" si="2"/>
        <v/>
      </c>
      <c r="I17" s="168"/>
      <c r="J17" s="341"/>
      <c r="K17" s="272"/>
      <c r="L17" s="339"/>
      <c r="M17" s="163"/>
      <c r="N17" s="161" t="str">
        <f t="shared" si="3"/>
        <v/>
      </c>
      <c r="O17" s="168"/>
      <c r="P17" s="163"/>
      <c r="Q17" s="161" t="str">
        <f t="shared" si="4"/>
        <v/>
      </c>
      <c r="R17" s="168"/>
      <c r="S17" s="164"/>
      <c r="T17" s="161" t="str">
        <f t="shared" si="0"/>
        <v/>
      </c>
      <c r="U17" s="162"/>
    </row>
    <row r="18" spans="1:21" s="7" customFormat="1" ht="18" customHeight="1">
      <c r="A18" s="302"/>
      <c r="B18" s="333"/>
      <c r="C18" s="253"/>
      <c r="D18" s="212"/>
      <c r="E18" s="211" t="str">
        <f t="shared" si="1"/>
        <v/>
      </c>
      <c r="F18" s="162"/>
      <c r="G18" s="210"/>
      <c r="H18" s="211" t="str">
        <f t="shared" si="2"/>
        <v/>
      </c>
      <c r="I18" s="168"/>
      <c r="J18" s="341"/>
      <c r="K18" s="272"/>
      <c r="L18" s="339"/>
      <c r="M18" s="163"/>
      <c r="N18" s="161" t="str">
        <f t="shared" si="3"/>
        <v/>
      </c>
      <c r="O18" s="168"/>
      <c r="P18" s="163"/>
      <c r="Q18" s="161" t="str">
        <f t="shared" si="4"/>
        <v/>
      </c>
      <c r="R18" s="168"/>
      <c r="S18" s="168"/>
      <c r="T18" s="167" t="str">
        <f t="shared" si="0"/>
        <v/>
      </c>
      <c r="U18" s="162"/>
    </row>
    <row r="19" spans="1:21" s="7" customFormat="1" ht="18" customHeight="1">
      <c r="A19" s="302"/>
      <c r="B19" s="333"/>
      <c r="C19" s="253" t="s">
        <v>445</v>
      </c>
      <c r="D19" s="165"/>
      <c r="E19" s="161" t="str">
        <f t="shared" si="1"/>
        <v/>
      </c>
      <c r="F19" s="166"/>
      <c r="G19" s="165"/>
      <c r="H19" s="167" t="str">
        <f t="shared" si="2"/>
        <v/>
      </c>
      <c r="I19" s="167"/>
      <c r="J19" s="341"/>
      <c r="K19" s="272"/>
      <c r="L19" s="339"/>
      <c r="M19" s="165"/>
      <c r="N19" s="167" t="str">
        <f t="shared" si="3"/>
        <v/>
      </c>
      <c r="O19" s="167"/>
      <c r="P19" s="165"/>
      <c r="Q19" s="167" t="str">
        <f t="shared" si="4"/>
        <v/>
      </c>
      <c r="R19" s="167"/>
      <c r="S19" s="167"/>
      <c r="T19" s="167" t="str">
        <f t="shared" si="0"/>
        <v/>
      </c>
      <c r="U19" s="166"/>
    </row>
    <row r="20" spans="1:21" s="7" customFormat="1" ht="18" customHeight="1">
      <c r="A20" s="302"/>
      <c r="B20" s="333"/>
      <c r="C20" s="253" t="s">
        <v>446</v>
      </c>
      <c r="D20" s="165"/>
      <c r="E20" s="161" t="str">
        <f t="shared" si="1"/>
        <v/>
      </c>
      <c r="F20" s="166"/>
      <c r="G20" s="169"/>
      <c r="H20" s="167" t="str">
        <f t="shared" si="2"/>
        <v/>
      </c>
      <c r="I20" s="167"/>
      <c r="J20" s="341"/>
      <c r="K20" s="272"/>
      <c r="L20" s="339"/>
      <c r="M20" s="169"/>
      <c r="N20" s="167" t="str">
        <f t="shared" si="3"/>
        <v/>
      </c>
      <c r="O20" s="167"/>
      <c r="P20" s="169"/>
      <c r="Q20" s="167" t="str">
        <f t="shared" si="4"/>
        <v/>
      </c>
      <c r="R20" s="167"/>
      <c r="S20" s="167"/>
      <c r="T20" s="167" t="str">
        <f t="shared" si="0"/>
        <v/>
      </c>
      <c r="U20" s="166"/>
    </row>
    <row r="21" spans="1:21" s="7" customFormat="1" ht="18" customHeight="1">
      <c r="A21" s="302"/>
      <c r="B21" s="333"/>
      <c r="C21" s="253" t="s">
        <v>447</v>
      </c>
      <c r="D21" s="163"/>
      <c r="E21" s="161" t="str">
        <f t="shared" si="1"/>
        <v/>
      </c>
      <c r="F21" s="162"/>
      <c r="G21" s="170"/>
      <c r="H21" s="167" t="str">
        <f t="shared" si="2"/>
        <v/>
      </c>
      <c r="I21" s="168"/>
      <c r="J21" s="341"/>
      <c r="K21" s="272"/>
      <c r="L21" s="339"/>
      <c r="M21" s="170"/>
      <c r="N21" s="167" t="str">
        <f t="shared" si="3"/>
        <v/>
      </c>
      <c r="O21" s="168"/>
      <c r="P21" s="170"/>
      <c r="Q21" s="167" t="str">
        <f t="shared" si="4"/>
        <v/>
      </c>
      <c r="R21" s="168"/>
      <c r="S21" s="168"/>
      <c r="T21" s="167" t="str">
        <f t="shared" si="0"/>
        <v/>
      </c>
      <c r="U21" s="162"/>
    </row>
    <row r="22" spans="1:21" s="7" customFormat="1" ht="18" customHeight="1">
      <c r="A22" s="302"/>
      <c r="B22" s="333"/>
      <c r="C22" s="254" t="s">
        <v>49</v>
      </c>
      <c r="D22" s="165"/>
      <c r="E22" s="161" t="str">
        <f t="shared" si="1"/>
        <v/>
      </c>
      <c r="F22" s="166"/>
      <c r="G22" s="169"/>
      <c r="H22" s="167" t="str">
        <f t="shared" si="2"/>
        <v/>
      </c>
      <c r="I22" s="167"/>
      <c r="J22" s="341"/>
      <c r="K22" s="272"/>
      <c r="L22" s="339"/>
      <c r="M22" s="169"/>
      <c r="N22" s="167" t="str">
        <f t="shared" si="3"/>
        <v/>
      </c>
      <c r="O22" s="167"/>
      <c r="P22" s="169"/>
      <c r="Q22" s="167" t="str">
        <f t="shared" si="4"/>
        <v/>
      </c>
      <c r="R22" s="167"/>
      <c r="S22" s="167"/>
      <c r="T22" s="167" t="str">
        <f t="shared" si="0"/>
        <v/>
      </c>
      <c r="U22" s="166"/>
    </row>
    <row r="23" spans="1:21" s="7" customFormat="1" ht="18" customHeight="1">
      <c r="A23" s="302"/>
      <c r="B23" s="333"/>
      <c r="C23" s="253"/>
      <c r="D23" s="163"/>
      <c r="E23" s="161" t="str">
        <f t="shared" si="1"/>
        <v/>
      </c>
      <c r="F23" s="162"/>
      <c r="G23" s="170"/>
      <c r="H23" s="167" t="str">
        <f t="shared" si="2"/>
        <v/>
      </c>
      <c r="I23" s="168"/>
      <c r="J23" s="341"/>
      <c r="K23" s="272"/>
      <c r="L23" s="339"/>
      <c r="M23" s="170"/>
      <c r="N23" s="167" t="str">
        <f t="shared" si="3"/>
        <v/>
      </c>
      <c r="O23" s="168"/>
      <c r="P23" s="170"/>
      <c r="Q23" s="167" t="str">
        <f t="shared" si="4"/>
        <v/>
      </c>
      <c r="R23" s="168"/>
      <c r="S23" s="168"/>
      <c r="T23" s="167" t="str">
        <f t="shared" si="0"/>
        <v/>
      </c>
      <c r="U23" s="162"/>
    </row>
    <row r="24" spans="1:21" s="7" customFormat="1" ht="18" customHeight="1">
      <c r="A24" s="302"/>
      <c r="B24" s="333"/>
      <c r="C24" s="253"/>
      <c r="D24" s="163"/>
      <c r="E24" s="161" t="str">
        <f t="shared" si="1"/>
        <v/>
      </c>
      <c r="F24" s="162"/>
      <c r="G24" s="170"/>
      <c r="H24" s="167" t="str">
        <f t="shared" si="2"/>
        <v/>
      </c>
      <c r="I24" s="168"/>
      <c r="J24" s="341"/>
      <c r="K24" s="272"/>
      <c r="L24" s="339"/>
      <c r="M24" s="170"/>
      <c r="N24" s="167" t="str">
        <f t="shared" si="3"/>
        <v/>
      </c>
      <c r="O24" s="168"/>
      <c r="P24" s="170"/>
      <c r="Q24" s="167" t="str">
        <f t="shared" si="4"/>
        <v/>
      </c>
      <c r="R24" s="168"/>
      <c r="S24" s="168"/>
      <c r="T24" s="167" t="str">
        <f t="shared" si="0"/>
        <v/>
      </c>
      <c r="U24" s="162"/>
    </row>
    <row r="25" spans="1:21" s="7" customFormat="1" ht="18" customHeight="1">
      <c r="A25" s="302"/>
      <c r="B25" s="333"/>
      <c r="C25" s="253"/>
      <c r="D25" s="163"/>
      <c r="E25" s="161" t="str">
        <f t="shared" si="1"/>
        <v/>
      </c>
      <c r="F25" s="171"/>
      <c r="G25" s="170"/>
      <c r="H25" s="167" t="str">
        <f t="shared" si="2"/>
        <v/>
      </c>
      <c r="I25" s="168"/>
      <c r="J25" s="341"/>
      <c r="K25" s="272"/>
      <c r="L25" s="339"/>
      <c r="M25" s="170"/>
      <c r="N25" s="167" t="str">
        <f t="shared" si="3"/>
        <v/>
      </c>
      <c r="O25" s="168"/>
      <c r="P25" s="170"/>
      <c r="Q25" s="167" t="str">
        <f t="shared" si="4"/>
        <v/>
      </c>
      <c r="R25" s="168"/>
      <c r="S25" s="168"/>
      <c r="T25" s="167" t="str">
        <f t="shared" si="0"/>
        <v/>
      </c>
      <c r="U25" s="162"/>
    </row>
    <row r="26" spans="1:21" s="7" customFormat="1" ht="18" customHeight="1">
      <c r="A26" s="302"/>
      <c r="B26" s="333"/>
      <c r="C26" s="246" t="s">
        <v>449</v>
      </c>
      <c r="D26" s="247"/>
      <c r="E26" s="161" t="str">
        <f t="shared" si="1"/>
        <v/>
      </c>
      <c r="F26" s="248"/>
      <c r="G26" s="249"/>
      <c r="H26" s="167" t="str">
        <f t="shared" si="2"/>
        <v/>
      </c>
      <c r="I26" s="250"/>
      <c r="J26" s="341"/>
      <c r="K26" s="272"/>
      <c r="L26" s="339"/>
      <c r="M26" s="249"/>
      <c r="N26" s="167" t="str">
        <f t="shared" si="3"/>
        <v/>
      </c>
      <c r="O26" s="250"/>
      <c r="P26" s="249"/>
      <c r="Q26" s="167" t="str">
        <f t="shared" si="4"/>
        <v/>
      </c>
      <c r="R26" s="250"/>
      <c r="S26" s="250"/>
      <c r="T26" s="167" t="str">
        <f t="shared" si="0"/>
        <v/>
      </c>
      <c r="U26" s="251"/>
    </row>
    <row r="27" spans="1:21" s="7" customFormat="1" ht="18" customHeight="1">
      <c r="A27" s="302"/>
      <c r="B27" s="333"/>
      <c r="C27" s="253" t="s">
        <v>446</v>
      </c>
      <c r="D27" s="247"/>
      <c r="E27" s="161" t="str">
        <f t="shared" si="1"/>
        <v/>
      </c>
      <c r="F27" s="248"/>
      <c r="G27" s="249"/>
      <c r="H27" s="167" t="str">
        <f t="shared" si="2"/>
        <v/>
      </c>
      <c r="I27" s="250"/>
      <c r="J27" s="341"/>
      <c r="K27" s="272"/>
      <c r="L27" s="339"/>
      <c r="M27" s="249"/>
      <c r="N27" s="167" t="str">
        <f t="shared" si="3"/>
        <v/>
      </c>
      <c r="O27" s="250"/>
      <c r="P27" s="249"/>
      <c r="Q27" s="167" t="str">
        <f t="shared" si="4"/>
        <v/>
      </c>
      <c r="R27" s="250"/>
      <c r="S27" s="250"/>
      <c r="T27" s="167" t="str">
        <f t="shared" si="0"/>
        <v/>
      </c>
      <c r="U27" s="251"/>
    </row>
    <row r="28" spans="1:21" s="7" customFormat="1" ht="18" customHeight="1">
      <c r="A28" s="302"/>
      <c r="B28" s="333"/>
      <c r="C28" s="253" t="s">
        <v>447</v>
      </c>
      <c r="D28" s="163"/>
      <c r="E28" s="167" t="str">
        <f t="shared" si="1"/>
        <v/>
      </c>
      <c r="F28" s="171"/>
      <c r="G28" s="170"/>
      <c r="H28" s="167" t="str">
        <f t="shared" si="2"/>
        <v/>
      </c>
      <c r="I28" s="168"/>
      <c r="J28" s="341"/>
      <c r="K28" s="272"/>
      <c r="L28" s="339"/>
      <c r="M28" s="170"/>
      <c r="N28" s="167" t="str">
        <f t="shared" si="3"/>
        <v/>
      </c>
      <c r="O28" s="168"/>
      <c r="P28" s="170"/>
      <c r="Q28" s="167" t="str">
        <f t="shared" si="4"/>
        <v/>
      </c>
      <c r="R28" s="168"/>
      <c r="S28" s="168"/>
      <c r="T28" s="167" t="str">
        <f t="shared" si="0"/>
        <v/>
      </c>
      <c r="U28" s="162"/>
    </row>
    <row r="29" spans="1:21" s="7" customFormat="1" ht="18" customHeight="1">
      <c r="A29" s="302"/>
      <c r="B29" s="333"/>
      <c r="C29" s="246" t="s">
        <v>448</v>
      </c>
      <c r="D29" s="247"/>
      <c r="E29" s="167" t="str">
        <f t="shared" si="1"/>
        <v/>
      </c>
      <c r="F29" s="248"/>
      <c r="G29" s="249"/>
      <c r="H29" s="167"/>
      <c r="I29" s="250"/>
      <c r="J29" s="341"/>
      <c r="K29" s="272"/>
      <c r="L29" s="339"/>
      <c r="M29" s="249"/>
      <c r="N29" s="167"/>
      <c r="O29" s="250"/>
      <c r="P29" s="249"/>
      <c r="Q29" s="167"/>
      <c r="R29" s="250"/>
      <c r="S29" s="250"/>
      <c r="T29" s="167"/>
      <c r="U29" s="251"/>
    </row>
    <row r="30" spans="1:21" s="7" customFormat="1" ht="18" customHeight="1">
      <c r="A30" s="302"/>
      <c r="B30" s="333"/>
      <c r="C30" s="253"/>
      <c r="D30" s="163"/>
      <c r="E30" s="167"/>
      <c r="F30" s="171"/>
      <c r="G30" s="170"/>
      <c r="H30" s="167"/>
      <c r="I30" s="168"/>
      <c r="J30" s="341"/>
      <c r="K30" s="272"/>
      <c r="L30" s="339"/>
      <c r="M30" s="170"/>
      <c r="N30" s="167"/>
      <c r="O30" s="168"/>
      <c r="P30" s="170"/>
      <c r="Q30" s="167"/>
      <c r="R30" s="168"/>
      <c r="S30" s="168"/>
      <c r="T30" s="167"/>
      <c r="U30" s="162"/>
    </row>
    <row r="31" spans="1:21" s="7" customFormat="1" ht="18" customHeight="1">
      <c r="A31" s="302"/>
      <c r="B31" s="333"/>
      <c r="C31" s="253"/>
      <c r="D31" s="163"/>
      <c r="E31" s="167" t="str">
        <f t="shared" si="1"/>
        <v/>
      </c>
      <c r="F31" s="171"/>
      <c r="G31" s="170"/>
      <c r="H31" s="167"/>
      <c r="I31" s="168"/>
      <c r="J31" s="341"/>
      <c r="K31" s="272"/>
      <c r="L31" s="339"/>
      <c r="M31" s="170"/>
      <c r="N31" s="167"/>
      <c r="O31" s="168"/>
      <c r="P31" s="170"/>
      <c r="Q31" s="167"/>
      <c r="R31" s="168"/>
      <c r="S31" s="168"/>
      <c r="T31" s="167"/>
      <c r="U31" s="162"/>
    </row>
    <row r="32" spans="1:21" s="7" customFormat="1" ht="18" customHeight="1">
      <c r="A32" s="302"/>
      <c r="B32" s="333"/>
      <c r="C32" s="253"/>
      <c r="D32" s="163"/>
      <c r="E32" s="167" t="str">
        <f t="shared" si="1"/>
        <v/>
      </c>
      <c r="F32" s="171"/>
      <c r="G32" s="170"/>
      <c r="H32" s="167"/>
      <c r="I32" s="168"/>
      <c r="J32" s="342"/>
      <c r="K32" s="273"/>
      <c r="L32" s="340"/>
      <c r="M32" s="170"/>
      <c r="N32" s="167"/>
      <c r="O32" s="168"/>
      <c r="P32" s="170"/>
      <c r="Q32" s="167"/>
      <c r="R32" s="168"/>
      <c r="S32" s="168"/>
      <c r="T32" s="167"/>
      <c r="U32" s="162"/>
    </row>
    <row r="33" spans="1:24" s="7" customFormat="1" ht="18" customHeight="1">
      <c r="A33" s="302"/>
      <c r="B33" s="333"/>
      <c r="C33" s="252" t="s">
        <v>53</v>
      </c>
      <c r="D33" s="172"/>
      <c r="E33" s="173" t="str">
        <f t="shared" si="1"/>
        <v/>
      </c>
      <c r="F33" s="174" t="str">
        <f>IF(SUM(F13:F32)=0,"",SUM(F13:F32))</f>
        <v/>
      </c>
      <c r="G33" s="175"/>
      <c r="H33" s="173" t="str">
        <f t="shared" si="2"/>
        <v/>
      </c>
      <c r="I33" s="173" t="str">
        <f>IF(SUM(I13:I32)=0,"",SUM(I13:I32))</f>
        <v/>
      </c>
      <c r="J33" s="260"/>
      <c r="K33" s="260" t="str">
        <f t="shared" ref="K33:K40" si="5">IF(J33="","",L33/J33)</f>
        <v/>
      </c>
      <c r="L33" s="261" t="str">
        <f>IF(SUM(L17:L32)=0,"",SUM(L17:L32))</f>
        <v/>
      </c>
      <c r="M33" s="175"/>
      <c r="N33" s="173" t="str">
        <f t="shared" si="3"/>
        <v/>
      </c>
      <c r="O33" s="173" t="str">
        <f>IF(SUM(O13:O32)=0,"",SUM(O13:O32))</f>
        <v/>
      </c>
      <c r="P33" s="175"/>
      <c r="Q33" s="173" t="str">
        <f t="shared" si="4"/>
        <v/>
      </c>
      <c r="R33" s="173" t="str">
        <f>IF(SUM(R13:R32)=0,"",SUM(R13:R32))</f>
        <v/>
      </c>
      <c r="S33" s="176"/>
      <c r="T33" s="173" t="str">
        <f t="shared" si="0"/>
        <v/>
      </c>
      <c r="U33" s="174" t="str">
        <f>IF(SUM(U13:U32)=0,"",SUM(U13:U32))</f>
        <v/>
      </c>
    </row>
    <row r="34" spans="1:24" s="7" customFormat="1" ht="18" customHeight="1">
      <c r="A34" s="302"/>
      <c r="B34" s="333" t="s">
        <v>45</v>
      </c>
      <c r="C34" s="140"/>
      <c r="D34" s="177"/>
      <c r="E34" s="178" t="str">
        <f t="shared" si="1"/>
        <v/>
      </c>
      <c r="F34" s="179"/>
      <c r="G34" s="177"/>
      <c r="H34" s="178" t="str">
        <f t="shared" si="2"/>
        <v/>
      </c>
      <c r="I34" s="180"/>
      <c r="J34" s="274"/>
      <c r="K34" s="274" t="str">
        <f t="shared" si="5"/>
        <v/>
      </c>
      <c r="L34" s="277"/>
      <c r="M34" s="177"/>
      <c r="N34" s="178" t="str">
        <f t="shared" si="3"/>
        <v/>
      </c>
      <c r="O34" s="180"/>
      <c r="P34" s="177"/>
      <c r="Q34" s="178" t="str">
        <f t="shared" si="4"/>
        <v/>
      </c>
      <c r="R34" s="180"/>
      <c r="S34" s="180"/>
      <c r="T34" s="178" t="str">
        <f t="shared" si="0"/>
        <v/>
      </c>
      <c r="U34" s="179"/>
    </row>
    <row r="35" spans="1:24" s="7" customFormat="1" ht="18" customHeight="1">
      <c r="A35" s="302"/>
      <c r="B35" s="333"/>
      <c r="C35" s="141"/>
      <c r="D35" s="181"/>
      <c r="E35" s="182" t="str">
        <f t="shared" si="1"/>
        <v/>
      </c>
      <c r="F35" s="183"/>
      <c r="G35" s="181"/>
      <c r="H35" s="182" t="str">
        <f t="shared" si="2"/>
        <v/>
      </c>
      <c r="I35" s="184"/>
      <c r="J35" s="275"/>
      <c r="K35" s="275"/>
      <c r="L35" s="278"/>
      <c r="M35" s="181"/>
      <c r="N35" s="182" t="str">
        <f t="shared" si="3"/>
        <v/>
      </c>
      <c r="O35" s="184"/>
      <c r="P35" s="181"/>
      <c r="Q35" s="182" t="str">
        <f t="shared" si="4"/>
        <v/>
      </c>
      <c r="R35" s="184"/>
      <c r="S35" s="184"/>
      <c r="T35" s="182" t="str">
        <f t="shared" si="0"/>
        <v/>
      </c>
      <c r="U35" s="183"/>
    </row>
    <row r="36" spans="1:24" s="7" customFormat="1" ht="18" customHeight="1">
      <c r="A36" s="302"/>
      <c r="B36" s="333"/>
      <c r="C36" s="141"/>
      <c r="D36" s="181"/>
      <c r="E36" s="182" t="str">
        <f t="shared" si="1"/>
        <v/>
      </c>
      <c r="F36" s="183"/>
      <c r="G36" s="181"/>
      <c r="H36" s="182" t="str">
        <f t="shared" si="2"/>
        <v/>
      </c>
      <c r="I36" s="184"/>
      <c r="J36" s="275"/>
      <c r="K36" s="275"/>
      <c r="L36" s="278"/>
      <c r="M36" s="181"/>
      <c r="N36" s="182" t="str">
        <f t="shared" si="3"/>
        <v/>
      </c>
      <c r="O36" s="184"/>
      <c r="P36" s="181"/>
      <c r="Q36" s="182" t="str">
        <f t="shared" si="4"/>
        <v/>
      </c>
      <c r="R36" s="184"/>
      <c r="S36" s="184"/>
      <c r="T36" s="182" t="str">
        <f t="shared" si="0"/>
        <v/>
      </c>
      <c r="U36" s="183"/>
    </row>
    <row r="37" spans="1:24" s="7" customFormat="1" ht="18" customHeight="1">
      <c r="A37" s="302"/>
      <c r="B37" s="333"/>
      <c r="C37" s="141"/>
      <c r="D37" s="181"/>
      <c r="E37" s="182" t="str">
        <f t="shared" si="1"/>
        <v/>
      </c>
      <c r="F37" s="183"/>
      <c r="G37" s="181"/>
      <c r="H37" s="182" t="str">
        <f t="shared" si="2"/>
        <v/>
      </c>
      <c r="I37" s="184"/>
      <c r="J37" s="275"/>
      <c r="K37" s="275"/>
      <c r="L37" s="278"/>
      <c r="M37" s="181"/>
      <c r="N37" s="182" t="str">
        <f t="shared" si="3"/>
        <v/>
      </c>
      <c r="O37" s="184"/>
      <c r="P37" s="181"/>
      <c r="Q37" s="182" t="str">
        <f t="shared" si="4"/>
        <v/>
      </c>
      <c r="R37" s="184"/>
      <c r="S37" s="184"/>
      <c r="T37" s="182" t="str">
        <f t="shared" si="0"/>
        <v/>
      </c>
      <c r="U37" s="183"/>
      <c r="V37" s="308" t="s">
        <v>82</v>
      </c>
      <c r="W37" s="309"/>
      <c r="X37" s="309"/>
    </row>
    <row r="38" spans="1:24" s="7" customFormat="1" ht="18" customHeight="1">
      <c r="A38" s="302"/>
      <c r="B38" s="333"/>
      <c r="C38" s="142"/>
      <c r="D38" s="185"/>
      <c r="E38" s="186" t="str">
        <f t="shared" si="1"/>
        <v/>
      </c>
      <c r="F38" s="187"/>
      <c r="G38" s="185"/>
      <c r="H38" s="186" t="str">
        <f t="shared" si="2"/>
        <v/>
      </c>
      <c r="I38" s="188"/>
      <c r="J38" s="276"/>
      <c r="K38" s="276"/>
      <c r="L38" s="279"/>
      <c r="M38" s="185"/>
      <c r="N38" s="186" t="str">
        <f t="shared" si="3"/>
        <v/>
      </c>
      <c r="O38" s="188"/>
      <c r="P38" s="185"/>
      <c r="Q38" s="186" t="str">
        <f t="shared" si="4"/>
        <v/>
      </c>
      <c r="R38" s="188"/>
      <c r="S38" s="188"/>
      <c r="T38" s="186" t="str">
        <f t="shared" si="0"/>
        <v/>
      </c>
      <c r="U38" s="187"/>
      <c r="V38" s="308"/>
      <c r="W38" s="309"/>
      <c r="X38" s="309"/>
    </row>
    <row r="39" spans="1:24" s="7" customFormat="1" ht="18" customHeight="1">
      <c r="A39" s="302"/>
      <c r="B39" s="333"/>
      <c r="C39" s="255" t="s">
        <v>53</v>
      </c>
      <c r="D39" s="175"/>
      <c r="E39" s="173" t="str">
        <f t="shared" si="1"/>
        <v/>
      </c>
      <c r="F39" s="174" t="str">
        <f>IF(SUM(F34:F38)=0,"",(SUM(F34:F38)))</f>
        <v/>
      </c>
      <c r="G39" s="175"/>
      <c r="H39" s="173" t="str">
        <f t="shared" si="2"/>
        <v/>
      </c>
      <c r="I39" s="173" t="str">
        <f>IF(SUM(I34:I38)=0,"",(SUM(I34:I38)))</f>
        <v/>
      </c>
      <c r="J39" s="260"/>
      <c r="K39" s="260" t="str">
        <f t="shared" si="5"/>
        <v/>
      </c>
      <c r="L39" s="261" t="str">
        <f>IF(SUM(L34:L38)=0,"",(SUM(L34:L38)))</f>
        <v/>
      </c>
      <c r="M39" s="175"/>
      <c r="N39" s="173" t="str">
        <f t="shared" si="3"/>
        <v/>
      </c>
      <c r="O39" s="173" t="str">
        <f>IF(SUM(O34:O38)=0,"",(SUM(O34:O38)))</f>
        <v/>
      </c>
      <c r="P39" s="175"/>
      <c r="Q39" s="173" t="str">
        <f t="shared" si="4"/>
        <v/>
      </c>
      <c r="R39" s="173" t="str">
        <f>IF(SUM(R34:R38)=0,"",(SUM(R34:R38)))</f>
        <v/>
      </c>
      <c r="S39" s="176"/>
      <c r="T39" s="173" t="str">
        <f t="shared" si="0"/>
        <v/>
      </c>
      <c r="U39" s="174" t="str">
        <f>IF(SUM(U34:U38)=0,"",(SUM(U34:U38)))</f>
        <v/>
      </c>
    </row>
    <row r="40" spans="1:24" s="7" customFormat="1" ht="18" customHeight="1">
      <c r="A40" s="302"/>
      <c r="B40" s="310" t="s">
        <v>51</v>
      </c>
      <c r="C40" s="311"/>
      <c r="D40" s="175"/>
      <c r="E40" s="173" t="str">
        <f t="shared" si="1"/>
        <v/>
      </c>
      <c r="F40" s="174" t="str">
        <f>IF(F33="","",IF(F39="",F33,F33+F39))</f>
        <v/>
      </c>
      <c r="G40" s="175"/>
      <c r="H40" s="173" t="str">
        <f t="shared" si="2"/>
        <v/>
      </c>
      <c r="I40" s="173" t="str">
        <f>IF(I33="","",IF(I39="",I33,I33+I39))</f>
        <v/>
      </c>
      <c r="J40" s="260"/>
      <c r="K40" s="260" t="str">
        <f t="shared" si="5"/>
        <v/>
      </c>
      <c r="L40" s="261" t="str">
        <f>IF(L33="","",IF(L39="",L33,L33+L39))</f>
        <v/>
      </c>
      <c r="M40" s="175"/>
      <c r="N40" s="173" t="str">
        <f t="shared" si="3"/>
        <v/>
      </c>
      <c r="O40" s="173" t="str">
        <f>IF(O33="","",IF(O39="",O33,O33+O39))</f>
        <v/>
      </c>
      <c r="P40" s="175"/>
      <c r="Q40" s="173" t="str">
        <f t="shared" si="4"/>
        <v/>
      </c>
      <c r="R40" s="173" t="str">
        <f>IF(R33="","",IF(R39="",R33,R33+R39))</f>
        <v/>
      </c>
      <c r="S40" s="176"/>
      <c r="T40" s="173" t="str">
        <f t="shared" si="0"/>
        <v/>
      </c>
      <c r="U40" s="174" t="str">
        <f>IF(U33="","",IF(U39="",U33,U33+U39))</f>
        <v/>
      </c>
    </row>
    <row r="41" spans="1:24" s="7" customFormat="1" ht="18" customHeight="1">
      <c r="A41" s="302" t="s">
        <v>43</v>
      </c>
      <c r="B41" s="313" t="s">
        <v>396</v>
      </c>
      <c r="C41" s="314"/>
      <c r="D41" s="189"/>
      <c r="E41" s="178" t="str">
        <f t="shared" si="1"/>
        <v/>
      </c>
      <c r="F41" s="190"/>
      <c r="G41" s="189"/>
      <c r="H41" s="178" t="str">
        <f t="shared" si="2"/>
        <v/>
      </c>
      <c r="I41" s="178"/>
      <c r="J41" s="320"/>
      <c r="K41" s="320" t="str">
        <f t="shared" ref="K41" si="6">IF(J41="","",L41/J41)</f>
        <v/>
      </c>
      <c r="L41" s="323"/>
      <c r="M41" s="189"/>
      <c r="N41" s="178" t="str">
        <f t="shared" si="3"/>
        <v/>
      </c>
      <c r="O41" s="178"/>
      <c r="P41" s="189"/>
      <c r="Q41" s="178" t="str">
        <f t="shared" si="4"/>
        <v/>
      </c>
      <c r="R41" s="178"/>
      <c r="S41" s="178"/>
      <c r="T41" s="178" t="str">
        <f t="shared" si="0"/>
        <v/>
      </c>
      <c r="U41" s="190"/>
    </row>
    <row r="42" spans="1:24" s="7" customFormat="1" ht="18" customHeight="1">
      <c r="A42" s="302"/>
      <c r="B42" s="313" t="s">
        <v>397</v>
      </c>
      <c r="C42" s="314"/>
      <c r="D42" s="191"/>
      <c r="E42" s="182" t="str">
        <f t="shared" si="1"/>
        <v/>
      </c>
      <c r="F42" s="192"/>
      <c r="G42" s="191"/>
      <c r="H42" s="182" t="str">
        <f t="shared" si="2"/>
        <v/>
      </c>
      <c r="I42" s="182"/>
      <c r="J42" s="321"/>
      <c r="K42" s="321"/>
      <c r="L42" s="324"/>
      <c r="M42" s="191"/>
      <c r="N42" s="182" t="str">
        <f t="shared" si="3"/>
        <v/>
      </c>
      <c r="O42" s="182"/>
      <c r="P42" s="191"/>
      <c r="Q42" s="182" t="str">
        <f t="shared" si="4"/>
        <v/>
      </c>
      <c r="R42" s="182"/>
      <c r="S42" s="182"/>
      <c r="T42" s="182" t="str">
        <f t="shared" si="0"/>
        <v/>
      </c>
      <c r="U42" s="192"/>
    </row>
    <row r="43" spans="1:24" s="7" customFormat="1" ht="18" customHeight="1">
      <c r="A43" s="302"/>
      <c r="B43" s="12" t="s">
        <v>48</v>
      </c>
      <c r="C43" s="253"/>
      <c r="D43" s="181"/>
      <c r="E43" s="182" t="str">
        <f t="shared" si="1"/>
        <v/>
      </c>
      <c r="F43" s="183"/>
      <c r="G43" s="181"/>
      <c r="H43" s="182" t="str">
        <f t="shared" si="2"/>
        <v/>
      </c>
      <c r="I43" s="184"/>
      <c r="J43" s="321"/>
      <c r="K43" s="321"/>
      <c r="L43" s="324"/>
      <c r="M43" s="181"/>
      <c r="N43" s="182" t="str">
        <f t="shared" si="3"/>
        <v/>
      </c>
      <c r="O43" s="184"/>
      <c r="P43" s="181"/>
      <c r="Q43" s="182" t="str">
        <f t="shared" si="4"/>
        <v/>
      </c>
      <c r="R43" s="184"/>
      <c r="S43" s="184"/>
      <c r="T43" s="182" t="str">
        <f t="shared" si="0"/>
        <v/>
      </c>
      <c r="U43" s="183"/>
    </row>
    <row r="44" spans="1:24" s="7" customFormat="1" ht="18" customHeight="1">
      <c r="A44" s="302"/>
      <c r="B44" s="12" t="s">
        <v>48</v>
      </c>
      <c r="C44" s="253"/>
      <c r="D44" s="181"/>
      <c r="E44" s="182" t="str">
        <f t="shared" si="1"/>
        <v/>
      </c>
      <c r="F44" s="183"/>
      <c r="G44" s="181"/>
      <c r="H44" s="182" t="str">
        <f t="shared" si="2"/>
        <v/>
      </c>
      <c r="I44" s="184"/>
      <c r="J44" s="321"/>
      <c r="K44" s="321"/>
      <c r="L44" s="324"/>
      <c r="M44" s="181"/>
      <c r="N44" s="182" t="str">
        <f t="shared" si="3"/>
        <v/>
      </c>
      <c r="O44" s="184"/>
      <c r="P44" s="181"/>
      <c r="Q44" s="182" t="str">
        <f t="shared" si="4"/>
        <v/>
      </c>
      <c r="R44" s="184"/>
      <c r="S44" s="184"/>
      <c r="T44" s="182" t="str">
        <f t="shared" si="0"/>
        <v/>
      </c>
      <c r="U44" s="183"/>
    </row>
    <row r="45" spans="1:24" s="7" customFormat="1" ht="18" customHeight="1">
      <c r="A45" s="302"/>
      <c r="B45" s="264" t="s">
        <v>47</v>
      </c>
      <c r="C45" s="253"/>
      <c r="D45" s="181"/>
      <c r="E45" s="182" t="str">
        <f t="shared" si="1"/>
        <v/>
      </c>
      <c r="F45" s="183"/>
      <c r="G45" s="181"/>
      <c r="H45" s="182" t="str">
        <f t="shared" si="2"/>
        <v/>
      </c>
      <c r="I45" s="184"/>
      <c r="J45" s="321"/>
      <c r="K45" s="321"/>
      <c r="L45" s="324"/>
      <c r="M45" s="181"/>
      <c r="N45" s="182" t="str">
        <f t="shared" si="3"/>
        <v/>
      </c>
      <c r="O45" s="184"/>
      <c r="P45" s="181"/>
      <c r="Q45" s="182" t="str">
        <f t="shared" si="4"/>
        <v/>
      </c>
      <c r="R45" s="184"/>
      <c r="S45" s="184"/>
      <c r="T45" s="182" t="str">
        <f t="shared" si="0"/>
        <v/>
      </c>
      <c r="U45" s="183"/>
    </row>
    <row r="46" spans="1:24" s="7" customFormat="1" ht="18" customHeight="1">
      <c r="A46" s="302"/>
      <c r="B46" s="319" t="s">
        <v>446</v>
      </c>
      <c r="C46" s="314"/>
      <c r="D46" s="181"/>
      <c r="E46" s="182"/>
      <c r="F46" s="183"/>
      <c r="G46" s="181"/>
      <c r="H46" s="182"/>
      <c r="I46" s="184"/>
      <c r="J46" s="321"/>
      <c r="K46" s="321"/>
      <c r="L46" s="324"/>
      <c r="M46" s="181"/>
      <c r="N46" s="182"/>
      <c r="O46" s="184"/>
      <c r="P46" s="181"/>
      <c r="Q46" s="182"/>
      <c r="R46" s="184"/>
      <c r="S46" s="184"/>
      <c r="T46" s="182"/>
      <c r="U46" s="183"/>
    </row>
    <row r="47" spans="1:24" s="7" customFormat="1" ht="18" customHeight="1">
      <c r="A47" s="302"/>
      <c r="B47" s="319" t="s">
        <v>451</v>
      </c>
      <c r="C47" s="314"/>
      <c r="D47" s="181"/>
      <c r="E47" s="182"/>
      <c r="F47" s="183"/>
      <c r="G47" s="181"/>
      <c r="H47" s="182"/>
      <c r="I47" s="184"/>
      <c r="J47" s="321"/>
      <c r="K47" s="321"/>
      <c r="L47" s="324"/>
      <c r="M47" s="181"/>
      <c r="N47" s="182"/>
      <c r="O47" s="184"/>
      <c r="P47" s="181"/>
      <c r="Q47" s="182"/>
      <c r="R47" s="184"/>
      <c r="S47" s="184"/>
      <c r="T47" s="182"/>
      <c r="U47" s="183"/>
    </row>
    <row r="48" spans="1:24" s="7" customFormat="1" ht="18" customHeight="1">
      <c r="A48" s="302"/>
      <c r="B48" s="264" t="s">
        <v>47</v>
      </c>
      <c r="C48" s="253"/>
      <c r="D48" s="181"/>
      <c r="E48" s="182"/>
      <c r="F48" s="183"/>
      <c r="G48" s="181"/>
      <c r="H48" s="182"/>
      <c r="I48" s="184"/>
      <c r="J48" s="321"/>
      <c r="K48" s="321"/>
      <c r="L48" s="324"/>
      <c r="M48" s="181"/>
      <c r="N48" s="182"/>
      <c r="O48" s="184"/>
      <c r="P48" s="181"/>
      <c r="Q48" s="182"/>
      <c r="R48" s="184"/>
      <c r="S48" s="184"/>
      <c r="T48" s="182"/>
      <c r="U48" s="183"/>
    </row>
    <row r="49" spans="1:21" s="7" customFormat="1" ht="18" customHeight="1">
      <c r="A49" s="302"/>
      <c r="B49" s="264" t="s">
        <v>47</v>
      </c>
      <c r="C49" s="253"/>
      <c r="D49" s="181"/>
      <c r="E49" s="182"/>
      <c r="F49" s="183"/>
      <c r="G49" s="181"/>
      <c r="H49" s="182"/>
      <c r="I49" s="184"/>
      <c r="J49" s="321"/>
      <c r="K49" s="321"/>
      <c r="L49" s="324"/>
      <c r="M49" s="181"/>
      <c r="N49" s="182"/>
      <c r="O49" s="184"/>
      <c r="P49" s="181"/>
      <c r="Q49" s="182"/>
      <c r="R49" s="184"/>
      <c r="S49" s="184"/>
      <c r="T49" s="182"/>
      <c r="U49" s="183"/>
    </row>
    <row r="50" spans="1:21" s="7" customFormat="1" ht="18" customHeight="1">
      <c r="A50" s="302"/>
      <c r="B50" s="264" t="s">
        <v>47</v>
      </c>
      <c r="C50" s="253"/>
      <c r="D50" s="181"/>
      <c r="E50" s="182"/>
      <c r="F50" s="183"/>
      <c r="G50" s="181"/>
      <c r="H50" s="182"/>
      <c r="I50" s="184"/>
      <c r="J50" s="321"/>
      <c r="K50" s="321"/>
      <c r="L50" s="324"/>
      <c r="M50" s="181"/>
      <c r="N50" s="182"/>
      <c r="O50" s="184"/>
      <c r="P50" s="181"/>
      <c r="Q50" s="182"/>
      <c r="R50" s="184"/>
      <c r="S50" s="184"/>
      <c r="T50" s="182"/>
      <c r="U50" s="183"/>
    </row>
    <row r="51" spans="1:21" s="7" customFormat="1" ht="18" customHeight="1">
      <c r="A51" s="302"/>
      <c r="B51" s="315" t="s">
        <v>50</v>
      </c>
      <c r="C51" s="316"/>
      <c r="D51" s="191"/>
      <c r="E51" s="182" t="str">
        <f t="shared" si="1"/>
        <v/>
      </c>
      <c r="F51" s="192"/>
      <c r="G51" s="191"/>
      <c r="H51" s="182" t="str">
        <f t="shared" si="2"/>
        <v/>
      </c>
      <c r="I51" s="182"/>
      <c r="J51" s="321"/>
      <c r="K51" s="321"/>
      <c r="L51" s="324"/>
      <c r="M51" s="191"/>
      <c r="N51" s="182" t="str">
        <f t="shared" si="3"/>
        <v/>
      </c>
      <c r="O51" s="182"/>
      <c r="P51" s="191"/>
      <c r="Q51" s="182" t="str">
        <f t="shared" si="4"/>
        <v/>
      </c>
      <c r="R51" s="182"/>
      <c r="S51" s="182"/>
      <c r="T51" s="182" t="str">
        <f t="shared" si="0"/>
        <v/>
      </c>
      <c r="U51" s="192"/>
    </row>
    <row r="52" spans="1:21" s="7" customFormat="1" ht="18" customHeight="1">
      <c r="A52" s="302"/>
      <c r="B52" s="313"/>
      <c r="C52" s="314"/>
      <c r="D52" s="191"/>
      <c r="E52" s="182" t="str">
        <f t="shared" si="1"/>
        <v/>
      </c>
      <c r="F52" s="192"/>
      <c r="G52" s="191"/>
      <c r="H52" s="182" t="str">
        <f t="shared" si="2"/>
        <v/>
      </c>
      <c r="I52" s="182"/>
      <c r="J52" s="321"/>
      <c r="K52" s="321"/>
      <c r="L52" s="324"/>
      <c r="M52" s="191"/>
      <c r="N52" s="182" t="str">
        <f t="shared" si="3"/>
        <v/>
      </c>
      <c r="O52" s="182"/>
      <c r="P52" s="191"/>
      <c r="Q52" s="182" t="str">
        <f t="shared" si="4"/>
        <v/>
      </c>
      <c r="R52" s="182"/>
      <c r="S52" s="182"/>
      <c r="T52" s="182" t="str">
        <f t="shared" si="0"/>
        <v/>
      </c>
      <c r="U52" s="192"/>
    </row>
    <row r="53" spans="1:21" s="7" customFormat="1" ht="18" customHeight="1">
      <c r="A53" s="302"/>
      <c r="B53" s="264" t="s">
        <v>47</v>
      </c>
      <c r="C53" s="253"/>
      <c r="D53" s="181"/>
      <c r="E53" s="182" t="str">
        <f t="shared" si="1"/>
        <v/>
      </c>
      <c r="F53" s="183"/>
      <c r="G53" s="181"/>
      <c r="H53" s="182" t="str">
        <f t="shared" si="2"/>
        <v/>
      </c>
      <c r="I53" s="184"/>
      <c r="J53" s="321"/>
      <c r="K53" s="321"/>
      <c r="L53" s="324"/>
      <c r="M53" s="181"/>
      <c r="N53" s="182" t="str">
        <f t="shared" si="3"/>
        <v/>
      </c>
      <c r="O53" s="184"/>
      <c r="P53" s="181"/>
      <c r="Q53" s="182" t="str">
        <f t="shared" si="4"/>
        <v/>
      </c>
      <c r="R53" s="184"/>
      <c r="S53" s="184"/>
      <c r="T53" s="182" t="str">
        <f t="shared" si="0"/>
        <v/>
      </c>
      <c r="U53" s="183"/>
    </row>
    <row r="54" spans="1:21" s="7" customFormat="1" ht="18" customHeight="1">
      <c r="A54" s="302"/>
      <c r="B54" s="12" t="s">
        <v>47</v>
      </c>
      <c r="C54" s="253"/>
      <c r="D54" s="181"/>
      <c r="E54" s="182" t="str">
        <f t="shared" si="1"/>
        <v/>
      </c>
      <c r="F54" s="183"/>
      <c r="G54" s="181"/>
      <c r="H54" s="182" t="str">
        <f t="shared" si="2"/>
        <v/>
      </c>
      <c r="I54" s="184"/>
      <c r="J54" s="321"/>
      <c r="K54" s="321"/>
      <c r="L54" s="324"/>
      <c r="M54" s="181"/>
      <c r="N54" s="182" t="str">
        <f t="shared" si="3"/>
        <v/>
      </c>
      <c r="O54" s="184"/>
      <c r="P54" s="181"/>
      <c r="Q54" s="182" t="str">
        <f t="shared" si="4"/>
        <v/>
      </c>
      <c r="R54" s="184"/>
      <c r="S54" s="184"/>
      <c r="T54" s="182" t="str">
        <f t="shared" si="0"/>
        <v/>
      </c>
      <c r="U54" s="183"/>
    </row>
    <row r="55" spans="1:21" s="7" customFormat="1" ht="18" customHeight="1">
      <c r="A55" s="302"/>
      <c r="B55" s="13" t="s">
        <v>48</v>
      </c>
      <c r="C55" s="143"/>
      <c r="D55" s="185"/>
      <c r="E55" s="186" t="str">
        <f t="shared" si="1"/>
        <v/>
      </c>
      <c r="F55" s="187"/>
      <c r="G55" s="185"/>
      <c r="H55" s="186" t="str">
        <f t="shared" si="2"/>
        <v/>
      </c>
      <c r="I55" s="188"/>
      <c r="J55" s="322"/>
      <c r="K55" s="322"/>
      <c r="L55" s="325"/>
      <c r="M55" s="185"/>
      <c r="N55" s="186" t="str">
        <f t="shared" si="3"/>
        <v/>
      </c>
      <c r="O55" s="188"/>
      <c r="P55" s="185"/>
      <c r="Q55" s="186" t="str">
        <f t="shared" si="4"/>
        <v/>
      </c>
      <c r="R55" s="188"/>
      <c r="S55" s="188"/>
      <c r="T55" s="186" t="str">
        <f t="shared" si="0"/>
        <v/>
      </c>
      <c r="U55" s="187"/>
    </row>
    <row r="56" spans="1:21" s="7" customFormat="1" ht="18" customHeight="1">
      <c r="A56" s="312"/>
      <c r="B56" s="317" t="s">
        <v>54</v>
      </c>
      <c r="C56" s="318"/>
      <c r="D56" s="175"/>
      <c r="E56" s="173" t="str">
        <f t="shared" si="1"/>
        <v/>
      </c>
      <c r="F56" s="174" t="str">
        <f>IF(SUM(F41:F55)=0,"",(SUM(F41:F55)))</f>
        <v/>
      </c>
      <c r="G56" s="175"/>
      <c r="H56" s="173" t="str">
        <f t="shared" si="2"/>
        <v/>
      </c>
      <c r="I56" s="173" t="str">
        <f>IF(SUM(I41:I55)=0,"",(SUM(I41:I55)))</f>
        <v/>
      </c>
      <c r="J56" s="260"/>
      <c r="K56" s="260" t="str">
        <f t="shared" ref="K56:K57" si="7">IF(J56="","",L56/J56)</f>
        <v/>
      </c>
      <c r="L56" s="261" t="str">
        <f>IF(SUM(L46:L55)=0,"",(SUM(L46:L55)))</f>
        <v/>
      </c>
      <c r="M56" s="175"/>
      <c r="N56" s="173" t="str">
        <f t="shared" si="3"/>
        <v/>
      </c>
      <c r="O56" s="173" t="str">
        <f>IF(SUM(O41:O55)=0,"",(SUM(O41:O55)))</f>
        <v/>
      </c>
      <c r="P56" s="175"/>
      <c r="Q56" s="173" t="str">
        <f t="shared" si="4"/>
        <v/>
      </c>
      <c r="R56" s="173" t="str">
        <f>IF(SUM(R41:R55)=0,"",(SUM(R41:R55)))</f>
        <v/>
      </c>
      <c r="S56" s="176"/>
      <c r="T56" s="173" t="str">
        <f t="shared" si="0"/>
        <v/>
      </c>
      <c r="U56" s="174" t="str">
        <f>IF(SUM(U41:U55)=0,"",(SUM(U41:U55)))</f>
        <v/>
      </c>
    </row>
    <row r="57" spans="1:21" s="7" customFormat="1" ht="18" customHeight="1" thickBot="1">
      <c r="A57" s="326" t="s">
        <v>55</v>
      </c>
      <c r="B57" s="327"/>
      <c r="C57" s="328"/>
      <c r="D57" s="193"/>
      <c r="E57" s="194" t="str">
        <f t="shared" si="1"/>
        <v/>
      </c>
      <c r="F57" s="195" t="str">
        <f>IF(F40="","",IF(F56="",F40,F40+F56))</f>
        <v/>
      </c>
      <c r="G57" s="193"/>
      <c r="H57" s="194" t="str">
        <f t="shared" si="2"/>
        <v/>
      </c>
      <c r="I57" s="194" t="str">
        <f>IF(I40="","",IF(I56="",I40,I40+I56))</f>
        <v/>
      </c>
      <c r="J57" s="200"/>
      <c r="K57" s="200" t="str">
        <f t="shared" si="7"/>
        <v/>
      </c>
      <c r="L57" s="262" t="str">
        <f>IF(L45="","",IF(L56="",L45,L45+L56))</f>
        <v/>
      </c>
      <c r="M57" s="193"/>
      <c r="N57" s="194" t="str">
        <f t="shared" si="3"/>
        <v/>
      </c>
      <c r="O57" s="194" t="str">
        <f>IF(O40="","",IF(O56="",O40,O40+O56))</f>
        <v/>
      </c>
      <c r="P57" s="193"/>
      <c r="Q57" s="194" t="str">
        <f t="shared" si="4"/>
        <v/>
      </c>
      <c r="R57" s="194" t="str">
        <f>IF(R40="","",IF(R56="",R40,R40+R56))</f>
        <v/>
      </c>
      <c r="S57" s="196"/>
      <c r="T57" s="194" t="str">
        <f t="shared" si="0"/>
        <v/>
      </c>
      <c r="U57" s="195" t="str">
        <f>IF(U40="","",IF(U56="",U40,U40+U56))</f>
        <v/>
      </c>
    </row>
    <row r="58" spans="1:21" s="7" customFormat="1" ht="18" customHeight="1">
      <c r="A58" s="301" t="s">
        <v>28</v>
      </c>
      <c r="B58" s="304" t="s">
        <v>29</v>
      </c>
      <c r="C58" s="305"/>
      <c r="D58" s="290" t="s">
        <v>24</v>
      </c>
      <c r="E58" s="280" t="s">
        <v>24</v>
      </c>
      <c r="F58" s="197"/>
      <c r="G58" s="290"/>
      <c r="H58" s="280"/>
      <c r="I58" s="198"/>
      <c r="J58" s="293"/>
      <c r="K58" s="293" t="s">
        <v>24</v>
      </c>
      <c r="L58" s="267" t="s">
        <v>24</v>
      </c>
      <c r="M58" s="290"/>
      <c r="N58" s="280"/>
      <c r="O58" s="198"/>
      <c r="P58" s="290"/>
      <c r="Q58" s="280"/>
      <c r="R58" s="198"/>
      <c r="S58" s="280"/>
      <c r="T58" s="280" t="s">
        <v>24</v>
      </c>
      <c r="U58" s="197" t="s">
        <v>24</v>
      </c>
    </row>
    <row r="59" spans="1:21" s="7" customFormat="1" ht="18" customHeight="1">
      <c r="A59" s="302"/>
      <c r="B59" s="299" t="s">
        <v>330</v>
      </c>
      <c r="C59" s="300"/>
      <c r="D59" s="291"/>
      <c r="E59" s="281"/>
      <c r="F59" s="183" t="s">
        <v>24</v>
      </c>
      <c r="G59" s="291"/>
      <c r="H59" s="281"/>
      <c r="I59" s="184"/>
      <c r="J59" s="294"/>
      <c r="K59" s="294"/>
      <c r="L59" s="268"/>
      <c r="M59" s="291"/>
      <c r="N59" s="281"/>
      <c r="O59" s="184"/>
      <c r="P59" s="291"/>
      <c r="Q59" s="281"/>
      <c r="R59" s="184"/>
      <c r="S59" s="281"/>
      <c r="T59" s="281"/>
      <c r="U59" s="183" t="s">
        <v>24</v>
      </c>
    </row>
    <row r="60" spans="1:21" s="7" customFormat="1" ht="18" customHeight="1">
      <c r="A60" s="302"/>
      <c r="B60" s="299" t="s">
        <v>30</v>
      </c>
      <c r="C60" s="300"/>
      <c r="D60" s="291"/>
      <c r="E60" s="281"/>
      <c r="F60" s="183" t="s">
        <v>24</v>
      </c>
      <c r="G60" s="291"/>
      <c r="H60" s="281"/>
      <c r="I60" s="184"/>
      <c r="J60" s="294"/>
      <c r="K60" s="294"/>
      <c r="L60" s="268"/>
      <c r="M60" s="291"/>
      <c r="N60" s="281"/>
      <c r="O60" s="184"/>
      <c r="P60" s="291"/>
      <c r="Q60" s="281"/>
      <c r="R60" s="184"/>
      <c r="S60" s="281"/>
      <c r="T60" s="281"/>
      <c r="U60" s="183" t="s">
        <v>24</v>
      </c>
    </row>
    <row r="61" spans="1:21" s="7" customFormat="1" ht="18" customHeight="1">
      <c r="A61" s="302"/>
      <c r="B61" s="299" t="s">
        <v>31</v>
      </c>
      <c r="C61" s="300"/>
      <c r="D61" s="291"/>
      <c r="E61" s="281"/>
      <c r="F61" s="183" t="s">
        <v>34</v>
      </c>
      <c r="G61" s="291"/>
      <c r="H61" s="281"/>
      <c r="I61" s="184"/>
      <c r="J61" s="294"/>
      <c r="K61" s="294"/>
      <c r="L61" s="268"/>
      <c r="M61" s="291"/>
      <c r="N61" s="281"/>
      <c r="O61" s="184"/>
      <c r="P61" s="291"/>
      <c r="Q61" s="281"/>
      <c r="R61" s="184"/>
      <c r="S61" s="281"/>
      <c r="T61" s="281"/>
      <c r="U61" s="183" t="s">
        <v>24</v>
      </c>
    </row>
    <row r="62" spans="1:21" s="7" customFormat="1" ht="18" customHeight="1">
      <c r="A62" s="302"/>
      <c r="B62" s="299" t="s">
        <v>417</v>
      </c>
      <c r="C62" s="300"/>
      <c r="D62" s="291"/>
      <c r="E62" s="281"/>
      <c r="F62" s="171"/>
      <c r="G62" s="291"/>
      <c r="H62" s="281"/>
      <c r="I62" s="184"/>
      <c r="J62" s="294"/>
      <c r="K62" s="294"/>
      <c r="L62" s="268"/>
      <c r="M62" s="291"/>
      <c r="N62" s="281"/>
      <c r="O62" s="184"/>
      <c r="P62" s="291"/>
      <c r="Q62" s="281"/>
      <c r="R62" s="184"/>
      <c r="S62" s="281"/>
      <c r="T62" s="281"/>
      <c r="U62" s="183" t="s">
        <v>24</v>
      </c>
    </row>
    <row r="63" spans="1:21" s="7" customFormat="1" ht="18" customHeight="1">
      <c r="A63" s="302"/>
      <c r="B63" s="299" t="s">
        <v>32</v>
      </c>
      <c r="C63" s="300"/>
      <c r="D63" s="291"/>
      <c r="E63" s="281"/>
      <c r="F63" s="171"/>
      <c r="G63" s="291"/>
      <c r="H63" s="281"/>
      <c r="I63" s="184"/>
      <c r="J63" s="294"/>
      <c r="K63" s="294"/>
      <c r="L63" s="268"/>
      <c r="M63" s="291"/>
      <c r="N63" s="281"/>
      <c r="O63" s="184"/>
      <c r="P63" s="291"/>
      <c r="Q63" s="281"/>
      <c r="R63" s="184"/>
      <c r="S63" s="281"/>
      <c r="T63" s="281"/>
      <c r="U63" s="183" t="s">
        <v>24</v>
      </c>
    </row>
    <row r="64" spans="1:21" s="7" customFormat="1" ht="18" customHeight="1">
      <c r="A64" s="302"/>
      <c r="B64" s="299" t="s">
        <v>33</v>
      </c>
      <c r="C64" s="300"/>
      <c r="D64" s="292"/>
      <c r="E64" s="282"/>
      <c r="F64" s="171"/>
      <c r="G64" s="292"/>
      <c r="H64" s="282"/>
      <c r="I64" s="188"/>
      <c r="J64" s="295"/>
      <c r="K64" s="295"/>
      <c r="L64" s="269"/>
      <c r="M64" s="292"/>
      <c r="N64" s="282"/>
      <c r="O64" s="188"/>
      <c r="P64" s="292"/>
      <c r="Q64" s="282"/>
      <c r="R64" s="188"/>
      <c r="S64" s="282"/>
      <c r="T64" s="282"/>
      <c r="U64" s="183" t="s">
        <v>24</v>
      </c>
    </row>
    <row r="65" spans="1:21" s="7" customFormat="1" ht="18" customHeight="1" thickBot="1">
      <c r="A65" s="303"/>
      <c r="B65" s="306" t="s">
        <v>52</v>
      </c>
      <c r="C65" s="307"/>
      <c r="D65" s="199" t="s">
        <v>22</v>
      </c>
      <c r="E65" s="200" t="s">
        <v>22</v>
      </c>
      <c r="F65" s="195" t="str">
        <f>IF(SUM(F58:F64)=0,"",SUM(F58:F64))</f>
        <v/>
      </c>
      <c r="G65" s="199" t="s">
        <v>35</v>
      </c>
      <c r="H65" s="200" t="s">
        <v>35</v>
      </c>
      <c r="I65" s="194" t="str">
        <f>IF(SUM(I58:I64)=0,"",SUM(I58:I64))</f>
        <v/>
      </c>
      <c r="J65" s="259" t="s">
        <v>35</v>
      </c>
      <c r="K65" s="259" t="s">
        <v>35</v>
      </c>
      <c r="L65" s="265" t="s">
        <v>35</v>
      </c>
      <c r="M65" s="199" t="s">
        <v>35</v>
      </c>
      <c r="N65" s="200" t="s">
        <v>35</v>
      </c>
      <c r="O65" s="194" t="str">
        <f>IF(SUM(O58:O64)=0,"",SUM(O58:O64))</f>
        <v/>
      </c>
      <c r="P65" s="199" t="s">
        <v>35</v>
      </c>
      <c r="Q65" s="200" t="s">
        <v>35</v>
      </c>
      <c r="R65" s="194" t="str">
        <f>IF(SUM(R58:R64)=0,"",SUM(R58:R64))</f>
        <v/>
      </c>
      <c r="S65" s="200" t="s">
        <v>35</v>
      </c>
      <c r="T65" s="200" t="s">
        <v>35</v>
      </c>
      <c r="U65" s="195" t="str">
        <f>IF(SUM(U58:U64)=0,"",SUM(U58:U64))</f>
        <v/>
      </c>
    </row>
    <row r="66" spans="1:21">
      <c r="F66" s="139" t="str">
        <f>IF(F57=F65,"","↑【確認】「事業財源」の合計と「合計（総事業費）」が不一致")</f>
        <v/>
      </c>
    </row>
    <row r="67" spans="1:21">
      <c r="F67" s="139"/>
    </row>
    <row r="68" spans="1:21">
      <c r="A68" s="14" t="s">
        <v>36</v>
      </c>
    </row>
    <row r="69" spans="1:21">
      <c r="A69" s="14"/>
    </row>
    <row r="70" spans="1:21">
      <c r="A70" s="15" t="s">
        <v>90</v>
      </c>
      <c r="B70" s="144" t="s">
        <v>97</v>
      </c>
      <c r="C70" s="144"/>
      <c r="D70" s="144"/>
      <c r="E70" s="144"/>
      <c r="F70" s="144"/>
      <c r="G70" s="144"/>
      <c r="H70" s="144"/>
      <c r="I70" s="144"/>
      <c r="J70" s="144"/>
      <c r="K70" s="144"/>
      <c r="L70" s="144"/>
    </row>
    <row r="71" spans="1:21">
      <c r="A71" s="15"/>
      <c r="B71" s="144" t="s">
        <v>392</v>
      </c>
      <c r="C71" s="144"/>
      <c r="D71" s="144"/>
      <c r="E71" s="144"/>
      <c r="F71" s="144"/>
      <c r="G71" s="144"/>
      <c r="H71" s="144"/>
      <c r="I71" s="144"/>
      <c r="J71" s="144"/>
      <c r="K71" s="144"/>
      <c r="L71" s="144"/>
    </row>
    <row r="72" spans="1:21">
      <c r="A72" s="15" t="s">
        <v>91</v>
      </c>
      <c r="B72" s="144" t="s">
        <v>98</v>
      </c>
      <c r="C72" s="144"/>
      <c r="D72" s="144"/>
      <c r="E72" s="144"/>
      <c r="F72" s="144"/>
      <c r="G72" s="144"/>
      <c r="H72" s="144"/>
      <c r="I72" s="144"/>
      <c r="J72" s="144"/>
      <c r="K72" s="144"/>
      <c r="L72" s="144"/>
    </row>
    <row r="73" spans="1:21">
      <c r="A73" s="15"/>
      <c r="B73" s="144" t="s">
        <v>79</v>
      </c>
      <c r="C73" s="144"/>
      <c r="D73" s="144"/>
      <c r="E73" s="144"/>
      <c r="F73" s="144"/>
      <c r="G73" s="144"/>
      <c r="H73" s="144"/>
      <c r="I73" s="144"/>
      <c r="J73" s="144"/>
      <c r="K73" s="144"/>
      <c r="L73" s="144"/>
    </row>
    <row r="74" spans="1:21">
      <c r="A74" s="15" t="s">
        <v>80</v>
      </c>
      <c r="B74" s="144" t="s">
        <v>331</v>
      </c>
      <c r="C74" s="144"/>
      <c r="D74" s="144"/>
      <c r="E74" s="144"/>
      <c r="F74" s="144"/>
      <c r="G74" s="144"/>
      <c r="H74" s="144"/>
      <c r="I74" s="144"/>
      <c r="J74" s="144"/>
      <c r="K74" s="144"/>
      <c r="L74" s="144"/>
    </row>
    <row r="75" spans="1:21">
      <c r="A75" s="15" t="s">
        <v>92</v>
      </c>
      <c r="B75" s="144" t="s">
        <v>99</v>
      </c>
      <c r="C75" s="144"/>
      <c r="D75" s="144"/>
      <c r="E75" s="144"/>
      <c r="F75" s="144"/>
      <c r="G75" s="144"/>
      <c r="H75" s="144"/>
      <c r="I75" s="144"/>
      <c r="J75" s="144"/>
      <c r="K75" s="144"/>
      <c r="L75" s="144"/>
    </row>
    <row r="76" spans="1:21">
      <c r="A76" s="15"/>
      <c r="B76" s="144" t="s">
        <v>393</v>
      </c>
      <c r="C76" s="144"/>
      <c r="D76" s="144"/>
      <c r="E76" s="144"/>
      <c r="F76" s="144"/>
      <c r="G76" s="144"/>
      <c r="H76" s="144"/>
      <c r="I76" s="144"/>
      <c r="J76" s="144"/>
      <c r="K76" s="144"/>
      <c r="L76" s="144"/>
    </row>
    <row r="77" spans="1:21">
      <c r="A77" s="15"/>
      <c r="B77" s="144" t="s">
        <v>394</v>
      </c>
      <c r="C77" s="144"/>
      <c r="D77" s="144"/>
      <c r="E77" s="144"/>
      <c r="F77" s="144"/>
      <c r="G77" s="144"/>
      <c r="H77" s="144"/>
      <c r="I77" s="144"/>
      <c r="J77" s="144"/>
      <c r="K77" s="144"/>
      <c r="L77" s="144"/>
    </row>
    <row r="78" spans="1:21">
      <c r="A78" s="15"/>
      <c r="B78" s="144"/>
      <c r="C78" s="144"/>
      <c r="D78" s="144"/>
      <c r="E78" s="144"/>
      <c r="F78" s="144"/>
      <c r="G78" s="144"/>
      <c r="H78" s="144"/>
      <c r="I78" s="144"/>
      <c r="J78" s="144"/>
      <c r="K78" s="144"/>
      <c r="L78" s="144"/>
    </row>
    <row r="79" spans="1:21">
      <c r="A79" s="15" t="s">
        <v>93</v>
      </c>
      <c r="B79" s="144" t="s">
        <v>395</v>
      </c>
      <c r="C79" s="144"/>
      <c r="D79" s="144"/>
      <c r="E79" s="144"/>
      <c r="F79" s="144"/>
      <c r="G79" s="144"/>
      <c r="H79" s="144"/>
      <c r="I79" s="144"/>
      <c r="J79" s="144"/>
      <c r="K79" s="144"/>
      <c r="L79" s="144"/>
    </row>
    <row r="80" spans="1:21">
      <c r="A80" s="15"/>
      <c r="B80" s="144"/>
      <c r="C80" s="144"/>
      <c r="D80" s="144"/>
      <c r="E80" s="144"/>
      <c r="F80" s="144"/>
      <c r="G80" s="144"/>
      <c r="H80" s="144"/>
      <c r="I80" s="144"/>
      <c r="J80" s="144"/>
      <c r="K80" s="144"/>
      <c r="L80" s="144"/>
    </row>
    <row r="81" spans="1:12">
      <c r="A81" s="15" t="s">
        <v>94</v>
      </c>
      <c r="B81" s="144" t="s">
        <v>83</v>
      </c>
      <c r="C81" s="144"/>
      <c r="D81" s="144"/>
      <c r="E81" s="144"/>
      <c r="F81" s="144"/>
      <c r="G81" s="144"/>
      <c r="H81" s="144"/>
      <c r="I81" s="144"/>
      <c r="J81" s="144"/>
      <c r="K81" s="144"/>
      <c r="L81" s="144"/>
    </row>
    <row r="82" spans="1:12">
      <c r="A82" s="15" t="s">
        <v>84</v>
      </c>
      <c r="B82" s="144" t="s">
        <v>85</v>
      </c>
      <c r="C82" s="144"/>
      <c r="D82" s="144"/>
      <c r="E82" s="144"/>
      <c r="F82" s="144"/>
      <c r="G82" s="144"/>
      <c r="H82" s="144"/>
      <c r="I82" s="144"/>
      <c r="J82" s="144"/>
      <c r="K82" s="144"/>
      <c r="L82" s="144"/>
    </row>
    <row r="83" spans="1:12">
      <c r="A83" s="15" t="s">
        <v>84</v>
      </c>
      <c r="B83" s="144" t="s">
        <v>100</v>
      </c>
      <c r="C83" s="144"/>
      <c r="D83" s="144"/>
      <c r="E83" s="144"/>
      <c r="F83" s="144"/>
      <c r="G83" s="144"/>
      <c r="H83" s="144"/>
      <c r="I83" s="144"/>
      <c r="J83" s="144"/>
      <c r="K83" s="144"/>
      <c r="L83" s="144"/>
    </row>
    <row r="84" spans="1:12">
      <c r="A84" s="15" t="s">
        <v>86</v>
      </c>
      <c r="B84" s="145" t="s">
        <v>332</v>
      </c>
      <c r="C84" s="145"/>
      <c r="D84" s="144"/>
      <c r="E84" s="144"/>
      <c r="F84" s="144"/>
      <c r="G84" s="144"/>
      <c r="H84" s="144"/>
      <c r="I84" s="144"/>
      <c r="J84" s="144"/>
      <c r="K84" s="144"/>
      <c r="L84" s="144"/>
    </row>
    <row r="85" spans="1:12">
      <c r="A85" s="15" t="s">
        <v>87</v>
      </c>
      <c r="B85" s="145" t="s">
        <v>101</v>
      </c>
      <c r="C85" s="145"/>
      <c r="D85" s="144"/>
      <c r="E85" s="144"/>
      <c r="F85" s="144"/>
      <c r="G85" s="144"/>
      <c r="H85" s="144"/>
      <c r="I85" s="144"/>
      <c r="J85" s="144"/>
      <c r="K85" s="144"/>
      <c r="L85" s="144"/>
    </row>
    <row r="86" spans="1:12">
      <c r="A86" s="15" t="s">
        <v>84</v>
      </c>
      <c r="B86" s="145" t="s">
        <v>102</v>
      </c>
      <c r="C86" s="145"/>
      <c r="D86" s="144"/>
      <c r="E86" s="144"/>
      <c r="F86" s="144"/>
      <c r="G86" s="144"/>
      <c r="H86" s="144"/>
      <c r="I86" s="144"/>
      <c r="J86" s="144"/>
      <c r="K86" s="144"/>
      <c r="L86" s="144"/>
    </row>
    <row r="87" spans="1:12">
      <c r="A87" s="15" t="s">
        <v>84</v>
      </c>
      <c r="B87" s="145" t="s">
        <v>333</v>
      </c>
      <c r="C87" s="145"/>
      <c r="D87" s="144"/>
      <c r="E87" s="144"/>
      <c r="F87" s="144"/>
      <c r="G87" s="144"/>
      <c r="H87" s="144"/>
      <c r="I87" s="144"/>
      <c r="J87" s="144"/>
      <c r="K87" s="144"/>
      <c r="L87" s="144"/>
    </row>
    <row r="88" spans="1:12">
      <c r="A88" s="15" t="s">
        <v>95</v>
      </c>
      <c r="B88" s="144" t="s">
        <v>88</v>
      </c>
      <c r="C88" s="144"/>
      <c r="D88" s="144"/>
      <c r="E88" s="144"/>
      <c r="F88" s="144"/>
      <c r="G88" s="144"/>
      <c r="H88" s="144"/>
      <c r="I88" s="144"/>
      <c r="J88" s="144"/>
      <c r="K88" s="144"/>
      <c r="L88" s="144"/>
    </row>
    <row r="89" spans="1:12">
      <c r="A89" s="15" t="s">
        <v>96</v>
      </c>
      <c r="B89" s="144" t="s">
        <v>89</v>
      </c>
      <c r="C89" s="144"/>
      <c r="D89" s="144"/>
      <c r="E89" s="144"/>
      <c r="F89" s="144"/>
      <c r="G89" s="144"/>
      <c r="H89" s="144"/>
      <c r="I89" s="144"/>
      <c r="J89" s="144"/>
      <c r="K89" s="144"/>
      <c r="L89" s="144"/>
    </row>
    <row r="90" spans="1:12">
      <c r="A90" s="16"/>
      <c r="B90" s="144" t="s">
        <v>81</v>
      </c>
      <c r="C90" s="144"/>
      <c r="D90" s="144"/>
      <c r="E90" s="144"/>
      <c r="F90" s="144"/>
      <c r="G90" s="144"/>
      <c r="H90" s="144"/>
      <c r="I90" s="144"/>
      <c r="J90" s="144"/>
      <c r="K90" s="144"/>
      <c r="L90" s="144"/>
    </row>
    <row r="91" spans="1:12">
      <c r="A91" s="16"/>
    </row>
  </sheetData>
  <mergeCells count="61">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A10:A40"/>
    <mergeCell ref="B10:B33"/>
    <mergeCell ref="B34:B39"/>
    <mergeCell ref="V37:X38"/>
    <mergeCell ref="B40:C40"/>
    <mergeCell ref="L11:L32"/>
    <mergeCell ref="K11:K32"/>
    <mergeCell ref="J11:J32"/>
    <mergeCell ref="J34:J38"/>
    <mergeCell ref="K34:K38"/>
    <mergeCell ref="L34:L38"/>
    <mergeCell ref="T58:T64"/>
    <mergeCell ref="B59:C59"/>
    <mergeCell ref="B60:C60"/>
    <mergeCell ref="B61:C61"/>
    <mergeCell ref="B62:C62"/>
    <mergeCell ref="B63:C63"/>
    <mergeCell ref="B64:C64"/>
    <mergeCell ref="G58:G64"/>
    <mergeCell ref="H58:H64"/>
    <mergeCell ref="J58:J64"/>
    <mergeCell ref="K58:K64"/>
    <mergeCell ref="M58:M64"/>
    <mergeCell ref="N58:N64"/>
    <mergeCell ref="B58:C58"/>
    <mergeCell ref="D58:D64"/>
    <mergeCell ref="E58:E64"/>
    <mergeCell ref="Q58:Q64"/>
    <mergeCell ref="S58:S64"/>
    <mergeCell ref="B56:C56"/>
    <mergeCell ref="A57:C57"/>
    <mergeCell ref="A58:A65"/>
    <mergeCell ref="B65:C65"/>
    <mergeCell ref="A41:A56"/>
    <mergeCell ref="B41:C41"/>
    <mergeCell ref="B42:C42"/>
    <mergeCell ref="B51:C51"/>
    <mergeCell ref="B52:C52"/>
    <mergeCell ref="L41:L55"/>
    <mergeCell ref="K41:K55"/>
    <mergeCell ref="J41:J55"/>
    <mergeCell ref="L58:L64"/>
    <mergeCell ref="B46:C46"/>
    <mergeCell ref="B47:C47"/>
    <mergeCell ref="P58:P64"/>
  </mergeCells>
  <phoneticPr fontId="5"/>
  <dataValidations count="2">
    <dataValidation type="list" allowBlank="1" showInputMessage="1" showErrorMessage="1" sqref="C14 C21 C28 B42:C42 B47:C47" xr:uid="{FD6A8C07-DC0D-4D75-A556-1D9293AE735A}">
      <formula1>"　（新築）,（移転新築）,　（増築）,　（改築）"</formula1>
    </dataValidation>
    <dataValidation type="list" showInputMessage="1" showErrorMessage="1" sqref="C13 C20 C27 B41:C41 B46:C46" xr:uid="{FD92A42D-221A-4805-A21C-F5F13C2C819E}">
      <formula1>" &lt;建築工事&gt;, &lt;改修工事&gt;"</formula1>
    </dataValidation>
  </dataValidations>
  <printOptions horizontalCentered="1"/>
  <pageMargins left="0.19685039370078741" right="0.19685039370078741" top="0.35433070866141736" bottom="0.35433070866141736" header="0.31496062992125984" footer="0.31496062992125984"/>
  <pageSetup paperSize="9" scale="74" fitToWidth="0" orientation="portrait" r:id="rId1"/>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K58"/>
  <sheetViews>
    <sheetView view="pageBreakPreview" topLeftCell="A30" zoomScaleNormal="100" zoomScaleSheetLayoutView="100" workbookViewId="0">
      <selection activeCell="F23" sqref="F23:G23"/>
    </sheetView>
  </sheetViews>
  <sheetFormatPr defaultColWidth="9" defaultRowHeight="12"/>
  <cols>
    <col min="1" max="1" width="11.25" style="90" customWidth="1"/>
    <col min="2" max="18" width="10" style="90" customWidth="1"/>
    <col min="19" max="16384" width="9" style="90"/>
  </cols>
  <sheetData>
    <row r="1" spans="1:11">
      <c r="A1" s="90" t="s">
        <v>416</v>
      </c>
    </row>
    <row r="2" spans="1:11" ht="18" customHeight="1">
      <c r="A2" s="365" t="s">
        <v>234</v>
      </c>
      <c r="B2" s="365"/>
      <c r="C2" s="365"/>
      <c r="D2" s="365"/>
      <c r="E2" s="365"/>
      <c r="F2" s="365"/>
      <c r="G2" s="365"/>
      <c r="H2" s="365"/>
      <c r="I2" s="365"/>
      <c r="J2" s="365"/>
      <c r="K2" s="365"/>
    </row>
    <row r="5" spans="1:11" ht="18.75" customHeight="1">
      <c r="A5" s="91" t="s">
        <v>56</v>
      </c>
      <c r="B5" s="368" t="s">
        <v>413</v>
      </c>
      <c r="C5" s="369"/>
      <c r="D5" s="369"/>
      <c r="E5" s="369"/>
      <c r="F5" s="370"/>
      <c r="G5" s="231"/>
    </row>
    <row r="6" spans="1:11" ht="12" customHeight="1">
      <c r="A6" s="94"/>
      <c r="B6" s="95"/>
      <c r="C6" s="95"/>
      <c r="D6" s="95"/>
      <c r="E6" s="95"/>
      <c r="F6" s="95"/>
    </row>
    <row r="8" spans="1:11">
      <c r="A8" s="345" t="s">
        <v>230</v>
      </c>
      <c r="B8" s="345"/>
      <c r="C8" s="345"/>
      <c r="D8" s="345" t="s">
        <v>259</v>
      </c>
      <c r="E8" s="345"/>
      <c r="F8" s="345"/>
      <c r="G8" s="345" t="s">
        <v>231</v>
      </c>
      <c r="H8" s="345"/>
      <c r="I8" s="345"/>
      <c r="J8" s="345"/>
      <c r="K8" s="345"/>
    </row>
    <row r="9" spans="1:11" ht="18.75" customHeight="1">
      <c r="A9" s="366"/>
      <c r="B9" s="366"/>
      <c r="C9" s="366"/>
      <c r="D9" s="366"/>
      <c r="E9" s="366"/>
      <c r="F9" s="366"/>
      <c r="G9" s="366"/>
      <c r="H9" s="366"/>
      <c r="I9" s="366"/>
      <c r="J9" s="366"/>
      <c r="K9" s="366"/>
    </row>
    <row r="10" spans="1:11" ht="12" customHeight="1">
      <c r="A10" s="93"/>
      <c r="B10" s="93"/>
      <c r="C10" s="93"/>
      <c r="D10" s="93"/>
      <c r="E10" s="93"/>
      <c r="F10" s="93"/>
      <c r="G10" s="93"/>
      <c r="H10" s="93"/>
      <c r="I10" s="93"/>
      <c r="J10" s="93"/>
      <c r="K10" s="93"/>
    </row>
    <row r="11" spans="1:11" ht="12" customHeight="1">
      <c r="A11" s="93"/>
      <c r="B11" s="93"/>
      <c r="C11" s="93"/>
      <c r="D11" s="93"/>
      <c r="E11" s="93"/>
      <c r="F11" s="93"/>
      <c r="G11" s="93"/>
      <c r="H11" s="93"/>
      <c r="I11" s="93"/>
      <c r="J11" s="93"/>
      <c r="K11" s="93"/>
    </row>
    <row r="12" spans="1:11">
      <c r="A12" s="90" t="s">
        <v>260</v>
      </c>
    </row>
    <row r="13" spans="1:11" ht="3.75" customHeight="1"/>
    <row r="14" spans="1:11">
      <c r="A14" s="367" t="s">
        <v>232</v>
      </c>
      <c r="B14" s="361" t="s">
        <v>235</v>
      </c>
      <c r="C14" s="361"/>
      <c r="D14" s="361"/>
      <c r="E14" s="361"/>
      <c r="F14" s="361"/>
      <c r="G14" s="361" t="s">
        <v>236</v>
      </c>
      <c r="H14" s="361"/>
      <c r="I14" s="361"/>
      <c r="J14" s="361"/>
      <c r="K14" s="361"/>
    </row>
    <row r="15" spans="1:11" ht="18.75" customHeight="1">
      <c r="A15" s="363"/>
      <c r="B15" s="113" t="s">
        <v>319</v>
      </c>
      <c r="C15" s="121" t="s">
        <v>320</v>
      </c>
      <c r="D15" s="114" t="s">
        <v>321</v>
      </c>
      <c r="E15" s="114" t="s">
        <v>322</v>
      </c>
      <c r="F15" s="122" t="s">
        <v>320</v>
      </c>
      <c r="G15" s="113" t="s">
        <v>319</v>
      </c>
      <c r="H15" s="121" t="s">
        <v>320</v>
      </c>
      <c r="I15" s="114" t="s">
        <v>321</v>
      </c>
      <c r="J15" s="114" t="s">
        <v>322</v>
      </c>
      <c r="K15" s="122" t="s">
        <v>320</v>
      </c>
    </row>
    <row r="16" spans="1:11" ht="18.75" customHeight="1">
      <c r="A16" s="91" t="s">
        <v>249</v>
      </c>
      <c r="B16" s="358"/>
      <c r="C16" s="358"/>
      <c r="D16" s="358"/>
      <c r="E16" s="358"/>
      <c r="F16" s="358"/>
      <c r="G16" s="359"/>
      <c r="H16" s="364"/>
      <c r="I16" s="364"/>
      <c r="J16" s="364"/>
      <c r="K16" s="360"/>
    </row>
    <row r="17" spans="1:11" ht="18.75" customHeight="1">
      <c r="A17" s="120" t="s">
        <v>277</v>
      </c>
      <c r="B17" s="116" t="s">
        <v>323</v>
      </c>
      <c r="C17" s="130"/>
      <c r="D17" s="117" t="s">
        <v>324</v>
      </c>
      <c r="E17" s="131"/>
      <c r="F17" s="119" t="s">
        <v>325</v>
      </c>
      <c r="G17" s="131"/>
      <c r="H17" s="118" t="s">
        <v>326</v>
      </c>
      <c r="I17" s="131"/>
      <c r="J17" s="118" t="s">
        <v>327</v>
      </c>
      <c r="K17" s="207">
        <f>C17+E17+G17+I17</f>
        <v>0</v>
      </c>
    </row>
    <row r="18" spans="1:11">
      <c r="A18" s="362" t="s">
        <v>239</v>
      </c>
      <c r="B18" s="361" t="s">
        <v>237</v>
      </c>
      <c r="C18" s="361"/>
      <c r="D18" s="361"/>
      <c r="E18" s="361"/>
      <c r="F18" s="361"/>
      <c r="G18" s="361" t="s">
        <v>238</v>
      </c>
      <c r="H18" s="361"/>
      <c r="I18" s="361"/>
      <c r="J18" s="361"/>
      <c r="K18" s="361"/>
    </row>
    <row r="19" spans="1:11" ht="18.75" customHeight="1">
      <c r="A19" s="363"/>
      <c r="B19" s="358"/>
      <c r="C19" s="358"/>
      <c r="D19" s="358"/>
      <c r="E19" s="358"/>
      <c r="F19" s="358"/>
      <c r="G19" s="358"/>
      <c r="H19" s="358"/>
      <c r="I19" s="358"/>
      <c r="J19" s="358"/>
      <c r="K19" s="358"/>
    </row>
    <row r="20" spans="1:11" ht="12" customHeight="1">
      <c r="A20" s="357" t="s">
        <v>240</v>
      </c>
      <c r="B20" s="91" t="s">
        <v>241</v>
      </c>
      <c r="C20" s="345" t="s">
        <v>242</v>
      </c>
      <c r="D20" s="345"/>
      <c r="E20" s="345"/>
      <c r="F20" s="345"/>
      <c r="G20" s="345"/>
      <c r="H20" s="345"/>
      <c r="I20" s="345"/>
      <c r="J20" s="345"/>
      <c r="K20" s="345"/>
    </row>
    <row r="21" spans="1:11">
      <c r="A21" s="357"/>
      <c r="B21" s="358"/>
      <c r="C21" s="91" t="s">
        <v>243</v>
      </c>
      <c r="D21" s="91" t="s">
        <v>244</v>
      </c>
      <c r="E21" s="91" t="s">
        <v>245</v>
      </c>
      <c r="F21" s="359" t="s">
        <v>238</v>
      </c>
      <c r="G21" s="360"/>
      <c r="H21" s="361" t="s">
        <v>246</v>
      </c>
      <c r="I21" s="361"/>
      <c r="J21" s="361"/>
      <c r="K21" s="361"/>
    </row>
    <row r="22" spans="1:11" ht="18.75" customHeight="1">
      <c r="A22" s="357"/>
      <c r="B22" s="358"/>
      <c r="C22" s="123"/>
      <c r="D22" s="124"/>
      <c r="E22" s="125"/>
      <c r="F22" s="356"/>
      <c r="G22" s="356"/>
      <c r="H22" s="92" t="s">
        <v>247</v>
      </c>
      <c r="I22" s="126"/>
      <c r="J22" s="92" t="s">
        <v>248</v>
      </c>
      <c r="K22" s="127"/>
    </row>
    <row r="23" spans="1:11" ht="18.75" customHeight="1">
      <c r="A23" s="357"/>
      <c r="B23" s="358"/>
      <c r="C23" s="123"/>
      <c r="D23" s="124"/>
      <c r="E23" s="125"/>
      <c r="F23" s="356"/>
      <c r="G23" s="356"/>
      <c r="H23" s="92" t="s">
        <v>247</v>
      </c>
      <c r="I23" s="126"/>
      <c r="J23" s="92" t="s">
        <v>248</v>
      </c>
      <c r="K23" s="127"/>
    </row>
    <row r="26" spans="1:11">
      <c r="A26" s="90" t="s">
        <v>261</v>
      </c>
    </row>
    <row r="27" spans="1:11" ht="3.75" customHeight="1"/>
    <row r="28" spans="1:11" s="221" customFormat="1" ht="19.5" customHeight="1">
      <c r="A28" s="352" t="s">
        <v>37</v>
      </c>
      <c r="B28" s="353"/>
      <c r="C28" s="346" t="s">
        <v>441</v>
      </c>
      <c r="D28" s="99"/>
      <c r="E28" s="346" t="s">
        <v>442</v>
      </c>
      <c r="F28" s="100"/>
      <c r="G28" s="346" t="s">
        <v>443</v>
      </c>
      <c r="H28" s="100"/>
      <c r="I28" s="346" t="s">
        <v>444</v>
      </c>
      <c r="J28" s="100"/>
      <c r="K28" s="371" t="s">
        <v>233</v>
      </c>
    </row>
    <row r="29" spans="1:11" s="221" customFormat="1" ht="24" customHeight="1">
      <c r="A29" s="354"/>
      <c r="B29" s="355"/>
      <c r="C29" s="347"/>
      <c r="D29" s="216" t="s">
        <v>309</v>
      </c>
      <c r="E29" s="347"/>
      <c r="F29" s="216" t="s">
        <v>309</v>
      </c>
      <c r="G29" s="347"/>
      <c r="H29" s="216" t="s">
        <v>309</v>
      </c>
      <c r="I29" s="347"/>
      <c r="J29" s="216" t="s">
        <v>309</v>
      </c>
      <c r="K29" s="372"/>
    </row>
    <row r="30" spans="1:11" s="221" customFormat="1" ht="30" customHeight="1">
      <c r="A30" s="348" t="s">
        <v>328</v>
      </c>
      <c r="B30" s="349"/>
      <c r="C30" s="124"/>
      <c r="D30" s="124"/>
      <c r="E30" s="128"/>
      <c r="F30" s="124"/>
      <c r="G30" s="128"/>
      <c r="H30" s="124"/>
      <c r="I30" s="128"/>
      <c r="J30" s="124"/>
      <c r="K30" s="96" t="str">
        <f>IF(SUM(C30+E30+G30+I30)=0,"",SUM(C30+E30+G30+I30))</f>
        <v/>
      </c>
    </row>
    <row r="31" spans="1:11" s="221" customFormat="1" ht="15" customHeight="1">
      <c r="A31" s="350" t="s">
        <v>329</v>
      </c>
      <c r="B31" s="351"/>
      <c r="C31" s="159"/>
      <c r="D31" s="159"/>
      <c r="E31" s="160"/>
      <c r="F31" s="159"/>
      <c r="G31" s="160"/>
      <c r="H31" s="159"/>
      <c r="I31" s="160"/>
      <c r="J31" s="159"/>
      <c r="K31" s="97" t="str">
        <f t="shared" ref="K31:K32" si="0">IF(SUM(C31+E31+G31+I31)=0,"",SUM(C31+E31+G31+I31))</f>
        <v/>
      </c>
    </row>
    <row r="32" spans="1:11" s="221" customFormat="1" ht="15" customHeight="1">
      <c r="A32" s="350"/>
      <c r="B32" s="351"/>
      <c r="C32" s="129"/>
      <c r="D32" s="129"/>
      <c r="E32" s="129"/>
      <c r="F32" s="129"/>
      <c r="G32" s="129"/>
      <c r="H32" s="129"/>
      <c r="I32" s="129"/>
      <c r="J32" s="129"/>
      <c r="K32" s="98" t="str">
        <f t="shared" si="0"/>
        <v/>
      </c>
    </row>
    <row r="33" spans="1:11" s="221" customFormat="1" ht="39" customHeight="1">
      <c r="A33" s="348" t="s">
        <v>407</v>
      </c>
      <c r="B33" s="349"/>
      <c r="C33" s="386"/>
      <c r="D33" s="387"/>
      <c r="E33" s="386"/>
      <c r="F33" s="387"/>
      <c r="G33" s="386"/>
      <c r="H33" s="387"/>
      <c r="I33" s="386"/>
      <c r="J33" s="387"/>
      <c r="K33" s="96" t="str">
        <f>IF(SUM(C33+E33+G33+I33)=0,"",SUM(C33+E33+G33+I33))</f>
        <v/>
      </c>
    </row>
    <row r="34" spans="1:11" ht="12" customHeight="1">
      <c r="A34" s="385" t="s">
        <v>310</v>
      </c>
      <c r="B34" s="385"/>
      <c r="C34" s="385"/>
      <c r="D34" s="385"/>
      <c r="E34" s="385"/>
      <c r="F34" s="385"/>
      <c r="G34" s="385"/>
      <c r="H34" s="385"/>
      <c r="I34" s="385"/>
      <c r="J34" s="385"/>
      <c r="K34" s="385"/>
    </row>
    <row r="36" spans="1:11">
      <c r="A36" s="90" t="s">
        <v>262</v>
      </c>
    </row>
    <row r="37" spans="1:11" ht="3.75" customHeight="1"/>
    <row r="38" spans="1:11" ht="18.75" customHeight="1">
      <c r="A38" s="373"/>
      <c r="B38" s="374"/>
      <c r="C38" s="374"/>
      <c r="D38" s="374"/>
      <c r="E38" s="374"/>
      <c r="F38" s="374"/>
      <c r="G38" s="374"/>
      <c r="H38" s="374"/>
      <c r="I38" s="374"/>
      <c r="J38" s="374"/>
      <c r="K38" s="375"/>
    </row>
    <row r="39" spans="1:11" ht="18.75" customHeight="1">
      <c r="A39" s="376"/>
      <c r="B39" s="377"/>
      <c r="C39" s="377"/>
      <c r="D39" s="377"/>
      <c r="E39" s="377"/>
      <c r="F39" s="377"/>
      <c r="G39" s="377"/>
      <c r="H39" s="377"/>
      <c r="I39" s="377"/>
      <c r="J39" s="377"/>
      <c r="K39" s="378"/>
    </row>
    <row r="40" spans="1:11" ht="18.75" customHeight="1">
      <c r="A40" s="376"/>
      <c r="B40" s="377"/>
      <c r="C40" s="377"/>
      <c r="D40" s="377"/>
      <c r="E40" s="377"/>
      <c r="F40" s="377"/>
      <c r="G40" s="377"/>
      <c r="H40" s="377"/>
      <c r="I40" s="377"/>
      <c r="J40" s="377"/>
      <c r="K40" s="378"/>
    </row>
    <row r="41" spans="1:11" ht="18.75" customHeight="1">
      <c r="A41" s="379"/>
      <c r="B41" s="380"/>
      <c r="C41" s="380"/>
      <c r="D41" s="380"/>
      <c r="E41" s="380"/>
      <c r="F41" s="380"/>
      <c r="G41" s="380"/>
      <c r="H41" s="380"/>
      <c r="I41" s="380"/>
      <c r="J41" s="380"/>
      <c r="K41" s="381"/>
    </row>
    <row r="44" spans="1:11">
      <c r="A44" s="90" t="s">
        <v>278</v>
      </c>
    </row>
    <row r="45" spans="1:11" ht="3.75" customHeight="1"/>
    <row r="46" spans="1:11" ht="18.75" customHeight="1">
      <c r="A46" s="226" t="s">
        <v>409</v>
      </c>
      <c r="B46" s="225"/>
      <c r="C46" s="225"/>
    </row>
    <row r="47" spans="1:11" ht="72" customHeight="1">
      <c r="A47" s="391" t="s">
        <v>410</v>
      </c>
      <c r="B47" s="392"/>
      <c r="C47" s="393"/>
      <c r="D47" s="224"/>
      <c r="E47" s="223"/>
      <c r="F47" s="223"/>
      <c r="G47" s="223"/>
      <c r="H47" s="223"/>
      <c r="I47" s="223"/>
    </row>
    <row r="48" spans="1:11" ht="18.75" customHeight="1">
      <c r="A48" s="394" t="s">
        <v>403</v>
      </c>
      <c r="B48" s="395"/>
      <c r="C48" s="396"/>
      <c r="D48" s="388" t="s">
        <v>406</v>
      </c>
      <c r="E48" s="389"/>
      <c r="F48" s="389"/>
      <c r="G48" s="390"/>
      <c r="H48" s="382"/>
      <c r="I48" s="383"/>
    </row>
    <row r="49" spans="1:5" ht="21" customHeight="1">
      <c r="A49" s="345" t="s">
        <v>408</v>
      </c>
      <c r="B49" s="345"/>
      <c r="C49" s="345"/>
      <c r="D49" s="384" t="s">
        <v>411</v>
      </c>
      <c r="E49" s="384"/>
    </row>
    <row r="50" spans="1:5" ht="11.25" customHeight="1"/>
    <row r="51" spans="1:5" s="221" customFormat="1" ht="19.5" customHeight="1">
      <c r="A51" s="221" t="s">
        <v>457</v>
      </c>
    </row>
    <row r="52" spans="1:5" s="221" customFormat="1" ht="19.5" customHeight="1">
      <c r="A52" s="221" t="s">
        <v>458</v>
      </c>
    </row>
    <row r="53" spans="1:5" s="221" customFormat="1" ht="18.75" customHeight="1">
      <c r="A53" s="221" t="s">
        <v>459</v>
      </c>
    </row>
    <row r="54" spans="1:5" s="221" customFormat="1" ht="18.75" customHeight="1">
      <c r="A54" s="343" t="s">
        <v>460</v>
      </c>
      <c r="B54" s="343"/>
      <c r="C54" s="343"/>
      <c r="D54" s="344"/>
      <c r="E54" s="344"/>
    </row>
    <row r="55" spans="1:5" s="221" customFormat="1" ht="18.75" customHeight="1">
      <c r="A55" s="345" t="s">
        <v>461</v>
      </c>
      <c r="B55" s="345"/>
      <c r="C55" s="345"/>
      <c r="D55" s="344"/>
      <c r="E55" s="344"/>
    </row>
    <row r="56" spans="1:5" s="221" customFormat="1"/>
    <row r="57" spans="1:5" s="221" customFormat="1"/>
    <row r="58" spans="1:5" s="221" customFormat="1"/>
  </sheetData>
  <mergeCells count="50">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 ref="B16:F16"/>
    <mergeCell ref="G16:K16"/>
    <mergeCell ref="A2:K2"/>
    <mergeCell ref="A8:C8"/>
    <mergeCell ref="D8:F8"/>
    <mergeCell ref="G8:K8"/>
    <mergeCell ref="A9:C9"/>
    <mergeCell ref="D9:F9"/>
    <mergeCell ref="G9:K9"/>
    <mergeCell ref="A14:A15"/>
    <mergeCell ref="B14:F14"/>
    <mergeCell ref="G14:K14"/>
    <mergeCell ref="B5:F5"/>
    <mergeCell ref="A18:A19"/>
    <mergeCell ref="B18:F18"/>
    <mergeCell ref="G18:K18"/>
    <mergeCell ref="B19:F19"/>
    <mergeCell ref="G19:K19"/>
    <mergeCell ref="F22:G22"/>
    <mergeCell ref="F23:G23"/>
    <mergeCell ref="A20:A23"/>
    <mergeCell ref="C20:K20"/>
    <mergeCell ref="B21:B23"/>
    <mergeCell ref="F21:G21"/>
    <mergeCell ref="H21:K21"/>
    <mergeCell ref="A54:C54"/>
    <mergeCell ref="D54:E54"/>
    <mergeCell ref="A55:C55"/>
    <mergeCell ref="D55:E55"/>
    <mergeCell ref="I28:I29"/>
    <mergeCell ref="A30:B30"/>
    <mergeCell ref="A31:B32"/>
    <mergeCell ref="A28:B29"/>
    <mergeCell ref="C28:C29"/>
  </mergeCells>
  <phoneticPr fontId="5"/>
  <dataValidations count="5">
    <dataValidation type="list" allowBlank="1" showInputMessage="1" showErrorMessage="1" sqref="G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xr:uid="{00000000-0002-0000-0700-000003000000}">
      <formula1>"有,無"</formula1>
    </dataValidation>
    <dataValidation type="list" allowBlank="1" showInputMessage="1" showErrorMessage="1" sqref="B16:F16" xr:uid="{31229E8E-F2AE-491A-9B52-6FABBE8C98C2}">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'管理用（このシートは削除しないでください）'!$F$3:$F$9</xm:f>
          </x14:formula1>
          <xm:sqref>B19:K19</xm:sqref>
        </x14:dataValidation>
        <x14:dataValidation type="list" allowBlank="1" showInputMessage="1" showErrorMessage="1" xr:uid="{1913920F-9BB9-49A1-974A-B504662534C9}">
          <x14:formula1>
            <xm:f>'管理用（このシートは削除しないでください）'!$T$11:$T$12</xm:f>
          </x14:formula1>
          <xm:sqref>D47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sheetPr>
    <tabColor rgb="FFFFFF00"/>
  </sheetPr>
  <dimension ref="A1:K54"/>
  <sheetViews>
    <sheetView view="pageBreakPreview" zoomScaleNormal="100" zoomScaleSheetLayoutView="100" workbookViewId="0">
      <selection activeCell="A9" sqref="A9:C9"/>
    </sheetView>
  </sheetViews>
  <sheetFormatPr defaultColWidth="9" defaultRowHeight="12"/>
  <cols>
    <col min="1" max="1" width="11.25" style="221" customWidth="1"/>
    <col min="2" max="18" width="10" style="221" customWidth="1"/>
    <col min="19" max="16384" width="9" style="221"/>
  </cols>
  <sheetData>
    <row r="1" spans="1:11">
      <c r="A1" s="221" t="s">
        <v>429</v>
      </c>
    </row>
    <row r="2" spans="1:11" ht="18" customHeight="1">
      <c r="A2" s="365" t="s">
        <v>234</v>
      </c>
      <c r="B2" s="365"/>
      <c r="C2" s="365"/>
      <c r="D2" s="365"/>
      <c r="E2" s="365"/>
      <c r="F2" s="365"/>
      <c r="G2" s="365"/>
      <c r="H2" s="365"/>
      <c r="I2" s="365"/>
      <c r="J2" s="365"/>
      <c r="K2" s="365"/>
    </row>
    <row r="5" spans="1:11" ht="18.75" customHeight="1">
      <c r="A5" s="214" t="s">
        <v>56</v>
      </c>
      <c r="B5" s="368" t="s">
        <v>414</v>
      </c>
      <c r="C5" s="369"/>
      <c r="D5" s="369"/>
      <c r="E5" s="369"/>
      <c r="F5" s="370"/>
      <c r="G5" s="231"/>
    </row>
    <row r="6" spans="1:11" ht="12" customHeight="1">
      <c r="A6" s="218"/>
      <c r="B6" s="95"/>
      <c r="C6" s="95"/>
      <c r="D6" s="95"/>
      <c r="E6" s="95"/>
      <c r="F6" s="95"/>
    </row>
    <row r="8" spans="1:11">
      <c r="A8" s="345" t="s">
        <v>230</v>
      </c>
      <c r="B8" s="345"/>
      <c r="C8" s="345"/>
      <c r="D8" s="345" t="s">
        <v>259</v>
      </c>
      <c r="E8" s="345"/>
      <c r="F8" s="345"/>
      <c r="G8" s="345" t="s">
        <v>231</v>
      </c>
      <c r="H8" s="345"/>
      <c r="I8" s="345"/>
      <c r="J8" s="345"/>
      <c r="K8" s="345"/>
    </row>
    <row r="9" spans="1:11" ht="18.75" customHeight="1">
      <c r="A9" s="366"/>
      <c r="B9" s="366"/>
      <c r="C9" s="366"/>
      <c r="D9" s="366"/>
      <c r="E9" s="366"/>
      <c r="F9" s="366"/>
      <c r="G9" s="366"/>
      <c r="H9" s="366"/>
      <c r="I9" s="366"/>
      <c r="J9" s="366"/>
      <c r="K9" s="366"/>
    </row>
    <row r="10" spans="1:11" ht="12" customHeight="1">
      <c r="A10" s="222"/>
      <c r="B10" s="222"/>
      <c r="C10" s="222"/>
      <c r="D10" s="222"/>
      <c r="E10" s="222"/>
      <c r="F10" s="222"/>
      <c r="G10" s="222"/>
      <c r="H10" s="222"/>
      <c r="I10" s="222"/>
      <c r="J10" s="222"/>
      <c r="K10" s="222"/>
    </row>
    <row r="11" spans="1:11" ht="12" customHeight="1">
      <c r="A11" s="222"/>
      <c r="B11" s="222"/>
      <c r="C11" s="222"/>
      <c r="D11" s="222"/>
      <c r="E11" s="222"/>
      <c r="F11" s="222"/>
      <c r="G11" s="222"/>
      <c r="H11" s="222"/>
      <c r="I11" s="222"/>
      <c r="J11" s="222"/>
      <c r="K11" s="222"/>
    </row>
    <row r="12" spans="1:11">
      <c r="A12" s="221" t="s">
        <v>260</v>
      </c>
    </row>
    <row r="13" spans="1:11" ht="3.75" customHeight="1"/>
    <row r="14" spans="1:11">
      <c r="A14" s="367" t="s">
        <v>232</v>
      </c>
      <c r="B14" s="361" t="s">
        <v>235</v>
      </c>
      <c r="C14" s="361"/>
      <c r="D14" s="361"/>
      <c r="E14" s="361"/>
      <c r="F14" s="361"/>
      <c r="G14" s="361" t="s">
        <v>236</v>
      </c>
      <c r="H14" s="361"/>
      <c r="I14" s="361"/>
      <c r="J14" s="361"/>
      <c r="K14" s="361"/>
    </row>
    <row r="15" spans="1:11" ht="18.75" customHeight="1">
      <c r="A15" s="363"/>
      <c r="B15" s="217" t="s">
        <v>319</v>
      </c>
      <c r="C15" s="121" t="s">
        <v>320</v>
      </c>
      <c r="D15" s="220" t="s">
        <v>321</v>
      </c>
      <c r="E15" s="220" t="s">
        <v>322</v>
      </c>
      <c r="F15" s="122" t="s">
        <v>320</v>
      </c>
      <c r="G15" s="217" t="s">
        <v>319</v>
      </c>
      <c r="H15" s="121" t="s">
        <v>320</v>
      </c>
      <c r="I15" s="220" t="s">
        <v>321</v>
      </c>
      <c r="J15" s="220" t="s">
        <v>322</v>
      </c>
      <c r="K15" s="122" t="s">
        <v>320</v>
      </c>
    </row>
    <row r="16" spans="1:11" ht="18.75" customHeight="1">
      <c r="A16" s="214" t="s">
        <v>249</v>
      </c>
      <c r="B16" s="358"/>
      <c r="C16" s="358"/>
      <c r="D16" s="358"/>
      <c r="E16" s="358"/>
      <c r="F16" s="358"/>
      <c r="G16" s="359"/>
      <c r="H16" s="364"/>
      <c r="I16" s="364"/>
      <c r="J16" s="364"/>
      <c r="K16" s="360"/>
    </row>
    <row r="17" spans="1:11" ht="18.75" customHeight="1">
      <c r="A17" s="215" t="s">
        <v>277</v>
      </c>
      <c r="B17" s="116" t="s">
        <v>323</v>
      </c>
      <c r="C17" s="130"/>
      <c r="D17" s="117" t="s">
        <v>324</v>
      </c>
      <c r="E17" s="131"/>
      <c r="F17" s="119" t="s">
        <v>325</v>
      </c>
      <c r="G17" s="131"/>
      <c r="H17" s="118" t="s">
        <v>326</v>
      </c>
      <c r="I17" s="131"/>
      <c r="J17" s="118" t="s">
        <v>327</v>
      </c>
      <c r="K17" s="207">
        <f>C17+E17+G17+I17</f>
        <v>0</v>
      </c>
    </row>
    <row r="18" spans="1:11">
      <c r="A18" s="362" t="s">
        <v>239</v>
      </c>
      <c r="B18" s="361" t="s">
        <v>237</v>
      </c>
      <c r="C18" s="361"/>
      <c r="D18" s="361"/>
      <c r="E18" s="361"/>
      <c r="F18" s="361"/>
      <c r="G18" s="361" t="s">
        <v>238</v>
      </c>
      <c r="H18" s="361"/>
      <c r="I18" s="361"/>
      <c r="J18" s="361"/>
      <c r="K18" s="361"/>
    </row>
    <row r="19" spans="1:11" ht="18.75" customHeight="1">
      <c r="A19" s="363"/>
      <c r="B19" s="358"/>
      <c r="C19" s="358"/>
      <c r="D19" s="358"/>
      <c r="E19" s="358"/>
      <c r="F19" s="358"/>
      <c r="G19" s="358"/>
      <c r="H19" s="358"/>
      <c r="I19" s="358"/>
      <c r="J19" s="358"/>
      <c r="K19" s="358"/>
    </row>
    <row r="20" spans="1:11" ht="12" customHeight="1">
      <c r="A20" s="357" t="s">
        <v>240</v>
      </c>
      <c r="B20" s="214" t="s">
        <v>241</v>
      </c>
      <c r="C20" s="345" t="s">
        <v>242</v>
      </c>
      <c r="D20" s="345"/>
      <c r="E20" s="345"/>
      <c r="F20" s="345"/>
      <c r="G20" s="345"/>
      <c r="H20" s="345"/>
      <c r="I20" s="345"/>
      <c r="J20" s="345"/>
      <c r="K20" s="345"/>
    </row>
    <row r="21" spans="1:11">
      <c r="A21" s="357"/>
      <c r="B21" s="358"/>
      <c r="C21" s="214" t="s">
        <v>243</v>
      </c>
      <c r="D21" s="214" t="s">
        <v>244</v>
      </c>
      <c r="E21" s="214" t="s">
        <v>245</v>
      </c>
      <c r="F21" s="359" t="s">
        <v>238</v>
      </c>
      <c r="G21" s="360"/>
      <c r="H21" s="361" t="s">
        <v>246</v>
      </c>
      <c r="I21" s="361"/>
      <c r="J21" s="361"/>
      <c r="K21" s="361"/>
    </row>
    <row r="22" spans="1:11" ht="18.75" customHeight="1">
      <c r="A22" s="357"/>
      <c r="B22" s="358"/>
      <c r="C22" s="123"/>
      <c r="D22" s="124"/>
      <c r="E22" s="125"/>
      <c r="F22" s="356"/>
      <c r="G22" s="356"/>
      <c r="H22" s="219" t="s">
        <v>247</v>
      </c>
      <c r="I22" s="126"/>
      <c r="J22" s="219" t="s">
        <v>248</v>
      </c>
      <c r="K22" s="213"/>
    </row>
    <row r="23" spans="1:11" ht="18.75" customHeight="1">
      <c r="A23" s="357"/>
      <c r="B23" s="358"/>
      <c r="C23" s="123"/>
      <c r="D23" s="124"/>
      <c r="E23" s="125"/>
      <c r="F23" s="356"/>
      <c r="G23" s="356"/>
      <c r="H23" s="219" t="s">
        <v>247</v>
      </c>
      <c r="I23" s="126"/>
      <c r="J23" s="219" t="s">
        <v>248</v>
      </c>
      <c r="K23" s="213"/>
    </row>
    <row r="26" spans="1:11">
      <c r="A26" s="221" t="s">
        <v>261</v>
      </c>
    </row>
    <row r="27" spans="1:11" ht="3.75" customHeight="1"/>
    <row r="28" spans="1:11" ht="19.5" customHeight="1">
      <c r="A28" s="352" t="s">
        <v>37</v>
      </c>
      <c r="B28" s="353"/>
      <c r="C28" s="346" t="s">
        <v>436</v>
      </c>
      <c r="D28" s="398"/>
      <c r="E28" s="400" t="s">
        <v>437</v>
      </c>
      <c r="F28" s="401"/>
      <c r="G28" s="346" t="s">
        <v>438</v>
      </c>
      <c r="H28" s="398"/>
      <c r="I28" s="346" t="s">
        <v>439</v>
      </c>
      <c r="J28" s="398"/>
      <c r="K28" s="371" t="s">
        <v>233</v>
      </c>
    </row>
    <row r="29" spans="1:11" ht="24" customHeight="1">
      <c r="A29" s="354"/>
      <c r="B29" s="355"/>
      <c r="C29" s="347"/>
      <c r="D29" s="399"/>
      <c r="E29" s="402"/>
      <c r="F29" s="403"/>
      <c r="G29" s="347"/>
      <c r="H29" s="399"/>
      <c r="I29" s="347"/>
      <c r="J29" s="399"/>
      <c r="K29" s="372"/>
    </row>
    <row r="30" spans="1:11" ht="30" customHeight="1">
      <c r="A30" s="348" t="s">
        <v>328</v>
      </c>
      <c r="B30" s="349"/>
      <c r="C30" s="386"/>
      <c r="D30" s="387"/>
      <c r="E30" s="386"/>
      <c r="F30" s="387"/>
      <c r="G30" s="386"/>
      <c r="H30" s="387"/>
      <c r="I30" s="386"/>
      <c r="J30" s="387"/>
      <c r="K30" s="96" t="str">
        <f>IF(SUM(C30+E30+G30+I30)=0,"",SUM(C30+E30+G30+I30))</f>
        <v/>
      </c>
    </row>
    <row r="31" spans="1:11" ht="15" customHeight="1">
      <c r="A31" s="350" t="s">
        <v>329</v>
      </c>
      <c r="B31" s="351"/>
      <c r="C31" s="405"/>
      <c r="D31" s="406"/>
      <c r="E31" s="405"/>
      <c r="F31" s="406"/>
      <c r="G31" s="405"/>
      <c r="H31" s="406"/>
      <c r="I31" s="405"/>
      <c r="J31" s="406"/>
      <c r="K31" s="97" t="str">
        <f t="shared" ref="K31:K32" si="0">IF(SUM(C31+E31+G31+I31)=0,"",SUM(C31+E31+G31+I31))</f>
        <v/>
      </c>
    </row>
    <row r="32" spans="1:11" ht="15" customHeight="1">
      <c r="A32" s="350"/>
      <c r="B32" s="351"/>
      <c r="C32" s="407"/>
      <c r="D32" s="408"/>
      <c r="E32" s="407"/>
      <c r="F32" s="408"/>
      <c r="G32" s="407"/>
      <c r="H32" s="408"/>
      <c r="I32" s="407"/>
      <c r="J32" s="408"/>
      <c r="K32" s="98" t="str">
        <f t="shared" si="0"/>
        <v/>
      </c>
    </row>
    <row r="33" spans="1:11" ht="12" customHeight="1">
      <c r="A33" s="404" t="s">
        <v>431</v>
      </c>
      <c r="B33" s="404"/>
      <c r="C33" s="404"/>
      <c r="D33" s="404"/>
      <c r="E33" s="404"/>
      <c r="F33" s="404"/>
      <c r="G33" s="404"/>
      <c r="H33" s="404"/>
      <c r="I33" s="404"/>
      <c r="J33" s="404"/>
      <c r="K33" s="404"/>
    </row>
    <row r="35" spans="1:11">
      <c r="A35" s="221" t="s">
        <v>262</v>
      </c>
    </row>
    <row r="36" spans="1:11" ht="3.75" customHeight="1"/>
    <row r="37" spans="1:11" ht="18.75" customHeight="1">
      <c r="A37" s="373"/>
      <c r="B37" s="374"/>
      <c r="C37" s="374"/>
      <c r="D37" s="374"/>
      <c r="E37" s="374"/>
      <c r="F37" s="374"/>
      <c r="G37" s="374"/>
      <c r="H37" s="374"/>
      <c r="I37" s="374"/>
      <c r="J37" s="374"/>
      <c r="K37" s="375"/>
    </row>
    <row r="38" spans="1:11" ht="18.75" customHeight="1">
      <c r="A38" s="376"/>
      <c r="B38" s="377"/>
      <c r="C38" s="377"/>
      <c r="D38" s="377"/>
      <c r="E38" s="377"/>
      <c r="F38" s="377"/>
      <c r="G38" s="377"/>
      <c r="H38" s="377"/>
      <c r="I38" s="377"/>
      <c r="J38" s="377"/>
      <c r="K38" s="378"/>
    </row>
    <row r="39" spans="1:11" ht="18.75" customHeight="1">
      <c r="A39" s="376"/>
      <c r="B39" s="377"/>
      <c r="C39" s="377"/>
      <c r="D39" s="377"/>
      <c r="E39" s="377"/>
      <c r="F39" s="377"/>
      <c r="G39" s="377"/>
      <c r="H39" s="377"/>
      <c r="I39" s="377"/>
      <c r="J39" s="377"/>
      <c r="K39" s="378"/>
    </row>
    <row r="40" spans="1:11" ht="18.75" customHeight="1">
      <c r="A40" s="379"/>
      <c r="B40" s="380"/>
      <c r="C40" s="380"/>
      <c r="D40" s="380"/>
      <c r="E40" s="380"/>
      <c r="F40" s="380"/>
      <c r="G40" s="380"/>
      <c r="H40" s="380"/>
      <c r="I40" s="380"/>
      <c r="J40" s="380"/>
      <c r="K40" s="381"/>
    </row>
    <row r="43" spans="1:11">
      <c r="A43" s="221" t="s">
        <v>278</v>
      </c>
    </row>
    <row r="44" spans="1:11" ht="3.75" customHeight="1"/>
    <row r="45" spans="1:11" ht="18.75" customHeight="1">
      <c r="A45" s="226" t="s">
        <v>409</v>
      </c>
      <c r="B45" s="225"/>
      <c r="C45" s="225"/>
    </row>
    <row r="46" spans="1:11" ht="72" customHeight="1">
      <c r="A46" s="391" t="s">
        <v>410</v>
      </c>
      <c r="B46" s="392"/>
      <c r="C46" s="393"/>
      <c r="D46" s="224"/>
      <c r="E46" s="223"/>
      <c r="F46" s="223"/>
      <c r="G46" s="223"/>
      <c r="H46" s="223"/>
      <c r="I46" s="223"/>
    </row>
    <row r="47" spans="1:11" ht="18.75" customHeight="1">
      <c r="A47" s="394" t="s">
        <v>403</v>
      </c>
      <c r="B47" s="395"/>
      <c r="C47" s="396"/>
      <c r="D47" s="388" t="s">
        <v>406</v>
      </c>
      <c r="E47" s="389"/>
      <c r="F47" s="389"/>
      <c r="G47" s="390"/>
      <c r="H47" s="382"/>
      <c r="I47" s="383"/>
    </row>
    <row r="48" spans="1:11" ht="21" customHeight="1">
      <c r="A48" s="345" t="s">
        <v>408</v>
      </c>
      <c r="B48" s="345"/>
      <c r="C48" s="345"/>
      <c r="D48" s="384" t="s">
        <v>411</v>
      </c>
      <c r="E48" s="384"/>
    </row>
    <row r="49" spans="1:5" ht="11.25" customHeight="1"/>
    <row r="50" spans="1:5" ht="19.5" customHeight="1">
      <c r="A50" s="221" t="s">
        <v>457</v>
      </c>
    </row>
    <row r="51" spans="1:5" ht="19.5" customHeight="1">
      <c r="A51" s="221" t="s">
        <v>462</v>
      </c>
    </row>
    <row r="52" spans="1:5" ht="18.75" customHeight="1">
      <c r="A52" s="221" t="s">
        <v>459</v>
      </c>
    </row>
    <row r="53" spans="1:5" ht="18.75" customHeight="1">
      <c r="A53" s="343" t="s">
        <v>460</v>
      </c>
      <c r="B53" s="343"/>
      <c r="C53" s="343"/>
      <c r="D53" s="397"/>
      <c r="E53" s="397"/>
    </row>
    <row r="54" spans="1:5" ht="18.75" customHeight="1">
      <c r="A54" s="345" t="s">
        <v>461</v>
      </c>
      <c r="B54" s="345"/>
      <c r="C54" s="345"/>
      <c r="D54" s="397"/>
      <c r="E54" s="397"/>
    </row>
  </sheetData>
  <mergeCells count="57">
    <mergeCell ref="C28:D29"/>
    <mergeCell ref="E28:F29"/>
    <mergeCell ref="G28:H29"/>
    <mergeCell ref="A33:K33"/>
    <mergeCell ref="A37:K40"/>
    <mergeCell ref="A30:B30"/>
    <mergeCell ref="A31:B32"/>
    <mergeCell ref="C31:D31"/>
    <mergeCell ref="A28:B29"/>
    <mergeCell ref="K28:K29"/>
    <mergeCell ref="I31:J31"/>
    <mergeCell ref="G31:H31"/>
    <mergeCell ref="C32:D32"/>
    <mergeCell ref="E32:F32"/>
    <mergeCell ref="E31:F31"/>
    <mergeCell ref="G32:H32"/>
    <mergeCell ref="C30:D30"/>
    <mergeCell ref="E30:F30"/>
    <mergeCell ref="G30:H30"/>
    <mergeCell ref="I30:J30"/>
    <mergeCell ref="A48:C48"/>
    <mergeCell ref="D48:E48"/>
    <mergeCell ref="A46:C46"/>
    <mergeCell ref="A47:C47"/>
    <mergeCell ref="D47:G47"/>
    <mergeCell ref="H47:I47"/>
    <mergeCell ref="I32:J32"/>
    <mergeCell ref="G18:K18"/>
    <mergeCell ref="B19:F19"/>
    <mergeCell ref="G19:K19"/>
    <mergeCell ref="A14:A15"/>
    <mergeCell ref="B14:F14"/>
    <mergeCell ref="G14:K14"/>
    <mergeCell ref="B16:F16"/>
    <mergeCell ref="G16:K16"/>
    <mergeCell ref="G9:K9"/>
    <mergeCell ref="A2:K2"/>
    <mergeCell ref="A8:C8"/>
    <mergeCell ref="D8:F8"/>
    <mergeCell ref="G8:K8"/>
    <mergeCell ref="B5:F5"/>
    <mergeCell ref="A53:C53"/>
    <mergeCell ref="D53:E53"/>
    <mergeCell ref="A54:C54"/>
    <mergeCell ref="D54:E54"/>
    <mergeCell ref="A9:C9"/>
    <mergeCell ref="D9:F9"/>
    <mergeCell ref="A18:A19"/>
    <mergeCell ref="B18:F18"/>
    <mergeCell ref="A20:A23"/>
    <mergeCell ref="C20:K20"/>
    <mergeCell ref="B21:B23"/>
    <mergeCell ref="F21:G21"/>
    <mergeCell ref="H21:K21"/>
    <mergeCell ref="F22:G22"/>
    <mergeCell ref="F23:G23"/>
    <mergeCell ref="I28:J29"/>
  </mergeCells>
  <phoneticPr fontId="5"/>
  <dataValidations count="5">
    <dataValidation type="list" allowBlank="1" showInputMessage="1" showErrorMessage="1" sqref="B16:F16" xr:uid="{5576BD9B-75DD-4506-B3AE-833A959D7140}">
      <formula1>"新築,移転新築,増築,改修,改築"</formula1>
    </dataValidation>
    <dataValidation type="list" allowBlank="1" showInputMessage="1" showErrorMessage="1" sqref="B21:B23" xr:uid="{5B59A251-0CDA-40A7-810C-CBC69A40175F}">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G16:K16" xr:uid="{A7E4F7BA-CF7E-4AD1-935D-6CF6EA9CFC5A}">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D46</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17" customWidth="1"/>
    <col min="2" max="3" width="3.625" style="17" customWidth="1"/>
    <col min="4" max="6" width="20.625" style="17" customWidth="1"/>
    <col min="7" max="7" width="10.625" style="17" customWidth="1"/>
    <col min="8" max="8" width="7.625" style="60" customWidth="1"/>
    <col min="9" max="9" width="12" style="60" customWidth="1"/>
    <col min="10" max="10" width="16.375" style="60" customWidth="1"/>
    <col min="11" max="11" width="21.5" style="60" customWidth="1"/>
    <col min="12" max="16" width="10.625" style="17" customWidth="1"/>
    <col min="17" max="17" width="10.625" style="60" customWidth="1"/>
    <col min="18" max="22" width="10.625" style="17" customWidth="1"/>
    <col min="23" max="35" width="11.375" style="17" customWidth="1"/>
    <col min="36" max="64" width="10.625" style="17" customWidth="1"/>
    <col min="65" max="175" width="3.625" style="17" customWidth="1"/>
    <col min="176" max="16384" width="1.125" style="17"/>
  </cols>
  <sheetData>
    <row r="1" spans="1:35" ht="26.25" customHeight="1">
      <c r="A1" s="411" t="s">
        <v>111</v>
      </c>
      <c r="B1" s="411"/>
      <c r="C1" s="411"/>
      <c r="D1" s="411"/>
      <c r="E1" s="411"/>
      <c r="F1" s="411"/>
      <c r="G1" s="411"/>
      <c r="H1" s="411"/>
      <c r="I1" s="411"/>
      <c r="J1" s="411"/>
      <c r="K1" s="19"/>
      <c r="L1" s="19"/>
      <c r="M1" s="19"/>
      <c r="N1" s="19"/>
      <c r="O1" s="19"/>
      <c r="P1" s="19"/>
      <c r="Q1" s="20"/>
      <c r="R1" s="21"/>
      <c r="S1" s="412" t="s">
        <v>112</v>
      </c>
      <c r="T1" s="412"/>
      <c r="U1" s="412"/>
      <c r="V1" s="412"/>
      <c r="W1" s="412"/>
      <c r="X1" s="412"/>
      <c r="Y1" s="412"/>
      <c r="Z1" s="412"/>
      <c r="AA1" s="412"/>
      <c r="AB1" s="412"/>
      <c r="AC1" s="412"/>
      <c r="AD1" s="412"/>
      <c r="AE1" s="412"/>
      <c r="AF1" s="412"/>
      <c r="AG1" s="412"/>
      <c r="AH1" s="412"/>
      <c r="AI1" s="412"/>
    </row>
    <row r="2" spans="1:35" ht="40.5" customHeight="1" thickBot="1">
      <c r="B2" s="413" t="s">
        <v>113</v>
      </c>
      <c r="C2" s="413"/>
      <c r="D2" s="413"/>
      <c r="E2" s="413"/>
      <c r="F2" s="413"/>
      <c r="G2" s="413"/>
      <c r="H2" s="413"/>
      <c r="I2" s="413"/>
      <c r="J2" s="413"/>
      <c r="K2" s="413"/>
      <c r="L2" s="413"/>
      <c r="M2" s="413"/>
      <c r="N2" s="413"/>
      <c r="O2" s="413"/>
      <c r="P2" s="413"/>
      <c r="Q2" s="413"/>
      <c r="R2" s="413"/>
      <c r="S2" s="412"/>
      <c r="T2" s="412"/>
      <c r="U2" s="412"/>
      <c r="V2" s="412"/>
      <c r="W2" s="412"/>
      <c r="X2" s="412"/>
      <c r="Y2" s="412"/>
      <c r="Z2" s="412"/>
      <c r="AA2" s="412"/>
      <c r="AB2" s="412"/>
      <c r="AC2" s="412"/>
      <c r="AD2" s="412"/>
      <c r="AE2" s="412"/>
      <c r="AF2" s="412"/>
      <c r="AG2" s="412"/>
      <c r="AH2" s="412"/>
      <c r="AI2" s="412"/>
    </row>
    <row r="3" spans="1:35" ht="20.100000000000001" customHeight="1">
      <c r="B3" s="414" t="s">
        <v>114</v>
      </c>
      <c r="C3" s="416" t="s">
        <v>115</v>
      </c>
      <c r="D3" s="416" t="s">
        <v>116</v>
      </c>
      <c r="E3" s="416" t="s">
        <v>117</v>
      </c>
      <c r="F3" s="418" t="s">
        <v>118</v>
      </c>
      <c r="G3" s="416" t="s">
        <v>119</v>
      </c>
      <c r="H3" s="416" t="s">
        <v>120</v>
      </c>
      <c r="I3" s="416" t="s">
        <v>121</v>
      </c>
      <c r="J3" s="416" t="s">
        <v>122</v>
      </c>
      <c r="K3" s="416" t="s">
        <v>123</v>
      </c>
      <c r="L3" s="22" t="s">
        <v>0</v>
      </c>
      <c r="M3" s="22" t="s">
        <v>1</v>
      </c>
      <c r="N3" s="22" t="s">
        <v>2</v>
      </c>
      <c r="O3" s="23" t="s">
        <v>3</v>
      </c>
      <c r="P3" s="24"/>
      <c r="Q3" s="25"/>
      <c r="R3" s="26" t="s">
        <v>4</v>
      </c>
      <c r="S3" s="22" t="s">
        <v>5</v>
      </c>
      <c r="T3" s="22" t="s">
        <v>6</v>
      </c>
      <c r="U3" s="22" t="s">
        <v>7</v>
      </c>
      <c r="V3" s="27" t="s">
        <v>8</v>
      </c>
      <c r="W3" s="421" t="s">
        <v>124</v>
      </c>
      <c r="X3" s="421" t="s">
        <v>125</v>
      </c>
      <c r="Y3" s="409" t="s">
        <v>126</v>
      </c>
      <c r="Z3" s="416" t="s">
        <v>127</v>
      </c>
      <c r="AA3" s="416" t="s">
        <v>128</v>
      </c>
      <c r="AB3" s="409" t="s">
        <v>129</v>
      </c>
      <c r="AC3" s="409" t="s">
        <v>130</v>
      </c>
      <c r="AD3" s="409" t="s">
        <v>131</v>
      </c>
      <c r="AE3" s="409" t="s">
        <v>132</v>
      </c>
      <c r="AF3" s="409" t="s">
        <v>133</v>
      </c>
      <c r="AG3" s="409" t="s">
        <v>134</v>
      </c>
      <c r="AH3" s="409" t="s">
        <v>135</v>
      </c>
      <c r="AI3" s="423" t="s">
        <v>136</v>
      </c>
    </row>
    <row r="4" spans="1:35" ht="64.5" customHeight="1">
      <c r="B4" s="415"/>
      <c r="C4" s="417"/>
      <c r="D4" s="417"/>
      <c r="E4" s="417"/>
      <c r="F4" s="419"/>
      <c r="G4" s="417"/>
      <c r="H4" s="417"/>
      <c r="I4" s="417"/>
      <c r="J4" s="417"/>
      <c r="K4" s="417"/>
      <c r="L4" s="28" t="s">
        <v>9</v>
      </c>
      <c r="M4" s="29" t="s">
        <v>10</v>
      </c>
      <c r="N4" s="28" t="s">
        <v>11</v>
      </c>
      <c r="O4" s="425" t="s">
        <v>137</v>
      </c>
      <c r="P4" s="427" t="s">
        <v>12</v>
      </c>
      <c r="Q4" s="428"/>
      <c r="R4" s="429"/>
      <c r="S4" s="430" t="s">
        <v>17</v>
      </c>
      <c r="T4" s="432" t="s">
        <v>13</v>
      </c>
      <c r="U4" s="434" t="s">
        <v>138</v>
      </c>
      <c r="V4" s="436" t="s">
        <v>139</v>
      </c>
      <c r="W4" s="422"/>
      <c r="X4" s="422"/>
      <c r="Y4" s="410"/>
      <c r="Z4" s="417"/>
      <c r="AA4" s="417"/>
      <c r="AB4" s="410"/>
      <c r="AC4" s="410"/>
      <c r="AD4" s="410"/>
      <c r="AE4" s="410"/>
      <c r="AF4" s="410"/>
      <c r="AG4" s="410"/>
      <c r="AH4" s="410"/>
      <c r="AI4" s="424"/>
    </row>
    <row r="5" spans="1:35" ht="39" customHeight="1">
      <c r="B5" s="415"/>
      <c r="C5" s="417"/>
      <c r="D5" s="417"/>
      <c r="E5" s="417"/>
      <c r="F5" s="420"/>
      <c r="G5" s="417"/>
      <c r="H5" s="417"/>
      <c r="I5" s="417"/>
      <c r="J5" s="417"/>
      <c r="K5" s="417"/>
      <c r="L5" s="30"/>
      <c r="M5" s="30"/>
      <c r="N5" s="31"/>
      <c r="O5" s="426"/>
      <c r="P5" s="32" t="s">
        <v>140</v>
      </c>
      <c r="Q5" s="32" t="s">
        <v>14</v>
      </c>
      <c r="R5" s="32" t="s">
        <v>15</v>
      </c>
      <c r="S5" s="431"/>
      <c r="T5" s="433"/>
      <c r="U5" s="435"/>
      <c r="V5" s="437"/>
      <c r="W5" s="422"/>
      <c r="X5" s="422"/>
      <c r="Y5" s="410"/>
      <c r="Z5" s="417"/>
      <c r="AA5" s="417"/>
      <c r="AB5" s="410"/>
      <c r="AC5" s="410"/>
      <c r="AD5" s="410"/>
      <c r="AE5" s="410"/>
      <c r="AF5" s="410"/>
      <c r="AG5" s="410"/>
      <c r="AH5" s="410"/>
      <c r="AI5" s="424"/>
    </row>
    <row r="6" spans="1:35" s="33" customFormat="1" ht="56.25">
      <c r="B6" s="34"/>
      <c r="C6" s="35"/>
      <c r="D6" s="35"/>
      <c r="E6" s="35"/>
      <c r="F6" s="35"/>
      <c r="G6" s="35"/>
      <c r="H6" s="35"/>
      <c r="I6" s="36" t="s">
        <v>141</v>
      </c>
      <c r="J6" s="36" t="s">
        <v>142</v>
      </c>
      <c r="K6" s="36" t="s">
        <v>143</v>
      </c>
      <c r="L6" s="37" t="s">
        <v>16</v>
      </c>
      <c r="M6" s="37" t="s">
        <v>16</v>
      </c>
      <c r="N6" s="37" t="s">
        <v>144</v>
      </c>
      <c r="O6" s="37" t="s">
        <v>16</v>
      </c>
      <c r="P6" s="37" t="s">
        <v>145</v>
      </c>
      <c r="Q6" s="37" t="s">
        <v>16</v>
      </c>
      <c r="R6" s="37" t="s">
        <v>16</v>
      </c>
      <c r="S6" s="37" t="s">
        <v>16</v>
      </c>
      <c r="T6" s="37" t="s">
        <v>16</v>
      </c>
      <c r="U6" s="38" t="s">
        <v>16</v>
      </c>
      <c r="V6" s="39" t="s">
        <v>16</v>
      </c>
      <c r="W6" s="40" t="s">
        <v>108</v>
      </c>
      <c r="X6" s="40" t="s">
        <v>108</v>
      </c>
      <c r="Y6" s="104" t="s">
        <v>105</v>
      </c>
      <c r="Z6" s="41" t="s">
        <v>146</v>
      </c>
      <c r="AA6" s="41" t="s">
        <v>147</v>
      </c>
      <c r="AB6" s="104" t="s">
        <v>148</v>
      </c>
      <c r="AC6" s="104" t="s">
        <v>105</v>
      </c>
      <c r="AD6" s="107" t="s">
        <v>149</v>
      </c>
      <c r="AE6" s="107" t="s">
        <v>150</v>
      </c>
      <c r="AF6" s="108" t="s">
        <v>151</v>
      </c>
      <c r="AG6" s="107" t="s">
        <v>152</v>
      </c>
      <c r="AH6" s="107" t="s">
        <v>152</v>
      </c>
      <c r="AI6" s="109" t="s">
        <v>152</v>
      </c>
    </row>
    <row r="7" spans="1:35" ht="19.5" customHeight="1">
      <c r="B7" s="42">
        <v>1</v>
      </c>
      <c r="C7" s="43">
        <v>1</v>
      </c>
      <c r="D7" s="43" t="s">
        <v>153</v>
      </c>
      <c r="E7" s="43" t="s">
        <v>154</v>
      </c>
      <c r="F7" s="43" t="s">
        <v>155</v>
      </c>
      <c r="G7" s="43" t="s">
        <v>156</v>
      </c>
      <c r="H7" s="44" t="s">
        <v>157</v>
      </c>
      <c r="I7" s="45">
        <v>1</v>
      </c>
      <c r="J7" s="44">
        <v>1</v>
      </c>
      <c r="K7" s="44">
        <v>2</v>
      </c>
      <c r="L7" s="46"/>
      <c r="M7" s="46"/>
      <c r="N7" s="46"/>
      <c r="O7" s="46"/>
      <c r="P7" s="47"/>
      <c r="Q7" s="48">
        <f>IF(J7=1,17500,"-")</f>
        <v>17500</v>
      </c>
      <c r="R7" s="46">
        <f>IF(J7=1,P7*Q7,IF(J7=2,1030000,IF(J7=3,310000,IF(J7=4,378000,""))))</f>
        <v>0</v>
      </c>
      <c r="S7" s="46">
        <f>MIN(O7,R7)</f>
        <v>0</v>
      </c>
      <c r="T7" s="49"/>
      <c r="U7" s="46">
        <f>MIN(N7,S7,T7)</f>
        <v>0</v>
      </c>
      <c r="V7" s="50">
        <f>ROUNDDOWN(U7,-3)</f>
        <v>0</v>
      </c>
      <c r="W7" s="18"/>
      <c r="X7" s="18"/>
      <c r="Y7" s="105"/>
      <c r="Z7" s="43"/>
      <c r="AA7" s="43"/>
      <c r="AB7" s="105"/>
      <c r="AC7" s="105"/>
      <c r="AD7" s="105"/>
      <c r="AE7" s="105"/>
      <c r="AF7" s="105"/>
      <c r="AG7" s="105"/>
      <c r="AH7" s="105"/>
      <c r="AI7" s="110"/>
    </row>
    <row r="8" spans="1:35" ht="20.100000000000001" customHeight="1">
      <c r="B8" s="42">
        <v>1</v>
      </c>
      <c r="C8" s="43">
        <v>1</v>
      </c>
      <c r="D8" s="43" t="s">
        <v>153</v>
      </c>
      <c r="E8" s="43" t="s">
        <v>154</v>
      </c>
      <c r="F8" s="43"/>
      <c r="G8" s="43" t="s">
        <v>156</v>
      </c>
      <c r="H8" s="44" t="s">
        <v>158</v>
      </c>
      <c r="I8" s="44">
        <v>1</v>
      </c>
      <c r="J8" s="44">
        <v>2</v>
      </c>
      <c r="K8" s="44" t="s">
        <v>159</v>
      </c>
      <c r="L8" s="46"/>
      <c r="M8" s="46"/>
      <c r="N8" s="46"/>
      <c r="O8" s="46"/>
      <c r="P8" s="47"/>
      <c r="Q8" s="48" t="str">
        <f t="shared" ref="Q8:Q41" si="0">IF(J8=1,17500,"-")</f>
        <v>-</v>
      </c>
      <c r="R8" s="46">
        <f t="shared" ref="R8:R42" si="1">IF(J8=1,P8*Q8,IF(J8=2,1030000,IF(J8=3,310000,IF(J8=4,378000,""))))</f>
        <v>1030000</v>
      </c>
      <c r="S8" s="46">
        <f t="shared" ref="S8:S15" si="2">MIN(O8,R8)</f>
        <v>1030000</v>
      </c>
      <c r="T8" s="49"/>
      <c r="U8" s="46">
        <f t="shared" ref="U8:U15" si="3">MIN(N8,S8,T8)</f>
        <v>1030000</v>
      </c>
      <c r="V8" s="50">
        <f t="shared" ref="V8:V42" si="4">ROUNDDOWN(U8,-3)</f>
        <v>1030000</v>
      </c>
      <c r="W8" s="18"/>
      <c r="X8" s="18"/>
      <c r="Y8" s="105"/>
      <c r="Z8" s="43"/>
      <c r="AA8" s="43"/>
      <c r="AB8" s="105"/>
      <c r="AC8" s="105"/>
      <c r="AD8" s="105"/>
      <c r="AE8" s="105"/>
      <c r="AF8" s="105"/>
      <c r="AG8" s="105"/>
      <c r="AH8" s="105"/>
      <c r="AI8" s="110"/>
    </row>
    <row r="9" spans="1:35" ht="20.100000000000001" customHeight="1">
      <c r="B9" s="42">
        <v>1</v>
      </c>
      <c r="C9" s="43">
        <v>1</v>
      </c>
      <c r="D9" s="43" t="s">
        <v>153</v>
      </c>
      <c r="E9" s="43" t="s">
        <v>154</v>
      </c>
      <c r="F9" s="43"/>
      <c r="G9" s="43" t="s">
        <v>156</v>
      </c>
      <c r="H9" s="44" t="s">
        <v>158</v>
      </c>
      <c r="I9" s="44">
        <v>1</v>
      </c>
      <c r="J9" s="44">
        <v>3</v>
      </c>
      <c r="K9" s="44" t="s">
        <v>158</v>
      </c>
      <c r="L9" s="46"/>
      <c r="M9" s="46"/>
      <c r="N9" s="46"/>
      <c r="O9" s="46"/>
      <c r="P9" s="47"/>
      <c r="Q9" s="48" t="str">
        <f t="shared" si="0"/>
        <v>-</v>
      </c>
      <c r="R9" s="46">
        <f t="shared" si="1"/>
        <v>310000</v>
      </c>
      <c r="S9" s="46">
        <f t="shared" si="2"/>
        <v>310000</v>
      </c>
      <c r="T9" s="49"/>
      <c r="U9" s="46">
        <f t="shared" si="3"/>
        <v>310000</v>
      </c>
      <c r="V9" s="50">
        <f t="shared" si="4"/>
        <v>310000</v>
      </c>
      <c r="W9" s="18"/>
      <c r="X9" s="18"/>
      <c r="Y9" s="105"/>
      <c r="Z9" s="43"/>
      <c r="AA9" s="43"/>
      <c r="AB9" s="105"/>
      <c r="AC9" s="105"/>
      <c r="AD9" s="105"/>
      <c r="AE9" s="105"/>
      <c r="AF9" s="105"/>
      <c r="AG9" s="105"/>
      <c r="AH9" s="105"/>
      <c r="AI9" s="110"/>
    </row>
    <row r="10" spans="1:35" ht="20.100000000000001" customHeight="1">
      <c r="B10" s="42">
        <v>1</v>
      </c>
      <c r="C10" s="43">
        <v>2</v>
      </c>
      <c r="D10" s="43" t="s">
        <v>153</v>
      </c>
      <c r="E10" s="43" t="s">
        <v>160</v>
      </c>
      <c r="F10" s="43"/>
      <c r="G10" s="43" t="s">
        <v>161</v>
      </c>
      <c r="H10" s="44" t="s">
        <v>157</v>
      </c>
      <c r="I10" s="44">
        <v>2</v>
      </c>
      <c r="J10" s="45">
        <v>1</v>
      </c>
      <c r="K10" s="44">
        <v>1</v>
      </c>
      <c r="L10" s="46"/>
      <c r="M10" s="46"/>
      <c r="N10" s="46"/>
      <c r="O10" s="46"/>
      <c r="P10" s="47"/>
      <c r="Q10" s="48">
        <f t="shared" si="0"/>
        <v>17500</v>
      </c>
      <c r="R10" s="46">
        <f t="shared" si="1"/>
        <v>0</v>
      </c>
      <c r="S10" s="46">
        <f t="shared" si="2"/>
        <v>0</v>
      </c>
      <c r="T10" s="49"/>
      <c r="U10" s="46">
        <f t="shared" si="3"/>
        <v>0</v>
      </c>
      <c r="V10" s="50">
        <f t="shared" si="4"/>
        <v>0</v>
      </c>
      <c r="W10" s="18"/>
      <c r="X10" s="18"/>
      <c r="Y10" s="105"/>
      <c r="Z10" s="43"/>
      <c r="AA10" s="43"/>
      <c r="AB10" s="105"/>
      <c r="AC10" s="105"/>
      <c r="AD10" s="105"/>
      <c r="AE10" s="105"/>
      <c r="AF10" s="105"/>
      <c r="AG10" s="105"/>
      <c r="AH10" s="105"/>
      <c r="AI10" s="110"/>
    </row>
    <row r="11" spans="1:35" ht="20.100000000000001" customHeight="1">
      <c r="B11" s="42">
        <v>1</v>
      </c>
      <c r="C11" s="43">
        <v>2</v>
      </c>
      <c r="D11" s="43" t="s">
        <v>153</v>
      </c>
      <c r="E11" s="43" t="s">
        <v>160</v>
      </c>
      <c r="F11" s="43"/>
      <c r="G11" s="43" t="s">
        <v>161</v>
      </c>
      <c r="H11" s="44" t="s">
        <v>162</v>
      </c>
      <c r="I11" s="44">
        <v>2</v>
      </c>
      <c r="J11" s="44">
        <v>1</v>
      </c>
      <c r="K11" s="44">
        <v>1</v>
      </c>
      <c r="L11" s="46"/>
      <c r="M11" s="46"/>
      <c r="N11" s="46"/>
      <c r="O11" s="46"/>
      <c r="P11" s="47"/>
      <c r="Q11" s="48">
        <f t="shared" si="0"/>
        <v>17500</v>
      </c>
      <c r="R11" s="46">
        <f t="shared" si="1"/>
        <v>0</v>
      </c>
      <c r="S11" s="46">
        <f t="shared" si="2"/>
        <v>0</v>
      </c>
      <c r="T11" s="49"/>
      <c r="U11" s="46">
        <f t="shared" si="3"/>
        <v>0</v>
      </c>
      <c r="V11" s="50">
        <f t="shared" si="4"/>
        <v>0</v>
      </c>
      <c r="W11" s="18"/>
      <c r="X11" s="18"/>
      <c r="Y11" s="105"/>
      <c r="Z11" s="43"/>
      <c r="AA11" s="43"/>
      <c r="AB11" s="105"/>
      <c r="AC11" s="105"/>
      <c r="AD11" s="105"/>
      <c r="AE11" s="105"/>
      <c r="AF11" s="105"/>
      <c r="AG11" s="105"/>
      <c r="AH11" s="105"/>
      <c r="AI11" s="110"/>
    </row>
    <row r="12" spans="1:35" ht="20.100000000000001" customHeight="1">
      <c r="B12" s="42">
        <v>1</v>
      </c>
      <c r="C12" s="43">
        <v>2</v>
      </c>
      <c r="D12" s="43" t="s">
        <v>153</v>
      </c>
      <c r="E12" s="43" t="s">
        <v>160</v>
      </c>
      <c r="F12" s="43"/>
      <c r="G12" s="43" t="s">
        <v>161</v>
      </c>
      <c r="H12" s="44" t="s">
        <v>163</v>
      </c>
      <c r="I12" s="44">
        <v>2</v>
      </c>
      <c r="J12" s="44">
        <v>1</v>
      </c>
      <c r="K12" s="44">
        <v>2</v>
      </c>
      <c r="L12" s="46"/>
      <c r="M12" s="46"/>
      <c r="N12" s="46"/>
      <c r="O12" s="46"/>
      <c r="P12" s="47"/>
      <c r="Q12" s="48">
        <f t="shared" si="0"/>
        <v>17500</v>
      </c>
      <c r="R12" s="46">
        <f t="shared" si="1"/>
        <v>0</v>
      </c>
      <c r="S12" s="46">
        <f t="shared" si="2"/>
        <v>0</v>
      </c>
      <c r="T12" s="49"/>
      <c r="U12" s="46">
        <f t="shared" si="3"/>
        <v>0</v>
      </c>
      <c r="V12" s="50">
        <f t="shared" si="4"/>
        <v>0</v>
      </c>
      <c r="W12" s="18"/>
      <c r="X12" s="18"/>
      <c r="Y12" s="105"/>
      <c r="Z12" s="43"/>
      <c r="AA12" s="43"/>
      <c r="AB12" s="105"/>
      <c r="AC12" s="105"/>
      <c r="AD12" s="105"/>
      <c r="AE12" s="105"/>
      <c r="AF12" s="105"/>
      <c r="AG12" s="105"/>
      <c r="AH12" s="105"/>
      <c r="AI12" s="110"/>
    </row>
    <row r="13" spans="1:35" ht="20.100000000000001" customHeight="1">
      <c r="B13" s="42">
        <v>1</v>
      </c>
      <c r="C13" s="43">
        <v>2</v>
      </c>
      <c r="D13" s="43" t="s">
        <v>153</v>
      </c>
      <c r="E13" s="43" t="s">
        <v>160</v>
      </c>
      <c r="F13" s="43"/>
      <c r="G13" s="43" t="s">
        <v>161</v>
      </c>
      <c r="H13" s="44" t="s">
        <v>164</v>
      </c>
      <c r="I13" s="44">
        <v>2</v>
      </c>
      <c r="J13" s="44">
        <v>1</v>
      </c>
      <c r="K13" s="44">
        <v>3</v>
      </c>
      <c r="L13" s="46"/>
      <c r="M13" s="46"/>
      <c r="N13" s="46"/>
      <c r="O13" s="46"/>
      <c r="P13" s="47"/>
      <c r="Q13" s="48">
        <f t="shared" si="0"/>
        <v>17500</v>
      </c>
      <c r="R13" s="46">
        <f t="shared" si="1"/>
        <v>0</v>
      </c>
      <c r="S13" s="46">
        <f t="shared" si="2"/>
        <v>0</v>
      </c>
      <c r="T13" s="49"/>
      <c r="U13" s="46">
        <f t="shared" si="3"/>
        <v>0</v>
      </c>
      <c r="V13" s="50">
        <f t="shared" si="4"/>
        <v>0</v>
      </c>
      <c r="W13" s="18"/>
      <c r="X13" s="18"/>
      <c r="Y13" s="105"/>
      <c r="Z13" s="43"/>
      <c r="AA13" s="43"/>
      <c r="AB13" s="105"/>
      <c r="AC13" s="105"/>
      <c r="AD13" s="105"/>
      <c r="AE13" s="105"/>
      <c r="AF13" s="105"/>
      <c r="AG13" s="105"/>
      <c r="AH13" s="105"/>
      <c r="AI13" s="110"/>
    </row>
    <row r="14" spans="1:35" ht="20.100000000000001" customHeight="1">
      <c r="B14" s="42">
        <v>1</v>
      </c>
      <c r="C14" s="43">
        <v>2</v>
      </c>
      <c r="D14" s="43" t="s">
        <v>153</v>
      </c>
      <c r="E14" s="43" t="s">
        <v>160</v>
      </c>
      <c r="F14" s="43"/>
      <c r="G14" s="43" t="s">
        <v>161</v>
      </c>
      <c r="H14" s="44" t="s">
        <v>158</v>
      </c>
      <c r="I14" s="44">
        <v>2</v>
      </c>
      <c r="J14" s="44">
        <v>2</v>
      </c>
      <c r="K14" s="44" t="s">
        <v>158</v>
      </c>
      <c r="L14" s="43"/>
      <c r="M14" s="43"/>
      <c r="N14" s="43"/>
      <c r="O14" s="43"/>
      <c r="P14" s="47"/>
      <c r="Q14" s="48" t="str">
        <f t="shared" si="0"/>
        <v>-</v>
      </c>
      <c r="R14" s="46">
        <f t="shared" si="1"/>
        <v>1030000</v>
      </c>
      <c r="S14" s="46">
        <f t="shared" si="2"/>
        <v>1030000</v>
      </c>
      <c r="T14" s="49"/>
      <c r="U14" s="46">
        <f t="shared" si="3"/>
        <v>1030000</v>
      </c>
      <c r="V14" s="50">
        <f t="shared" si="4"/>
        <v>1030000</v>
      </c>
      <c r="W14" s="18"/>
      <c r="X14" s="18"/>
      <c r="Y14" s="105"/>
      <c r="Z14" s="43"/>
      <c r="AA14" s="43"/>
      <c r="AB14" s="105"/>
      <c r="AC14" s="105"/>
      <c r="AD14" s="105"/>
      <c r="AE14" s="105"/>
      <c r="AF14" s="105"/>
      <c r="AG14" s="105"/>
      <c r="AH14" s="105"/>
      <c r="AI14" s="110"/>
    </row>
    <row r="15" spans="1:35" ht="20.100000000000001" customHeight="1">
      <c r="B15" s="42">
        <v>1</v>
      </c>
      <c r="C15" s="43">
        <v>2</v>
      </c>
      <c r="D15" s="43" t="s">
        <v>153</v>
      </c>
      <c r="E15" s="43" t="s">
        <v>160</v>
      </c>
      <c r="F15" s="43"/>
      <c r="G15" s="43" t="s">
        <v>161</v>
      </c>
      <c r="H15" s="44" t="s">
        <v>158</v>
      </c>
      <c r="I15" s="44">
        <v>2</v>
      </c>
      <c r="J15" s="44">
        <v>4</v>
      </c>
      <c r="K15" s="44" t="s">
        <v>158</v>
      </c>
      <c r="L15" s="43"/>
      <c r="M15" s="43"/>
      <c r="N15" s="43"/>
      <c r="O15" s="43"/>
      <c r="P15" s="47"/>
      <c r="Q15" s="48" t="str">
        <f t="shared" si="0"/>
        <v>-</v>
      </c>
      <c r="R15" s="46">
        <f t="shared" si="1"/>
        <v>378000</v>
      </c>
      <c r="S15" s="46">
        <f t="shared" si="2"/>
        <v>378000</v>
      </c>
      <c r="T15" s="49"/>
      <c r="U15" s="46">
        <f t="shared" si="3"/>
        <v>378000</v>
      </c>
      <c r="V15" s="50">
        <f t="shared" si="4"/>
        <v>378000</v>
      </c>
      <c r="W15" s="18"/>
      <c r="X15" s="18"/>
      <c r="Y15" s="105"/>
      <c r="Z15" s="43"/>
      <c r="AA15" s="43"/>
      <c r="AB15" s="105"/>
      <c r="AC15" s="105"/>
      <c r="AD15" s="105"/>
      <c r="AE15" s="105"/>
      <c r="AF15" s="105"/>
      <c r="AG15" s="105"/>
      <c r="AH15" s="105"/>
      <c r="AI15" s="110"/>
    </row>
    <row r="16" spans="1:35" ht="19.5" customHeight="1">
      <c r="B16" s="42"/>
      <c r="C16" s="43"/>
      <c r="D16" s="43"/>
      <c r="E16" s="43"/>
      <c r="F16" s="43"/>
      <c r="G16" s="43"/>
      <c r="H16" s="44"/>
      <c r="I16" s="45"/>
      <c r="J16" s="44"/>
      <c r="K16" s="44"/>
      <c r="L16" s="46"/>
      <c r="M16" s="46"/>
      <c r="N16" s="46"/>
      <c r="O16" s="46"/>
      <c r="P16" s="47"/>
      <c r="Q16" s="48" t="str">
        <f t="shared" si="0"/>
        <v>-</v>
      </c>
      <c r="R16" s="46" t="str">
        <f t="shared" si="1"/>
        <v/>
      </c>
      <c r="S16" s="46">
        <f>MIN(O16,R16)</f>
        <v>0</v>
      </c>
      <c r="T16" s="49"/>
      <c r="U16" s="46">
        <f>MIN(N16,S16,T16)</f>
        <v>0</v>
      </c>
      <c r="V16" s="50">
        <f>ROUNDDOWN(U16,-3)</f>
        <v>0</v>
      </c>
      <c r="W16" s="18"/>
      <c r="X16" s="18"/>
      <c r="Y16" s="105"/>
      <c r="Z16" s="43"/>
      <c r="AA16" s="43"/>
      <c r="AB16" s="105"/>
      <c r="AC16" s="105"/>
      <c r="AD16" s="105"/>
      <c r="AE16" s="105"/>
      <c r="AF16" s="105"/>
      <c r="AG16" s="105"/>
      <c r="AH16" s="105"/>
      <c r="AI16" s="110"/>
    </row>
    <row r="17" spans="2:35" ht="20.100000000000001" customHeight="1">
      <c r="B17" s="42"/>
      <c r="C17" s="43"/>
      <c r="D17" s="43"/>
      <c r="E17" s="43"/>
      <c r="F17" s="43"/>
      <c r="G17" s="43"/>
      <c r="H17" s="44"/>
      <c r="I17" s="44"/>
      <c r="J17" s="44"/>
      <c r="K17" s="44"/>
      <c r="L17" s="46"/>
      <c r="M17" s="46"/>
      <c r="N17" s="46"/>
      <c r="O17" s="46"/>
      <c r="P17" s="47"/>
      <c r="Q17" s="48" t="str">
        <f t="shared" si="0"/>
        <v>-</v>
      </c>
      <c r="R17" s="46" t="str">
        <f t="shared" si="1"/>
        <v/>
      </c>
      <c r="S17" s="46">
        <f t="shared" ref="S17:S24" si="5">MIN(O17,R17)</f>
        <v>0</v>
      </c>
      <c r="T17" s="49"/>
      <c r="U17" s="46">
        <f t="shared" ref="U17:U24" si="6">MIN(N17,S17,T17)</f>
        <v>0</v>
      </c>
      <c r="V17" s="50">
        <f t="shared" si="4"/>
        <v>0</v>
      </c>
      <c r="W17" s="18"/>
      <c r="X17" s="18"/>
      <c r="Y17" s="105"/>
      <c r="Z17" s="43"/>
      <c r="AA17" s="43"/>
      <c r="AB17" s="105"/>
      <c r="AC17" s="105"/>
      <c r="AD17" s="105"/>
      <c r="AE17" s="105"/>
      <c r="AF17" s="105"/>
      <c r="AG17" s="105"/>
      <c r="AH17" s="105"/>
      <c r="AI17" s="110"/>
    </row>
    <row r="18" spans="2:35" ht="20.100000000000001" customHeight="1">
      <c r="B18" s="42"/>
      <c r="C18" s="43"/>
      <c r="D18" s="43"/>
      <c r="E18" s="43"/>
      <c r="F18" s="43"/>
      <c r="G18" s="43"/>
      <c r="H18" s="44"/>
      <c r="I18" s="44"/>
      <c r="J18" s="44"/>
      <c r="K18" s="44"/>
      <c r="L18" s="46"/>
      <c r="M18" s="46"/>
      <c r="N18" s="46"/>
      <c r="O18" s="46"/>
      <c r="P18" s="47"/>
      <c r="Q18" s="48" t="str">
        <f t="shared" si="0"/>
        <v>-</v>
      </c>
      <c r="R18" s="46" t="str">
        <f t="shared" si="1"/>
        <v/>
      </c>
      <c r="S18" s="46">
        <f t="shared" si="5"/>
        <v>0</v>
      </c>
      <c r="T18" s="49"/>
      <c r="U18" s="46">
        <f t="shared" si="6"/>
        <v>0</v>
      </c>
      <c r="V18" s="50">
        <f t="shared" si="4"/>
        <v>0</v>
      </c>
      <c r="W18" s="18"/>
      <c r="X18" s="18"/>
      <c r="Y18" s="105"/>
      <c r="Z18" s="43"/>
      <c r="AA18" s="43"/>
      <c r="AB18" s="105"/>
      <c r="AC18" s="105"/>
      <c r="AD18" s="105"/>
      <c r="AE18" s="105"/>
      <c r="AF18" s="105"/>
      <c r="AG18" s="105"/>
      <c r="AH18" s="105"/>
      <c r="AI18" s="110"/>
    </row>
    <row r="19" spans="2:35" ht="20.100000000000001" customHeight="1">
      <c r="B19" s="42"/>
      <c r="C19" s="43"/>
      <c r="D19" s="43"/>
      <c r="E19" s="43"/>
      <c r="F19" s="43"/>
      <c r="G19" s="43"/>
      <c r="H19" s="44"/>
      <c r="I19" s="44"/>
      <c r="J19" s="45"/>
      <c r="K19" s="44"/>
      <c r="L19" s="46"/>
      <c r="M19" s="46"/>
      <c r="N19" s="46"/>
      <c r="O19" s="46"/>
      <c r="P19" s="47"/>
      <c r="Q19" s="48" t="str">
        <f t="shared" si="0"/>
        <v>-</v>
      </c>
      <c r="R19" s="46" t="str">
        <f t="shared" si="1"/>
        <v/>
      </c>
      <c r="S19" s="46">
        <f t="shared" si="5"/>
        <v>0</v>
      </c>
      <c r="T19" s="49"/>
      <c r="U19" s="46">
        <f t="shared" si="6"/>
        <v>0</v>
      </c>
      <c r="V19" s="50">
        <f t="shared" si="4"/>
        <v>0</v>
      </c>
      <c r="W19" s="18"/>
      <c r="X19" s="18"/>
      <c r="Y19" s="105"/>
      <c r="Z19" s="43"/>
      <c r="AA19" s="43"/>
      <c r="AB19" s="105"/>
      <c r="AC19" s="105"/>
      <c r="AD19" s="105"/>
      <c r="AE19" s="105"/>
      <c r="AF19" s="105"/>
      <c r="AG19" s="105"/>
      <c r="AH19" s="105"/>
      <c r="AI19" s="110"/>
    </row>
    <row r="20" spans="2:35" ht="20.100000000000001" customHeight="1">
      <c r="B20" s="42"/>
      <c r="C20" s="43"/>
      <c r="D20" s="43"/>
      <c r="E20" s="43"/>
      <c r="F20" s="43"/>
      <c r="G20" s="43"/>
      <c r="H20" s="44"/>
      <c r="I20" s="44"/>
      <c r="J20" s="44"/>
      <c r="K20" s="44"/>
      <c r="L20" s="46"/>
      <c r="M20" s="46"/>
      <c r="N20" s="46"/>
      <c r="O20" s="46"/>
      <c r="P20" s="47"/>
      <c r="Q20" s="48" t="str">
        <f t="shared" si="0"/>
        <v>-</v>
      </c>
      <c r="R20" s="46" t="str">
        <f t="shared" si="1"/>
        <v/>
      </c>
      <c r="S20" s="46">
        <f t="shared" si="5"/>
        <v>0</v>
      </c>
      <c r="T20" s="49"/>
      <c r="U20" s="46">
        <f t="shared" si="6"/>
        <v>0</v>
      </c>
      <c r="V20" s="50">
        <f t="shared" si="4"/>
        <v>0</v>
      </c>
      <c r="W20" s="18"/>
      <c r="X20" s="18"/>
      <c r="Y20" s="105"/>
      <c r="Z20" s="43"/>
      <c r="AA20" s="43"/>
      <c r="AB20" s="105"/>
      <c r="AC20" s="105"/>
      <c r="AD20" s="105"/>
      <c r="AE20" s="105"/>
      <c r="AF20" s="105"/>
      <c r="AG20" s="105"/>
      <c r="AH20" s="105"/>
      <c r="AI20" s="110"/>
    </row>
    <row r="21" spans="2:35" ht="20.100000000000001" customHeight="1">
      <c r="B21" s="42"/>
      <c r="C21" s="43"/>
      <c r="D21" s="43"/>
      <c r="E21" s="43"/>
      <c r="F21" s="43"/>
      <c r="G21" s="43"/>
      <c r="H21" s="44"/>
      <c r="I21" s="44"/>
      <c r="J21" s="44"/>
      <c r="K21" s="44"/>
      <c r="L21" s="46"/>
      <c r="M21" s="46"/>
      <c r="N21" s="46"/>
      <c r="O21" s="46"/>
      <c r="P21" s="47"/>
      <c r="Q21" s="48" t="str">
        <f t="shared" si="0"/>
        <v>-</v>
      </c>
      <c r="R21" s="46" t="str">
        <f t="shared" si="1"/>
        <v/>
      </c>
      <c r="S21" s="46">
        <f t="shared" si="5"/>
        <v>0</v>
      </c>
      <c r="T21" s="49"/>
      <c r="U21" s="46">
        <f t="shared" si="6"/>
        <v>0</v>
      </c>
      <c r="V21" s="50">
        <f t="shared" si="4"/>
        <v>0</v>
      </c>
      <c r="W21" s="18"/>
      <c r="X21" s="18"/>
      <c r="Y21" s="105"/>
      <c r="Z21" s="43"/>
      <c r="AA21" s="43"/>
      <c r="AB21" s="105"/>
      <c r="AC21" s="105"/>
      <c r="AD21" s="105"/>
      <c r="AE21" s="105"/>
      <c r="AF21" s="105"/>
      <c r="AG21" s="105"/>
      <c r="AH21" s="105"/>
      <c r="AI21" s="110"/>
    </row>
    <row r="22" spans="2:35" ht="20.100000000000001" customHeight="1">
      <c r="B22" s="42"/>
      <c r="C22" s="43"/>
      <c r="D22" s="43"/>
      <c r="E22" s="43"/>
      <c r="F22" s="43"/>
      <c r="G22" s="43"/>
      <c r="H22" s="44"/>
      <c r="I22" s="44"/>
      <c r="J22" s="44"/>
      <c r="K22" s="44"/>
      <c r="L22" s="46"/>
      <c r="M22" s="46"/>
      <c r="N22" s="46"/>
      <c r="O22" s="46"/>
      <c r="P22" s="47"/>
      <c r="Q22" s="48" t="str">
        <f t="shared" si="0"/>
        <v>-</v>
      </c>
      <c r="R22" s="46" t="str">
        <f t="shared" si="1"/>
        <v/>
      </c>
      <c r="S22" s="46">
        <f t="shared" si="5"/>
        <v>0</v>
      </c>
      <c r="T22" s="49"/>
      <c r="U22" s="46">
        <f t="shared" si="6"/>
        <v>0</v>
      </c>
      <c r="V22" s="50">
        <f t="shared" si="4"/>
        <v>0</v>
      </c>
      <c r="W22" s="18"/>
      <c r="X22" s="18"/>
      <c r="Y22" s="105"/>
      <c r="Z22" s="43"/>
      <c r="AA22" s="43"/>
      <c r="AB22" s="105"/>
      <c r="AC22" s="105"/>
      <c r="AD22" s="105"/>
      <c r="AE22" s="105"/>
      <c r="AF22" s="105"/>
      <c r="AG22" s="105"/>
      <c r="AH22" s="105"/>
      <c r="AI22" s="110"/>
    </row>
    <row r="23" spans="2:35" ht="20.100000000000001" customHeight="1">
      <c r="B23" s="42"/>
      <c r="C23" s="43"/>
      <c r="D23" s="43"/>
      <c r="E23" s="43"/>
      <c r="F23" s="43"/>
      <c r="G23" s="43"/>
      <c r="H23" s="44"/>
      <c r="I23" s="44"/>
      <c r="J23" s="44"/>
      <c r="K23" s="44"/>
      <c r="L23" s="43"/>
      <c r="M23" s="43"/>
      <c r="N23" s="43"/>
      <c r="O23" s="43"/>
      <c r="P23" s="47"/>
      <c r="Q23" s="48" t="str">
        <f t="shared" si="0"/>
        <v>-</v>
      </c>
      <c r="R23" s="46" t="str">
        <f t="shared" si="1"/>
        <v/>
      </c>
      <c r="S23" s="46">
        <f t="shared" si="5"/>
        <v>0</v>
      </c>
      <c r="T23" s="49"/>
      <c r="U23" s="46">
        <f t="shared" si="6"/>
        <v>0</v>
      </c>
      <c r="V23" s="50">
        <f t="shared" si="4"/>
        <v>0</v>
      </c>
      <c r="W23" s="18"/>
      <c r="X23" s="18"/>
      <c r="Y23" s="105"/>
      <c r="Z23" s="43"/>
      <c r="AA23" s="43"/>
      <c r="AB23" s="105"/>
      <c r="AC23" s="105"/>
      <c r="AD23" s="105"/>
      <c r="AE23" s="105"/>
      <c r="AF23" s="105"/>
      <c r="AG23" s="105"/>
      <c r="AH23" s="105"/>
      <c r="AI23" s="110"/>
    </row>
    <row r="24" spans="2:35" ht="20.100000000000001" customHeight="1">
      <c r="B24" s="42"/>
      <c r="C24" s="43"/>
      <c r="D24" s="43"/>
      <c r="E24" s="43"/>
      <c r="F24" s="43"/>
      <c r="G24" s="43"/>
      <c r="H24" s="44"/>
      <c r="I24" s="44"/>
      <c r="J24" s="44"/>
      <c r="K24" s="44"/>
      <c r="L24" s="43"/>
      <c r="M24" s="43"/>
      <c r="N24" s="43"/>
      <c r="O24" s="43"/>
      <c r="P24" s="47"/>
      <c r="Q24" s="48" t="str">
        <f t="shared" si="0"/>
        <v>-</v>
      </c>
      <c r="R24" s="46" t="str">
        <f t="shared" si="1"/>
        <v/>
      </c>
      <c r="S24" s="46">
        <f t="shared" si="5"/>
        <v>0</v>
      </c>
      <c r="T24" s="49"/>
      <c r="U24" s="46">
        <f t="shared" si="6"/>
        <v>0</v>
      </c>
      <c r="V24" s="50">
        <f t="shared" si="4"/>
        <v>0</v>
      </c>
      <c r="W24" s="18"/>
      <c r="X24" s="18"/>
      <c r="Y24" s="105"/>
      <c r="Z24" s="43"/>
      <c r="AA24" s="43"/>
      <c r="AB24" s="105"/>
      <c r="AC24" s="105"/>
      <c r="AD24" s="105"/>
      <c r="AE24" s="105"/>
      <c r="AF24" s="105"/>
      <c r="AG24" s="105"/>
      <c r="AH24" s="105"/>
      <c r="AI24" s="110"/>
    </row>
    <row r="25" spans="2:35" ht="19.5" customHeight="1">
      <c r="B25" s="42"/>
      <c r="C25" s="43"/>
      <c r="D25" s="43"/>
      <c r="E25" s="43"/>
      <c r="F25" s="43"/>
      <c r="G25" s="43"/>
      <c r="H25" s="44"/>
      <c r="I25" s="45"/>
      <c r="J25" s="44"/>
      <c r="K25" s="44"/>
      <c r="L25" s="46"/>
      <c r="M25" s="46"/>
      <c r="N25" s="46"/>
      <c r="O25" s="46"/>
      <c r="P25" s="47"/>
      <c r="Q25" s="48" t="str">
        <f t="shared" si="0"/>
        <v>-</v>
      </c>
      <c r="R25" s="46" t="str">
        <f t="shared" si="1"/>
        <v/>
      </c>
      <c r="S25" s="46">
        <f>MIN(O25,R25)</f>
        <v>0</v>
      </c>
      <c r="T25" s="49"/>
      <c r="U25" s="46">
        <f>MIN(N25,S25,T25)</f>
        <v>0</v>
      </c>
      <c r="V25" s="50">
        <f>ROUNDDOWN(U25,-3)</f>
        <v>0</v>
      </c>
      <c r="W25" s="18"/>
      <c r="X25" s="18"/>
      <c r="Y25" s="105"/>
      <c r="Z25" s="43"/>
      <c r="AA25" s="43"/>
      <c r="AB25" s="105"/>
      <c r="AC25" s="105"/>
      <c r="AD25" s="105"/>
      <c r="AE25" s="105"/>
      <c r="AF25" s="105"/>
      <c r="AG25" s="105"/>
      <c r="AH25" s="105"/>
      <c r="AI25" s="110"/>
    </row>
    <row r="26" spans="2:35" ht="20.100000000000001" customHeight="1">
      <c r="B26" s="42"/>
      <c r="C26" s="43"/>
      <c r="D26" s="43"/>
      <c r="E26" s="43"/>
      <c r="F26" s="43"/>
      <c r="G26" s="43"/>
      <c r="H26" s="44"/>
      <c r="I26" s="44"/>
      <c r="J26" s="44"/>
      <c r="K26" s="44"/>
      <c r="L26" s="46"/>
      <c r="M26" s="46"/>
      <c r="N26" s="46"/>
      <c r="O26" s="46"/>
      <c r="P26" s="47"/>
      <c r="Q26" s="48" t="str">
        <f t="shared" si="0"/>
        <v>-</v>
      </c>
      <c r="R26" s="46" t="str">
        <f t="shared" si="1"/>
        <v/>
      </c>
      <c r="S26" s="46">
        <f t="shared" ref="S26:S33" si="7">MIN(O26,R26)</f>
        <v>0</v>
      </c>
      <c r="T26" s="49"/>
      <c r="U26" s="46">
        <f t="shared" ref="U26:U33" si="8">MIN(N26,S26,T26)</f>
        <v>0</v>
      </c>
      <c r="V26" s="50">
        <f t="shared" si="4"/>
        <v>0</v>
      </c>
      <c r="W26" s="18"/>
      <c r="X26" s="18"/>
      <c r="Y26" s="105"/>
      <c r="Z26" s="43"/>
      <c r="AA26" s="43"/>
      <c r="AB26" s="105"/>
      <c r="AC26" s="105"/>
      <c r="AD26" s="105"/>
      <c r="AE26" s="105"/>
      <c r="AF26" s="105"/>
      <c r="AG26" s="105"/>
      <c r="AH26" s="105"/>
      <c r="AI26" s="110"/>
    </row>
    <row r="27" spans="2:35" ht="20.100000000000001" customHeight="1">
      <c r="B27" s="42"/>
      <c r="C27" s="43"/>
      <c r="D27" s="43"/>
      <c r="E27" s="43"/>
      <c r="F27" s="43"/>
      <c r="G27" s="43"/>
      <c r="H27" s="44"/>
      <c r="I27" s="44"/>
      <c r="J27" s="44"/>
      <c r="K27" s="44"/>
      <c r="L27" s="46"/>
      <c r="M27" s="46"/>
      <c r="N27" s="46"/>
      <c r="O27" s="46"/>
      <c r="P27" s="47"/>
      <c r="Q27" s="48" t="str">
        <f t="shared" si="0"/>
        <v>-</v>
      </c>
      <c r="R27" s="46" t="str">
        <f t="shared" si="1"/>
        <v/>
      </c>
      <c r="S27" s="46">
        <f t="shared" si="7"/>
        <v>0</v>
      </c>
      <c r="T27" s="49"/>
      <c r="U27" s="46">
        <f t="shared" si="8"/>
        <v>0</v>
      </c>
      <c r="V27" s="50">
        <f t="shared" si="4"/>
        <v>0</v>
      </c>
      <c r="W27" s="18"/>
      <c r="X27" s="18"/>
      <c r="Y27" s="105"/>
      <c r="Z27" s="43"/>
      <c r="AA27" s="43"/>
      <c r="AB27" s="105"/>
      <c r="AC27" s="105"/>
      <c r="AD27" s="105"/>
      <c r="AE27" s="105"/>
      <c r="AF27" s="105"/>
      <c r="AG27" s="105"/>
      <c r="AH27" s="105"/>
      <c r="AI27" s="110"/>
    </row>
    <row r="28" spans="2:35" ht="20.100000000000001" customHeight="1">
      <c r="B28" s="42"/>
      <c r="C28" s="43"/>
      <c r="D28" s="43"/>
      <c r="E28" s="43"/>
      <c r="F28" s="43"/>
      <c r="G28" s="43"/>
      <c r="H28" s="44"/>
      <c r="I28" s="44"/>
      <c r="J28" s="45"/>
      <c r="K28" s="44"/>
      <c r="L28" s="46"/>
      <c r="M28" s="46"/>
      <c r="N28" s="46"/>
      <c r="O28" s="46"/>
      <c r="P28" s="47"/>
      <c r="Q28" s="48" t="str">
        <f t="shared" si="0"/>
        <v>-</v>
      </c>
      <c r="R28" s="46" t="str">
        <f t="shared" si="1"/>
        <v/>
      </c>
      <c r="S28" s="46">
        <f t="shared" si="7"/>
        <v>0</v>
      </c>
      <c r="T28" s="49"/>
      <c r="U28" s="46">
        <f t="shared" si="8"/>
        <v>0</v>
      </c>
      <c r="V28" s="50">
        <f t="shared" si="4"/>
        <v>0</v>
      </c>
      <c r="W28" s="18"/>
      <c r="X28" s="18"/>
      <c r="Y28" s="105"/>
      <c r="Z28" s="43"/>
      <c r="AA28" s="43"/>
      <c r="AB28" s="105"/>
      <c r="AC28" s="105"/>
      <c r="AD28" s="105"/>
      <c r="AE28" s="105"/>
      <c r="AF28" s="105"/>
      <c r="AG28" s="105"/>
      <c r="AH28" s="105"/>
      <c r="AI28" s="110"/>
    </row>
    <row r="29" spans="2:35" ht="20.100000000000001" customHeight="1">
      <c r="B29" s="42"/>
      <c r="C29" s="43"/>
      <c r="D29" s="43"/>
      <c r="E29" s="43"/>
      <c r="F29" s="43"/>
      <c r="G29" s="43"/>
      <c r="H29" s="44"/>
      <c r="I29" s="44"/>
      <c r="J29" s="44"/>
      <c r="K29" s="44"/>
      <c r="L29" s="46"/>
      <c r="M29" s="46"/>
      <c r="N29" s="46"/>
      <c r="O29" s="46"/>
      <c r="P29" s="47"/>
      <c r="Q29" s="48" t="str">
        <f t="shared" si="0"/>
        <v>-</v>
      </c>
      <c r="R29" s="46" t="str">
        <f t="shared" si="1"/>
        <v/>
      </c>
      <c r="S29" s="46">
        <f t="shared" si="7"/>
        <v>0</v>
      </c>
      <c r="T29" s="49"/>
      <c r="U29" s="46">
        <f t="shared" si="8"/>
        <v>0</v>
      </c>
      <c r="V29" s="50">
        <f t="shared" si="4"/>
        <v>0</v>
      </c>
      <c r="W29" s="18"/>
      <c r="X29" s="18"/>
      <c r="Y29" s="105"/>
      <c r="Z29" s="43"/>
      <c r="AA29" s="43"/>
      <c r="AB29" s="105"/>
      <c r="AC29" s="105"/>
      <c r="AD29" s="105"/>
      <c r="AE29" s="105"/>
      <c r="AF29" s="105"/>
      <c r="AG29" s="105"/>
      <c r="AH29" s="105"/>
      <c r="AI29" s="110"/>
    </row>
    <row r="30" spans="2:35" ht="20.100000000000001" customHeight="1">
      <c r="B30" s="42"/>
      <c r="C30" s="43"/>
      <c r="D30" s="43"/>
      <c r="E30" s="43"/>
      <c r="F30" s="43"/>
      <c r="G30" s="43"/>
      <c r="H30" s="44"/>
      <c r="I30" s="44"/>
      <c r="J30" s="44"/>
      <c r="K30" s="44"/>
      <c r="L30" s="46"/>
      <c r="M30" s="46"/>
      <c r="N30" s="46"/>
      <c r="O30" s="46"/>
      <c r="P30" s="47"/>
      <c r="Q30" s="48" t="str">
        <f t="shared" si="0"/>
        <v>-</v>
      </c>
      <c r="R30" s="46" t="str">
        <f t="shared" si="1"/>
        <v/>
      </c>
      <c r="S30" s="46">
        <f t="shared" si="7"/>
        <v>0</v>
      </c>
      <c r="T30" s="49"/>
      <c r="U30" s="46">
        <f t="shared" si="8"/>
        <v>0</v>
      </c>
      <c r="V30" s="50">
        <f t="shared" si="4"/>
        <v>0</v>
      </c>
      <c r="W30" s="18"/>
      <c r="X30" s="18"/>
      <c r="Y30" s="105"/>
      <c r="Z30" s="43"/>
      <c r="AA30" s="43"/>
      <c r="AB30" s="105"/>
      <c r="AC30" s="105"/>
      <c r="AD30" s="105"/>
      <c r="AE30" s="105"/>
      <c r="AF30" s="105"/>
      <c r="AG30" s="105"/>
      <c r="AH30" s="105"/>
      <c r="AI30" s="110"/>
    </row>
    <row r="31" spans="2:35" ht="20.100000000000001" customHeight="1">
      <c r="B31" s="42"/>
      <c r="C31" s="43"/>
      <c r="D31" s="43"/>
      <c r="E31" s="43"/>
      <c r="F31" s="43"/>
      <c r="G31" s="43"/>
      <c r="H31" s="44"/>
      <c r="I31" s="44"/>
      <c r="J31" s="44"/>
      <c r="K31" s="44"/>
      <c r="L31" s="46"/>
      <c r="M31" s="46"/>
      <c r="N31" s="46"/>
      <c r="O31" s="46"/>
      <c r="P31" s="47"/>
      <c r="Q31" s="48" t="str">
        <f t="shared" si="0"/>
        <v>-</v>
      </c>
      <c r="R31" s="46" t="str">
        <f t="shared" si="1"/>
        <v/>
      </c>
      <c r="S31" s="46">
        <f t="shared" si="7"/>
        <v>0</v>
      </c>
      <c r="T31" s="49"/>
      <c r="U31" s="46">
        <f t="shared" si="8"/>
        <v>0</v>
      </c>
      <c r="V31" s="50">
        <f t="shared" si="4"/>
        <v>0</v>
      </c>
      <c r="W31" s="18"/>
      <c r="X31" s="18"/>
      <c r="Y31" s="105"/>
      <c r="Z31" s="43"/>
      <c r="AA31" s="43"/>
      <c r="AB31" s="105"/>
      <c r="AC31" s="105"/>
      <c r="AD31" s="105"/>
      <c r="AE31" s="105"/>
      <c r="AF31" s="105"/>
      <c r="AG31" s="105"/>
      <c r="AH31" s="105"/>
      <c r="AI31" s="110"/>
    </row>
    <row r="32" spans="2:35" ht="20.100000000000001" customHeight="1">
      <c r="B32" s="42"/>
      <c r="C32" s="43"/>
      <c r="D32" s="43"/>
      <c r="E32" s="43"/>
      <c r="F32" s="43"/>
      <c r="G32" s="43"/>
      <c r="H32" s="44"/>
      <c r="I32" s="44"/>
      <c r="J32" s="44"/>
      <c r="K32" s="44"/>
      <c r="L32" s="43"/>
      <c r="M32" s="43"/>
      <c r="N32" s="43"/>
      <c r="O32" s="43"/>
      <c r="P32" s="47"/>
      <c r="Q32" s="48" t="str">
        <f t="shared" si="0"/>
        <v>-</v>
      </c>
      <c r="R32" s="46" t="str">
        <f t="shared" si="1"/>
        <v/>
      </c>
      <c r="S32" s="46">
        <f t="shared" si="7"/>
        <v>0</v>
      </c>
      <c r="T32" s="49"/>
      <c r="U32" s="46">
        <f t="shared" si="8"/>
        <v>0</v>
      </c>
      <c r="V32" s="50">
        <f t="shared" si="4"/>
        <v>0</v>
      </c>
      <c r="W32" s="18"/>
      <c r="X32" s="18"/>
      <c r="Y32" s="105"/>
      <c r="Z32" s="43"/>
      <c r="AA32" s="43"/>
      <c r="AB32" s="105"/>
      <c r="AC32" s="105"/>
      <c r="AD32" s="105"/>
      <c r="AE32" s="105"/>
      <c r="AF32" s="105"/>
      <c r="AG32" s="105"/>
      <c r="AH32" s="105"/>
      <c r="AI32" s="110"/>
    </row>
    <row r="33" spans="2:35" ht="20.100000000000001" customHeight="1">
      <c r="B33" s="42"/>
      <c r="C33" s="43"/>
      <c r="D33" s="43"/>
      <c r="E33" s="43"/>
      <c r="F33" s="43"/>
      <c r="G33" s="43"/>
      <c r="H33" s="44"/>
      <c r="I33" s="44"/>
      <c r="J33" s="44"/>
      <c r="K33" s="44"/>
      <c r="L33" s="43"/>
      <c r="M33" s="43"/>
      <c r="N33" s="43"/>
      <c r="O33" s="43"/>
      <c r="P33" s="47"/>
      <c r="Q33" s="48" t="str">
        <f t="shared" si="0"/>
        <v>-</v>
      </c>
      <c r="R33" s="46" t="str">
        <f t="shared" si="1"/>
        <v/>
      </c>
      <c r="S33" s="46">
        <f t="shared" si="7"/>
        <v>0</v>
      </c>
      <c r="T33" s="49"/>
      <c r="U33" s="46">
        <f t="shared" si="8"/>
        <v>0</v>
      </c>
      <c r="V33" s="50">
        <f t="shared" si="4"/>
        <v>0</v>
      </c>
      <c r="W33" s="18"/>
      <c r="X33" s="18"/>
      <c r="Y33" s="105"/>
      <c r="Z33" s="43"/>
      <c r="AA33" s="43"/>
      <c r="AB33" s="105"/>
      <c r="AC33" s="105"/>
      <c r="AD33" s="105"/>
      <c r="AE33" s="105"/>
      <c r="AF33" s="105"/>
      <c r="AG33" s="105"/>
      <c r="AH33" s="105"/>
      <c r="AI33" s="110"/>
    </row>
    <row r="34" spans="2:35" ht="19.5" customHeight="1">
      <c r="B34" s="42"/>
      <c r="C34" s="43"/>
      <c r="D34" s="43"/>
      <c r="E34" s="43"/>
      <c r="F34" s="43"/>
      <c r="G34" s="43"/>
      <c r="H34" s="44"/>
      <c r="I34" s="45"/>
      <c r="J34" s="44"/>
      <c r="K34" s="44"/>
      <c r="L34" s="46"/>
      <c r="M34" s="46"/>
      <c r="N34" s="46"/>
      <c r="O34" s="46"/>
      <c r="P34" s="47"/>
      <c r="Q34" s="48" t="str">
        <f t="shared" si="0"/>
        <v>-</v>
      </c>
      <c r="R34" s="46" t="str">
        <f t="shared" si="1"/>
        <v/>
      </c>
      <c r="S34" s="46">
        <f>MIN(O34,R34)</f>
        <v>0</v>
      </c>
      <c r="T34" s="49"/>
      <c r="U34" s="46">
        <f>MIN(N34,S34,T34)</f>
        <v>0</v>
      </c>
      <c r="V34" s="50">
        <f>ROUNDDOWN(U34,-3)</f>
        <v>0</v>
      </c>
      <c r="W34" s="18"/>
      <c r="X34" s="18"/>
      <c r="Y34" s="105"/>
      <c r="Z34" s="43"/>
      <c r="AA34" s="43"/>
      <c r="AB34" s="105"/>
      <c r="AC34" s="105"/>
      <c r="AD34" s="105"/>
      <c r="AE34" s="105"/>
      <c r="AF34" s="105"/>
      <c r="AG34" s="105"/>
      <c r="AH34" s="105"/>
      <c r="AI34" s="110"/>
    </row>
    <row r="35" spans="2:35" ht="20.100000000000001" customHeight="1">
      <c r="B35" s="42"/>
      <c r="C35" s="43"/>
      <c r="D35" s="43"/>
      <c r="E35" s="43"/>
      <c r="F35" s="43"/>
      <c r="G35" s="43"/>
      <c r="H35" s="44"/>
      <c r="I35" s="44"/>
      <c r="J35" s="44"/>
      <c r="K35" s="44"/>
      <c r="L35" s="46"/>
      <c r="M35" s="46"/>
      <c r="N35" s="46"/>
      <c r="O35" s="46"/>
      <c r="P35" s="47"/>
      <c r="Q35" s="48" t="str">
        <f t="shared" si="0"/>
        <v>-</v>
      </c>
      <c r="R35" s="46" t="str">
        <f t="shared" si="1"/>
        <v/>
      </c>
      <c r="S35" s="46">
        <f t="shared" ref="S35:S42" si="9">MIN(O35,R35)</f>
        <v>0</v>
      </c>
      <c r="T35" s="49"/>
      <c r="U35" s="46">
        <f t="shared" ref="U35:U42" si="10">MIN(N35,S35,T35)</f>
        <v>0</v>
      </c>
      <c r="V35" s="50">
        <f t="shared" si="4"/>
        <v>0</v>
      </c>
      <c r="W35" s="18"/>
      <c r="X35" s="18"/>
      <c r="Y35" s="105"/>
      <c r="Z35" s="43"/>
      <c r="AA35" s="43"/>
      <c r="AB35" s="105"/>
      <c r="AC35" s="105"/>
      <c r="AD35" s="105"/>
      <c r="AE35" s="105"/>
      <c r="AF35" s="105"/>
      <c r="AG35" s="105"/>
      <c r="AH35" s="105"/>
      <c r="AI35" s="110"/>
    </row>
    <row r="36" spans="2:35" ht="20.100000000000001" customHeight="1">
      <c r="B36" s="42"/>
      <c r="C36" s="43"/>
      <c r="D36" s="43"/>
      <c r="E36" s="43"/>
      <c r="F36" s="43"/>
      <c r="G36" s="43"/>
      <c r="H36" s="44"/>
      <c r="I36" s="44"/>
      <c r="J36" s="44"/>
      <c r="K36" s="44"/>
      <c r="L36" s="46"/>
      <c r="M36" s="46"/>
      <c r="N36" s="46"/>
      <c r="O36" s="46"/>
      <c r="P36" s="47"/>
      <c r="Q36" s="48" t="str">
        <f t="shared" si="0"/>
        <v>-</v>
      </c>
      <c r="R36" s="46" t="str">
        <f t="shared" si="1"/>
        <v/>
      </c>
      <c r="S36" s="46">
        <f t="shared" si="9"/>
        <v>0</v>
      </c>
      <c r="T36" s="49"/>
      <c r="U36" s="46">
        <f t="shared" si="10"/>
        <v>0</v>
      </c>
      <c r="V36" s="50">
        <f t="shared" si="4"/>
        <v>0</v>
      </c>
      <c r="W36" s="18"/>
      <c r="X36" s="18"/>
      <c r="Y36" s="105"/>
      <c r="Z36" s="43"/>
      <c r="AA36" s="43"/>
      <c r="AB36" s="105"/>
      <c r="AC36" s="105"/>
      <c r="AD36" s="105"/>
      <c r="AE36" s="105"/>
      <c r="AF36" s="105"/>
      <c r="AG36" s="105"/>
      <c r="AH36" s="105"/>
      <c r="AI36" s="110"/>
    </row>
    <row r="37" spans="2:35" ht="20.100000000000001" customHeight="1">
      <c r="B37" s="42"/>
      <c r="C37" s="43"/>
      <c r="D37" s="43"/>
      <c r="E37" s="43"/>
      <c r="F37" s="43"/>
      <c r="G37" s="43"/>
      <c r="H37" s="44"/>
      <c r="I37" s="44"/>
      <c r="J37" s="45"/>
      <c r="K37" s="44"/>
      <c r="L37" s="46"/>
      <c r="M37" s="46"/>
      <c r="N37" s="46"/>
      <c r="O37" s="46"/>
      <c r="P37" s="47"/>
      <c r="Q37" s="48" t="str">
        <f t="shared" si="0"/>
        <v>-</v>
      </c>
      <c r="R37" s="46" t="str">
        <f t="shared" si="1"/>
        <v/>
      </c>
      <c r="S37" s="46">
        <f t="shared" si="9"/>
        <v>0</v>
      </c>
      <c r="T37" s="49"/>
      <c r="U37" s="46">
        <f t="shared" si="10"/>
        <v>0</v>
      </c>
      <c r="V37" s="50">
        <f t="shared" si="4"/>
        <v>0</v>
      </c>
      <c r="W37" s="18"/>
      <c r="X37" s="18"/>
      <c r="Y37" s="105"/>
      <c r="Z37" s="43"/>
      <c r="AA37" s="43"/>
      <c r="AB37" s="105"/>
      <c r="AC37" s="105"/>
      <c r="AD37" s="105"/>
      <c r="AE37" s="105"/>
      <c r="AF37" s="105"/>
      <c r="AG37" s="105"/>
      <c r="AH37" s="105"/>
      <c r="AI37" s="110"/>
    </row>
    <row r="38" spans="2:35" ht="20.100000000000001" customHeight="1">
      <c r="B38" s="42"/>
      <c r="C38" s="43"/>
      <c r="D38" s="43"/>
      <c r="E38" s="43"/>
      <c r="F38" s="43"/>
      <c r="G38" s="43"/>
      <c r="H38" s="44"/>
      <c r="I38" s="44"/>
      <c r="J38" s="44"/>
      <c r="K38" s="44"/>
      <c r="L38" s="46"/>
      <c r="M38" s="46"/>
      <c r="N38" s="46"/>
      <c r="O38" s="46"/>
      <c r="P38" s="47"/>
      <c r="Q38" s="48" t="str">
        <f t="shared" si="0"/>
        <v>-</v>
      </c>
      <c r="R38" s="46" t="str">
        <f t="shared" si="1"/>
        <v/>
      </c>
      <c r="S38" s="46">
        <f t="shared" si="9"/>
        <v>0</v>
      </c>
      <c r="T38" s="49"/>
      <c r="U38" s="46">
        <f t="shared" si="10"/>
        <v>0</v>
      </c>
      <c r="V38" s="50">
        <f t="shared" si="4"/>
        <v>0</v>
      </c>
      <c r="W38" s="18"/>
      <c r="X38" s="18"/>
      <c r="Y38" s="105"/>
      <c r="Z38" s="43"/>
      <c r="AA38" s="43"/>
      <c r="AB38" s="105"/>
      <c r="AC38" s="105"/>
      <c r="AD38" s="105"/>
      <c r="AE38" s="105"/>
      <c r="AF38" s="105"/>
      <c r="AG38" s="105"/>
      <c r="AH38" s="105"/>
      <c r="AI38" s="110"/>
    </row>
    <row r="39" spans="2:35" ht="20.100000000000001" customHeight="1">
      <c r="B39" s="42"/>
      <c r="C39" s="43"/>
      <c r="D39" s="43"/>
      <c r="E39" s="43"/>
      <c r="F39" s="43"/>
      <c r="G39" s="43"/>
      <c r="H39" s="44"/>
      <c r="I39" s="44"/>
      <c r="J39" s="44"/>
      <c r="K39" s="44"/>
      <c r="L39" s="46"/>
      <c r="M39" s="46"/>
      <c r="N39" s="46"/>
      <c r="O39" s="46"/>
      <c r="P39" s="47"/>
      <c r="Q39" s="48" t="str">
        <f t="shared" si="0"/>
        <v>-</v>
      </c>
      <c r="R39" s="46" t="str">
        <f t="shared" si="1"/>
        <v/>
      </c>
      <c r="S39" s="46">
        <f t="shared" si="9"/>
        <v>0</v>
      </c>
      <c r="T39" s="49"/>
      <c r="U39" s="46">
        <f t="shared" si="10"/>
        <v>0</v>
      </c>
      <c r="V39" s="50">
        <f t="shared" si="4"/>
        <v>0</v>
      </c>
      <c r="W39" s="18"/>
      <c r="X39" s="18"/>
      <c r="Y39" s="105"/>
      <c r="Z39" s="43"/>
      <c r="AA39" s="43"/>
      <c r="AB39" s="105"/>
      <c r="AC39" s="105"/>
      <c r="AD39" s="105"/>
      <c r="AE39" s="105"/>
      <c r="AF39" s="105"/>
      <c r="AG39" s="105"/>
      <c r="AH39" s="105"/>
      <c r="AI39" s="110"/>
    </row>
    <row r="40" spans="2:35" ht="20.100000000000001" customHeight="1">
      <c r="B40" s="42"/>
      <c r="C40" s="43"/>
      <c r="D40" s="43"/>
      <c r="E40" s="43"/>
      <c r="F40" s="43"/>
      <c r="G40" s="43"/>
      <c r="H40" s="44"/>
      <c r="I40" s="44"/>
      <c r="J40" s="44"/>
      <c r="K40" s="44"/>
      <c r="L40" s="46"/>
      <c r="M40" s="46"/>
      <c r="N40" s="46"/>
      <c r="O40" s="46"/>
      <c r="P40" s="47"/>
      <c r="Q40" s="48" t="str">
        <f t="shared" si="0"/>
        <v>-</v>
      </c>
      <c r="R40" s="46" t="str">
        <f t="shared" si="1"/>
        <v/>
      </c>
      <c r="S40" s="46">
        <f t="shared" si="9"/>
        <v>0</v>
      </c>
      <c r="T40" s="49"/>
      <c r="U40" s="46">
        <f t="shared" si="10"/>
        <v>0</v>
      </c>
      <c r="V40" s="50">
        <f t="shared" si="4"/>
        <v>0</v>
      </c>
      <c r="W40" s="18"/>
      <c r="X40" s="18"/>
      <c r="Y40" s="105"/>
      <c r="Z40" s="43"/>
      <c r="AA40" s="43"/>
      <c r="AB40" s="105"/>
      <c r="AC40" s="105"/>
      <c r="AD40" s="105"/>
      <c r="AE40" s="105"/>
      <c r="AF40" s="105"/>
      <c r="AG40" s="105"/>
      <c r="AH40" s="105"/>
      <c r="AI40" s="110"/>
    </row>
    <row r="41" spans="2:35" ht="20.100000000000001" customHeight="1">
      <c r="B41" s="42"/>
      <c r="C41" s="43"/>
      <c r="D41" s="43"/>
      <c r="E41" s="43"/>
      <c r="F41" s="43"/>
      <c r="G41" s="43"/>
      <c r="H41" s="44"/>
      <c r="I41" s="44"/>
      <c r="J41" s="44"/>
      <c r="K41" s="44"/>
      <c r="L41" s="43"/>
      <c r="M41" s="43"/>
      <c r="N41" s="43"/>
      <c r="O41" s="43"/>
      <c r="P41" s="47"/>
      <c r="Q41" s="48" t="str">
        <f t="shared" si="0"/>
        <v>-</v>
      </c>
      <c r="R41" s="46" t="str">
        <f t="shared" si="1"/>
        <v/>
      </c>
      <c r="S41" s="46">
        <f t="shared" si="9"/>
        <v>0</v>
      </c>
      <c r="T41" s="49"/>
      <c r="U41" s="46">
        <f t="shared" si="10"/>
        <v>0</v>
      </c>
      <c r="V41" s="50">
        <f t="shared" si="4"/>
        <v>0</v>
      </c>
      <c r="W41" s="18"/>
      <c r="X41" s="18"/>
      <c r="Y41" s="105"/>
      <c r="Z41" s="43"/>
      <c r="AA41" s="43"/>
      <c r="AB41" s="105"/>
      <c r="AC41" s="105"/>
      <c r="AD41" s="105"/>
      <c r="AE41" s="105"/>
      <c r="AF41" s="105"/>
      <c r="AG41" s="105"/>
      <c r="AH41" s="105"/>
      <c r="AI41" s="110"/>
    </row>
    <row r="42" spans="2:35" ht="20.100000000000001" customHeight="1" thickBot="1">
      <c r="B42" s="51"/>
      <c r="C42" s="52"/>
      <c r="D42" s="52"/>
      <c r="E42" s="52"/>
      <c r="F42" s="52"/>
      <c r="G42" s="52"/>
      <c r="H42" s="53"/>
      <c r="I42" s="53"/>
      <c r="J42" s="53"/>
      <c r="K42" s="53"/>
      <c r="L42" s="52"/>
      <c r="M42" s="52"/>
      <c r="N42" s="52"/>
      <c r="O42" s="52"/>
      <c r="P42" s="54"/>
      <c r="Q42" s="55" t="str">
        <f>IF(J42=1,17500,"-")</f>
        <v>-</v>
      </c>
      <c r="R42" s="46" t="str">
        <f t="shared" si="1"/>
        <v/>
      </c>
      <c r="S42" s="56">
        <f t="shared" si="9"/>
        <v>0</v>
      </c>
      <c r="T42" s="57"/>
      <c r="U42" s="56">
        <f t="shared" si="10"/>
        <v>0</v>
      </c>
      <c r="V42" s="58">
        <f t="shared" si="4"/>
        <v>0</v>
      </c>
      <c r="W42" s="59"/>
      <c r="X42" s="59"/>
      <c r="Y42" s="106"/>
      <c r="Z42" s="52"/>
      <c r="AA42" s="52"/>
      <c r="AB42" s="106"/>
      <c r="AC42" s="106"/>
      <c r="AD42" s="106"/>
      <c r="AE42" s="106"/>
      <c r="AF42" s="106"/>
      <c r="AG42" s="106"/>
      <c r="AH42" s="106"/>
      <c r="AI42" s="111"/>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62"/>
    <col min="69" max="69" width="7.125" style="62" customWidth="1"/>
    <col min="70" max="324" width="7.125" style="62"/>
    <col min="325" max="325" width="7.125" style="62" customWidth="1"/>
    <col min="326" max="580" width="7.125" style="62"/>
    <col min="581" max="581" width="7.125" style="62" customWidth="1"/>
    <col min="582" max="836" width="7.125" style="62"/>
    <col min="837" max="837" width="7.125" style="62" customWidth="1"/>
    <col min="838" max="1092" width="7.125" style="62"/>
    <col min="1093" max="1093" width="7.125" style="62" customWidth="1"/>
    <col min="1094" max="1348" width="7.125" style="62"/>
    <col min="1349" max="1349" width="7.125" style="62" customWidth="1"/>
    <col min="1350" max="1604" width="7.125" style="62"/>
    <col min="1605" max="1605" width="7.125" style="62" customWidth="1"/>
    <col min="1606" max="1860" width="7.125" style="62"/>
    <col min="1861" max="1861" width="7.125" style="62" customWidth="1"/>
    <col min="1862" max="2116" width="7.125" style="62"/>
    <col min="2117" max="2117" width="7.125" style="62" customWidth="1"/>
    <col min="2118" max="2372" width="7.125" style="62"/>
    <col min="2373" max="2373" width="7.125" style="62" customWidth="1"/>
    <col min="2374" max="2628" width="7.125" style="62"/>
    <col min="2629" max="2629" width="7.125" style="62" customWidth="1"/>
    <col min="2630" max="2884" width="7.125" style="62"/>
    <col min="2885" max="2885" width="7.125" style="62" customWidth="1"/>
    <col min="2886" max="3140" width="7.125" style="62"/>
    <col min="3141" max="3141" width="7.125" style="62" customWidth="1"/>
    <col min="3142" max="3396" width="7.125" style="62"/>
    <col min="3397" max="3397" width="7.125" style="62" customWidth="1"/>
    <col min="3398" max="3652" width="7.125" style="62"/>
    <col min="3653" max="3653" width="7.125" style="62" customWidth="1"/>
    <col min="3654" max="3908" width="7.125" style="62"/>
    <col min="3909" max="3909" width="7.125" style="62" customWidth="1"/>
    <col min="3910" max="4164" width="7.125" style="62"/>
    <col min="4165" max="4165" width="7.125" style="62" customWidth="1"/>
    <col min="4166" max="4420" width="7.125" style="62"/>
    <col min="4421" max="4421" width="7.125" style="62" customWidth="1"/>
    <col min="4422" max="4676" width="7.125" style="62"/>
    <col min="4677" max="4677" width="7.125" style="62" customWidth="1"/>
    <col min="4678" max="4932" width="7.125" style="62"/>
    <col min="4933" max="4933" width="7.125" style="62" customWidth="1"/>
    <col min="4934" max="5188" width="7.125" style="62"/>
    <col min="5189" max="5189" width="7.125" style="62" customWidth="1"/>
    <col min="5190" max="5444" width="7.125" style="62"/>
    <col min="5445" max="5445" width="7.125" style="62" customWidth="1"/>
    <col min="5446" max="5700" width="7.125" style="62"/>
    <col min="5701" max="5701" width="7.125" style="62" customWidth="1"/>
    <col min="5702" max="5956" width="7.125" style="62"/>
    <col min="5957" max="5957" width="7.125" style="62" customWidth="1"/>
    <col min="5958" max="6212" width="7.125" style="62"/>
    <col min="6213" max="6213" width="7.125" style="62" customWidth="1"/>
    <col min="6214" max="6468" width="7.125" style="62"/>
    <col min="6469" max="6469" width="7.125" style="62" customWidth="1"/>
    <col min="6470" max="6724" width="7.125" style="62"/>
    <col min="6725" max="6725" width="7.125" style="62" customWidth="1"/>
    <col min="6726" max="6980" width="7.125" style="62"/>
    <col min="6981" max="6981" width="7.125" style="62" customWidth="1"/>
    <col min="6982" max="7236" width="7.125" style="62"/>
    <col min="7237" max="7237" width="7.125" style="62" customWidth="1"/>
    <col min="7238" max="7492" width="7.125" style="62"/>
    <col min="7493" max="7493" width="7.125" style="62" customWidth="1"/>
    <col min="7494" max="7748" width="7.125" style="62"/>
    <col min="7749" max="7749" width="7.125" style="62" customWidth="1"/>
    <col min="7750" max="8004" width="7.125" style="62"/>
    <col min="8005" max="8005" width="7.125" style="62" customWidth="1"/>
    <col min="8006" max="8260" width="7.125" style="62"/>
    <col min="8261" max="8261" width="7.125" style="62" customWidth="1"/>
    <col min="8262" max="8516" width="7.125" style="62"/>
    <col min="8517" max="8517" width="7.125" style="62" customWidth="1"/>
    <col min="8518" max="8772" width="7.125" style="62"/>
    <col min="8773" max="8773" width="7.125" style="62" customWidth="1"/>
    <col min="8774" max="9028" width="7.125" style="62"/>
    <col min="9029" max="9029" width="7.125" style="62" customWidth="1"/>
    <col min="9030" max="9284" width="7.125" style="62"/>
    <col min="9285" max="9285" width="7.125" style="62" customWidth="1"/>
    <col min="9286" max="9540" width="7.125" style="62"/>
    <col min="9541" max="9541" width="7.125" style="62" customWidth="1"/>
    <col min="9542" max="9796" width="7.125" style="62"/>
    <col min="9797" max="9797" width="7.125" style="62" customWidth="1"/>
    <col min="9798" max="10052" width="7.125" style="62"/>
    <col min="10053" max="10053" width="7.125" style="62" customWidth="1"/>
    <col min="10054" max="10308" width="7.125" style="62"/>
    <col min="10309" max="10309" width="7.125" style="62" customWidth="1"/>
    <col min="10310" max="10564" width="7.125" style="62"/>
    <col min="10565" max="10565" width="7.125" style="62" customWidth="1"/>
    <col min="10566" max="10820" width="7.125" style="62"/>
    <col min="10821" max="10821" width="7.125" style="62" customWidth="1"/>
    <col min="10822" max="11076" width="7.125" style="62"/>
    <col min="11077" max="11077" width="7.125" style="62" customWidth="1"/>
    <col min="11078" max="11332" width="7.125" style="62"/>
    <col min="11333" max="11333" width="7.125" style="62" customWidth="1"/>
    <col min="11334" max="11588" width="7.125" style="62"/>
    <col min="11589" max="11589" width="7.125" style="62" customWidth="1"/>
    <col min="11590" max="11844" width="7.125" style="62"/>
    <col min="11845" max="11845" width="7.125" style="62" customWidth="1"/>
    <col min="11846" max="12100" width="7.125" style="62"/>
    <col min="12101" max="12101" width="7.125" style="62" customWidth="1"/>
    <col min="12102" max="12356" width="7.125" style="62"/>
    <col min="12357" max="12357" width="7.125" style="62" customWidth="1"/>
    <col min="12358" max="12612" width="7.125" style="62"/>
    <col min="12613" max="12613" width="7.125" style="62" customWidth="1"/>
    <col min="12614" max="12868" width="7.125" style="62"/>
    <col min="12869" max="12869" width="7.125" style="62" customWidth="1"/>
    <col min="12870" max="13124" width="7.125" style="62"/>
    <col min="13125" max="13125" width="7.125" style="62" customWidth="1"/>
    <col min="13126" max="13380" width="7.125" style="62"/>
    <col min="13381" max="13381" width="7.125" style="62" customWidth="1"/>
    <col min="13382" max="13636" width="7.125" style="62"/>
    <col min="13637" max="13637" width="7.125" style="62" customWidth="1"/>
    <col min="13638" max="13892" width="7.125" style="62"/>
    <col min="13893" max="13893" width="7.125" style="62" customWidth="1"/>
    <col min="13894" max="14148" width="7.125" style="62"/>
    <col min="14149" max="14149" width="7.125" style="62" customWidth="1"/>
    <col min="14150" max="14404" width="7.125" style="62"/>
    <col min="14405" max="14405" width="7.125" style="62" customWidth="1"/>
    <col min="14406" max="14660" width="7.125" style="62"/>
    <col min="14661" max="14661" width="7.125" style="62" customWidth="1"/>
    <col min="14662" max="14916" width="7.125" style="62"/>
    <col min="14917" max="14917" width="7.125" style="62" customWidth="1"/>
    <col min="14918" max="15172" width="7.125" style="62"/>
    <col min="15173" max="15173" width="7.125" style="62" customWidth="1"/>
    <col min="15174" max="15428" width="7.125" style="62"/>
    <col min="15429" max="15429" width="7.125" style="62" customWidth="1"/>
    <col min="15430" max="15684" width="7.125" style="62"/>
    <col min="15685" max="15685" width="7.125" style="62" customWidth="1"/>
    <col min="15686" max="15940" width="7.125" style="62"/>
    <col min="15941" max="15941" width="7.125" style="62" customWidth="1"/>
    <col min="15942" max="16196" width="7.125" style="62"/>
    <col min="16197" max="16197" width="7.125" style="62" customWidth="1"/>
    <col min="16198" max="16384" width="7.125" style="62"/>
  </cols>
  <sheetData>
    <row r="1" spans="2:65" ht="44.25" customHeight="1">
      <c r="B1" s="61" t="s">
        <v>165</v>
      </c>
    </row>
    <row r="2" spans="2:65" ht="44.25" customHeight="1">
      <c r="B2" s="438" t="s">
        <v>166</v>
      </c>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8"/>
      <c r="BD2" s="438"/>
      <c r="BE2" s="438"/>
      <c r="BF2" s="438"/>
      <c r="BG2" s="438"/>
      <c r="BH2" s="438"/>
      <c r="BI2" s="438"/>
      <c r="BJ2" s="438"/>
      <c r="BK2" s="438"/>
      <c r="BL2" s="438"/>
      <c r="BM2" s="438"/>
    </row>
    <row r="3" spans="2:65" ht="13.5" customHeight="1" thickBot="1">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2:65" ht="33.75" customHeight="1" thickBot="1">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Z4" s="439" t="s">
        <v>103</v>
      </c>
      <c r="BA4" s="440"/>
      <c r="BB4" s="440"/>
      <c r="BC4" s="440"/>
      <c r="BD4" s="440"/>
      <c r="BE4" s="440"/>
      <c r="BF4" s="440"/>
      <c r="BG4" s="440"/>
      <c r="BH4" s="441"/>
      <c r="BI4" s="440" t="s">
        <v>167</v>
      </c>
      <c r="BJ4" s="440"/>
      <c r="BK4" s="440"/>
      <c r="BL4" s="440"/>
      <c r="BM4" s="441"/>
    </row>
    <row r="5" spans="2:65" ht="13.5" customHeight="1">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442"/>
      <c r="AG5" s="442"/>
      <c r="AH5" s="442"/>
      <c r="AI5" s="442"/>
      <c r="AJ5" s="442"/>
      <c r="AK5" s="442"/>
      <c r="AL5" s="442"/>
      <c r="AM5" s="442"/>
      <c r="AN5" s="442"/>
      <c r="AO5" s="442"/>
      <c r="AP5" s="442"/>
      <c r="AQ5" s="442"/>
      <c r="AR5" s="442"/>
      <c r="AS5" s="442"/>
      <c r="AT5" s="442"/>
      <c r="AU5" s="442"/>
      <c r="AV5" s="442"/>
      <c r="AW5" s="442"/>
      <c r="AX5" s="442"/>
      <c r="AZ5" s="64"/>
      <c r="BA5" s="64"/>
      <c r="BB5" s="64"/>
      <c r="BC5" s="64"/>
      <c r="BD5" s="64"/>
      <c r="BE5" s="64"/>
    </row>
    <row r="6" spans="2:65" ht="13.5" customHeight="1">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442"/>
      <c r="AG6" s="442"/>
      <c r="AH6" s="442"/>
      <c r="AI6" s="442"/>
      <c r="AJ6" s="442"/>
      <c r="AK6" s="442"/>
      <c r="AL6" s="442"/>
      <c r="AM6" s="442"/>
      <c r="AN6" s="442"/>
      <c r="AO6" s="442"/>
      <c r="AP6" s="442"/>
      <c r="AQ6" s="442"/>
      <c r="AR6" s="442"/>
      <c r="AS6" s="442"/>
      <c r="AT6" s="442"/>
      <c r="AU6" s="442"/>
      <c r="AV6" s="442"/>
      <c r="AW6" s="442"/>
      <c r="AX6" s="442"/>
      <c r="AY6" s="64"/>
      <c r="AZ6" s="64"/>
      <c r="BA6" s="64"/>
      <c r="BB6" s="64"/>
      <c r="BC6" s="64"/>
      <c r="BD6" s="64"/>
      <c r="BE6" s="64"/>
    </row>
    <row r="7" spans="2:65" ht="13.5" customHeight="1" thickBot="1">
      <c r="B7" s="64"/>
      <c r="C7" s="64"/>
      <c r="D7" s="64"/>
      <c r="E7" s="64"/>
      <c r="F7" s="64"/>
      <c r="G7" s="64"/>
      <c r="H7" s="65"/>
      <c r="I7" s="65"/>
      <c r="J7" s="65"/>
      <c r="K7" s="65"/>
      <c r="L7" s="65"/>
      <c r="M7" s="65"/>
      <c r="N7" s="65"/>
      <c r="O7" s="65"/>
      <c r="P7" s="65"/>
      <c r="Q7" s="65"/>
      <c r="AF7" s="442"/>
      <c r="AG7" s="442"/>
      <c r="AH7" s="442"/>
      <c r="AI7" s="442"/>
      <c r="AJ7" s="442"/>
      <c r="AK7" s="442"/>
      <c r="AL7" s="442"/>
      <c r="AM7" s="442"/>
      <c r="AN7" s="442"/>
      <c r="AO7" s="442"/>
      <c r="AP7" s="442"/>
      <c r="AQ7" s="442"/>
      <c r="AR7" s="442"/>
      <c r="AS7" s="442"/>
      <c r="AT7" s="442"/>
      <c r="AU7" s="442"/>
      <c r="AV7" s="442"/>
      <c r="AW7" s="442"/>
      <c r="AX7" s="442"/>
    </row>
    <row r="8" spans="2:65" s="66" customFormat="1" ht="44.25" customHeight="1" thickBot="1">
      <c r="B8" s="443" t="s">
        <v>168</v>
      </c>
      <c r="C8" s="444"/>
      <c r="D8" s="444"/>
      <c r="E8" s="444"/>
      <c r="F8" s="444"/>
      <c r="G8" s="444"/>
      <c r="H8" s="444"/>
      <c r="I8" s="444"/>
      <c r="J8" s="444"/>
      <c r="K8" s="444"/>
      <c r="L8" s="444"/>
      <c r="M8" s="444"/>
      <c r="N8" s="444"/>
      <c r="O8" s="444"/>
      <c r="P8" s="444"/>
      <c r="Q8" s="444"/>
      <c r="R8" s="444"/>
      <c r="S8" s="444"/>
      <c r="T8" s="444"/>
      <c r="U8" s="444"/>
      <c r="V8" s="444"/>
      <c r="W8" s="444"/>
      <c r="X8" s="444"/>
      <c r="Y8" s="445"/>
      <c r="AK8" s="67"/>
      <c r="AL8" s="67"/>
      <c r="AM8" s="67"/>
      <c r="AN8" s="67"/>
    </row>
    <row r="9" spans="2:65" s="66" customFormat="1" ht="44.25" customHeight="1" thickBot="1">
      <c r="B9" s="446" t="s">
        <v>169</v>
      </c>
      <c r="C9" s="447"/>
      <c r="D9" s="447"/>
      <c r="E9" s="447"/>
      <c r="F9" s="448"/>
      <c r="G9" s="449" t="s">
        <v>170</v>
      </c>
      <c r="H9" s="449"/>
      <c r="I9" s="449"/>
      <c r="J9" s="449"/>
      <c r="K9" s="450" t="s">
        <v>171</v>
      </c>
      <c r="L9" s="450"/>
      <c r="M9" s="450"/>
      <c r="N9" s="450"/>
      <c r="O9" s="450"/>
      <c r="P9" s="450" t="s">
        <v>172</v>
      </c>
      <c r="Q9" s="450"/>
      <c r="R9" s="450"/>
      <c r="S9" s="450"/>
      <c r="T9" s="450"/>
      <c r="U9" s="450"/>
      <c r="V9" s="450"/>
      <c r="W9" s="450"/>
      <c r="X9" s="450"/>
      <c r="Y9" s="451"/>
    </row>
    <row r="10" spans="2:65" s="66" customFormat="1" ht="44.25" customHeight="1" thickBot="1">
      <c r="B10" s="443" t="s">
        <v>173</v>
      </c>
      <c r="C10" s="460"/>
      <c r="D10" s="460"/>
      <c r="E10" s="460"/>
      <c r="F10" s="460"/>
      <c r="G10" s="460"/>
      <c r="H10" s="460"/>
      <c r="I10" s="460"/>
      <c r="J10" s="460"/>
      <c r="K10" s="460"/>
      <c r="L10" s="461"/>
      <c r="M10" s="443" t="s">
        <v>106</v>
      </c>
      <c r="N10" s="444"/>
      <c r="O10" s="444"/>
      <c r="P10" s="444"/>
      <c r="Q10" s="444"/>
      <c r="R10" s="444"/>
      <c r="S10" s="444"/>
      <c r="T10" s="444"/>
      <c r="U10" s="444"/>
      <c r="V10" s="444"/>
      <c r="W10" s="444"/>
      <c r="X10" s="444"/>
      <c r="Y10" s="444"/>
      <c r="Z10" s="444"/>
      <c r="AA10" s="445"/>
      <c r="AB10" s="462" t="s">
        <v>107</v>
      </c>
      <c r="AC10" s="463"/>
      <c r="AD10" s="463"/>
      <c r="AE10" s="463"/>
      <c r="AF10" s="463"/>
      <c r="AG10" s="463"/>
      <c r="AH10" s="463"/>
      <c r="AI10" s="463"/>
      <c r="AJ10" s="463"/>
      <c r="AK10" s="463"/>
      <c r="AL10" s="463"/>
      <c r="AM10" s="463"/>
      <c r="AN10" s="463"/>
      <c r="AO10" s="463"/>
      <c r="AP10" s="463"/>
      <c r="AQ10" s="463"/>
      <c r="AR10" s="463"/>
      <c r="AS10" s="463"/>
      <c r="AT10" s="463"/>
      <c r="AU10" s="464"/>
    </row>
    <row r="11" spans="2:65" s="66" customFormat="1" ht="44.25" customHeight="1" thickBot="1">
      <c r="B11" s="443"/>
      <c r="C11" s="444"/>
      <c r="D11" s="444"/>
      <c r="E11" s="444"/>
      <c r="F11" s="444"/>
      <c r="G11" s="444"/>
      <c r="H11" s="444"/>
      <c r="I11" s="444"/>
      <c r="J11" s="444"/>
      <c r="K11" s="444"/>
      <c r="L11" s="445"/>
      <c r="M11" s="443"/>
      <c r="N11" s="444"/>
      <c r="O11" s="444"/>
      <c r="P11" s="444"/>
      <c r="Q11" s="444"/>
      <c r="R11" s="444"/>
      <c r="S11" s="444"/>
      <c r="T11" s="444"/>
      <c r="U11" s="444"/>
      <c r="V11" s="444"/>
      <c r="W11" s="444"/>
      <c r="X11" s="444"/>
      <c r="Y11" s="444"/>
      <c r="Z11" s="444"/>
      <c r="AA11" s="445"/>
      <c r="AB11" s="465"/>
      <c r="AC11" s="466"/>
      <c r="AD11" s="466"/>
      <c r="AE11" s="466"/>
      <c r="AF11" s="466"/>
      <c r="AG11" s="466"/>
      <c r="AH11" s="466"/>
      <c r="AI11" s="466"/>
      <c r="AJ11" s="466"/>
      <c r="AK11" s="466"/>
      <c r="AL11" s="466"/>
      <c r="AM11" s="466"/>
      <c r="AN11" s="466"/>
      <c r="AO11" s="466"/>
      <c r="AP11" s="466"/>
      <c r="AQ11" s="466"/>
      <c r="AR11" s="466"/>
      <c r="AS11" s="466"/>
      <c r="AT11" s="466"/>
      <c r="AU11" s="467"/>
    </row>
    <row r="12" spans="2:65" s="68" customFormat="1" ht="29.25" customHeight="1"/>
    <row r="13" spans="2:65" s="66" customFormat="1" ht="44.25" customHeight="1" thickBot="1">
      <c r="B13" s="66" t="s">
        <v>174</v>
      </c>
    </row>
    <row r="14" spans="2:65" s="66" customFormat="1" ht="44.25" customHeight="1" thickBot="1">
      <c r="B14" s="452" t="s">
        <v>110</v>
      </c>
      <c r="C14" s="453"/>
      <c r="D14" s="453"/>
      <c r="E14" s="453"/>
      <c r="F14" s="453"/>
      <c r="G14" s="453"/>
      <c r="H14" s="454"/>
      <c r="I14" s="443" t="s">
        <v>175</v>
      </c>
      <c r="J14" s="444"/>
      <c r="K14" s="444"/>
      <c r="L14" s="444"/>
      <c r="M14" s="444"/>
      <c r="N14" s="444"/>
      <c r="O14" s="444"/>
      <c r="P14" s="444"/>
      <c r="Q14" s="444"/>
      <c r="R14" s="444"/>
      <c r="S14" s="444"/>
      <c r="T14" s="444"/>
      <c r="U14" s="444"/>
      <c r="V14" s="444"/>
      <c r="W14" s="444"/>
      <c r="X14" s="444"/>
      <c r="Y14" s="444"/>
      <c r="Z14" s="444"/>
      <c r="AA14" s="444"/>
      <c r="AB14" s="444"/>
      <c r="AC14" s="458"/>
      <c r="AD14" s="450"/>
      <c r="AE14" s="450"/>
      <c r="AF14" s="450"/>
      <c r="AG14" s="450"/>
      <c r="AH14" s="450"/>
      <c r="AI14" s="450"/>
      <c r="AJ14" s="450"/>
      <c r="AK14" s="450"/>
      <c r="AL14" s="450"/>
      <c r="AM14" s="450"/>
      <c r="AN14" s="450"/>
      <c r="AO14" s="450"/>
      <c r="AP14" s="450"/>
      <c r="AQ14" s="450"/>
      <c r="AR14" s="450"/>
      <c r="AS14" s="450"/>
      <c r="AT14" s="450"/>
      <c r="AU14" s="450"/>
    </row>
    <row r="15" spans="2:65" s="66" customFormat="1" ht="44.25" customHeight="1" thickBot="1">
      <c r="B15" s="455"/>
      <c r="C15" s="456"/>
      <c r="D15" s="456"/>
      <c r="E15" s="456"/>
      <c r="F15" s="456"/>
      <c r="G15" s="456"/>
      <c r="H15" s="457"/>
      <c r="I15" s="443" t="s">
        <v>176</v>
      </c>
      <c r="J15" s="444"/>
      <c r="K15" s="69" t="s">
        <v>177</v>
      </c>
      <c r="L15" s="69"/>
      <c r="M15" s="69"/>
      <c r="N15" s="69" t="s">
        <v>178</v>
      </c>
      <c r="O15" s="69"/>
      <c r="P15" s="69" t="s">
        <v>179</v>
      </c>
      <c r="Q15" s="69"/>
      <c r="R15" s="70" t="s">
        <v>180</v>
      </c>
      <c r="S15" s="459" t="s">
        <v>181</v>
      </c>
      <c r="T15" s="444"/>
      <c r="U15" s="69" t="s">
        <v>177</v>
      </c>
      <c r="V15" s="69"/>
      <c r="W15" s="69"/>
      <c r="X15" s="69" t="s">
        <v>178</v>
      </c>
      <c r="Y15" s="69"/>
      <c r="Z15" s="69" t="s">
        <v>179</v>
      </c>
      <c r="AA15" s="69"/>
      <c r="AB15" s="71" t="s">
        <v>180</v>
      </c>
      <c r="AC15" s="450"/>
      <c r="AD15" s="450"/>
      <c r="AE15" s="450"/>
      <c r="AF15" s="450"/>
      <c r="AG15" s="450"/>
      <c r="AH15" s="450"/>
      <c r="AI15" s="450"/>
      <c r="AJ15" s="450"/>
      <c r="AK15" s="450"/>
      <c r="AL15" s="450"/>
      <c r="AM15" s="450"/>
      <c r="AN15" s="450"/>
      <c r="AO15" s="450"/>
      <c r="AP15" s="450"/>
      <c r="AQ15" s="450"/>
      <c r="AR15" s="450"/>
      <c r="AS15" s="450"/>
      <c r="AT15" s="450"/>
      <c r="AU15" s="450"/>
    </row>
    <row r="16" spans="2:65" s="68" customFormat="1" ht="25.5" customHeight="1"/>
    <row r="17" spans="1:69" s="66" customFormat="1" ht="44.25" customHeight="1" thickBot="1">
      <c r="B17" s="66" t="s">
        <v>182</v>
      </c>
      <c r="Q17" s="72" t="s">
        <v>183</v>
      </c>
      <c r="T17" s="72"/>
    </row>
    <row r="18" spans="1:69" s="66" customFormat="1" ht="114.75" customHeight="1" thickBot="1">
      <c r="B18" s="468" t="s">
        <v>184</v>
      </c>
      <c r="C18" s="472"/>
      <c r="D18" s="472"/>
      <c r="E18" s="472"/>
      <c r="F18" s="468" t="s">
        <v>185</v>
      </c>
      <c r="G18" s="472"/>
      <c r="H18" s="472"/>
      <c r="I18" s="472"/>
      <c r="J18" s="478" t="s">
        <v>186</v>
      </c>
      <c r="K18" s="478"/>
      <c r="L18" s="478"/>
      <c r="M18" s="478"/>
      <c r="N18" s="468" t="s">
        <v>187</v>
      </c>
      <c r="O18" s="468"/>
      <c r="P18" s="468"/>
      <c r="Q18" s="468"/>
      <c r="R18" s="468" t="s">
        <v>188</v>
      </c>
      <c r="S18" s="468"/>
      <c r="T18" s="468"/>
      <c r="U18" s="468"/>
      <c r="V18" s="468" t="s">
        <v>125</v>
      </c>
      <c r="W18" s="468"/>
      <c r="X18" s="468"/>
      <c r="Y18" s="468"/>
      <c r="Z18" s="468" t="s">
        <v>126</v>
      </c>
      <c r="AA18" s="468"/>
      <c r="AB18" s="468"/>
      <c r="AC18" s="468"/>
      <c r="AD18" s="469" t="s">
        <v>189</v>
      </c>
      <c r="AE18" s="470"/>
      <c r="AF18" s="470"/>
      <c r="AG18" s="471"/>
      <c r="AH18" s="468" t="s">
        <v>128</v>
      </c>
      <c r="AI18" s="468"/>
      <c r="AJ18" s="468"/>
      <c r="AK18" s="468"/>
      <c r="AL18" s="468" t="s">
        <v>190</v>
      </c>
      <c r="AM18" s="468"/>
      <c r="AN18" s="468"/>
      <c r="AO18" s="468"/>
      <c r="AP18" s="468" t="s">
        <v>191</v>
      </c>
      <c r="AQ18" s="468"/>
      <c r="AR18" s="468"/>
      <c r="AS18" s="468"/>
      <c r="AT18" s="472" t="s">
        <v>192</v>
      </c>
      <c r="AU18" s="472"/>
      <c r="AV18" s="472"/>
      <c r="AW18" s="472"/>
      <c r="AX18" s="468" t="s">
        <v>132</v>
      </c>
      <c r="AY18" s="468"/>
      <c r="AZ18" s="468"/>
      <c r="BA18" s="468"/>
      <c r="BB18" s="468" t="s">
        <v>193</v>
      </c>
      <c r="BC18" s="468"/>
      <c r="BD18" s="468"/>
      <c r="BE18" s="468"/>
      <c r="BF18" s="469" t="s">
        <v>194</v>
      </c>
      <c r="BG18" s="470"/>
      <c r="BH18" s="470"/>
      <c r="BI18" s="471"/>
      <c r="BJ18" s="469" t="s">
        <v>135</v>
      </c>
      <c r="BK18" s="470"/>
      <c r="BL18" s="470"/>
      <c r="BM18" s="471"/>
      <c r="BN18" s="469" t="s">
        <v>195</v>
      </c>
      <c r="BO18" s="470"/>
      <c r="BP18" s="470"/>
      <c r="BQ18" s="471"/>
    </row>
    <row r="19" spans="1:69" s="68" customFormat="1" ht="135" customHeight="1" thickBot="1">
      <c r="A19" s="66"/>
      <c r="B19" s="472"/>
      <c r="C19" s="472"/>
      <c r="D19" s="472"/>
      <c r="E19" s="472"/>
      <c r="F19" s="473" t="s">
        <v>196</v>
      </c>
      <c r="G19" s="474"/>
      <c r="H19" s="474"/>
      <c r="I19" s="475"/>
      <c r="J19" s="476" t="s">
        <v>146</v>
      </c>
      <c r="K19" s="476"/>
      <c r="L19" s="476"/>
      <c r="M19" s="476"/>
      <c r="N19" s="476" t="s">
        <v>109</v>
      </c>
      <c r="O19" s="476"/>
      <c r="P19" s="476"/>
      <c r="Q19" s="476"/>
      <c r="R19" s="476" t="s">
        <v>197</v>
      </c>
      <c r="S19" s="477"/>
      <c r="T19" s="477"/>
      <c r="U19" s="477"/>
      <c r="V19" s="476" t="s">
        <v>198</v>
      </c>
      <c r="W19" s="476"/>
      <c r="X19" s="476"/>
      <c r="Y19" s="476"/>
      <c r="Z19" s="476" t="s">
        <v>105</v>
      </c>
      <c r="AA19" s="476"/>
      <c r="AB19" s="476"/>
      <c r="AC19" s="476"/>
      <c r="AD19" s="477" t="s">
        <v>146</v>
      </c>
      <c r="AE19" s="477"/>
      <c r="AF19" s="477"/>
      <c r="AG19" s="477"/>
      <c r="AH19" s="486" t="s">
        <v>147</v>
      </c>
      <c r="AI19" s="486"/>
      <c r="AJ19" s="486"/>
      <c r="AK19" s="486"/>
      <c r="AL19" s="476" t="s">
        <v>199</v>
      </c>
      <c r="AM19" s="476"/>
      <c r="AN19" s="476"/>
      <c r="AO19" s="476"/>
      <c r="AP19" s="476" t="s">
        <v>105</v>
      </c>
      <c r="AQ19" s="476"/>
      <c r="AR19" s="476"/>
      <c r="AS19" s="476"/>
      <c r="AT19" s="469" t="s">
        <v>149</v>
      </c>
      <c r="AU19" s="479"/>
      <c r="AV19" s="479"/>
      <c r="AW19" s="480"/>
      <c r="AX19" s="469" t="s">
        <v>200</v>
      </c>
      <c r="AY19" s="479"/>
      <c r="AZ19" s="479"/>
      <c r="BA19" s="480"/>
      <c r="BB19" s="482" t="s">
        <v>151</v>
      </c>
      <c r="BC19" s="482"/>
      <c r="BD19" s="482"/>
      <c r="BE19" s="482"/>
      <c r="BF19" s="483" t="s">
        <v>152</v>
      </c>
      <c r="BG19" s="484"/>
      <c r="BH19" s="484"/>
      <c r="BI19" s="485"/>
      <c r="BJ19" s="483" t="s">
        <v>152</v>
      </c>
      <c r="BK19" s="484"/>
      <c r="BL19" s="484"/>
      <c r="BM19" s="485"/>
      <c r="BN19" s="483" t="s">
        <v>152</v>
      </c>
      <c r="BO19" s="484"/>
      <c r="BP19" s="484"/>
      <c r="BQ19" s="485"/>
    </row>
    <row r="20" spans="1:69" s="68" customFormat="1" ht="35.25" customHeight="1" thickBot="1">
      <c r="B20" s="73" t="s">
        <v>201</v>
      </c>
      <c r="C20" s="488"/>
      <c r="D20" s="488"/>
      <c r="E20" s="489"/>
      <c r="F20" s="490"/>
      <c r="G20" s="481"/>
      <c r="H20" s="481"/>
      <c r="I20" s="481"/>
      <c r="J20" s="490"/>
      <c r="K20" s="490"/>
      <c r="L20" s="490"/>
      <c r="M20" s="490"/>
      <c r="N20" s="491"/>
      <c r="O20" s="491"/>
      <c r="P20" s="491"/>
      <c r="Q20" s="491"/>
      <c r="R20" s="490"/>
      <c r="S20" s="481"/>
      <c r="T20" s="481"/>
      <c r="U20" s="481"/>
      <c r="V20" s="492"/>
      <c r="W20" s="493"/>
      <c r="X20" s="493"/>
      <c r="Y20" s="494"/>
      <c r="Z20" s="490"/>
      <c r="AA20" s="490"/>
      <c r="AB20" s="490"/>
      <c r="AC20" s="490"/>
      <c r="AD20" s="481"/>
      <c r="AE20" s="481"/>
      <c r="AF20" s="481"/>
      <c r="AG20" s="481"/>
      <c r="AH20" s="490"/>
      <c r="AI20" s="490"/>
      <c r="AJ20" s="490"/>
      <c r="AK20" s="490"/>
      <c r="AL20" s="490"/>
      <c r="AM20" s="490"/>
      <c r="AN20" s="490"/>
      <c r="AO20" s="490"/>
      <c r="AP20" s="490"/>
      <c r="AQ20" s="490"/>
      <c r="AR20" s="490"/>
      <c r="AS20" s="490"/>
      <c r="AT20" s="481"/>
      <c r="AU20" s="481"/>
      <c r="AV20" s="481"/>
      <c r="AW20" s="481"/>
      <c r="AX20" s="481"/>
      <c r="AY20" s="481"/>
      <c r="AZ20" s="481"/>
      <c r="BA20" s="481"/>
      <c r="BB20" s="481"/>
      <c r="BC20" s="481"/>
      <c r="BD20" s="481"/>
      <c r="BE20" s="481"/>
      <c r="BF20" s="487"/>
      <c r="BG20" s="488"/>
      <c r="BH20" s="488"/>
      <c r="BI20" s="489"/>
      <c r="BJ20" s="487"/>
      <c r="BK20" s="488"/>
      <c r="BL20" s="488"/>
      <c r="BM20" s="489"/>
      <c r="BN20" s="487"/>
      <c r="BO20" s="488"/>
      <c r="BP20" s="488"/>
      <c r="BQ20" s="489"/>
    </row>
    <row r="21" spans="1:69" s="68" customFormat="1" ht="35.25" customHeight="1" thickBot="1">
      <c r="B21" s="73" t="s">
        <v>202</v>
      </c>
      <c r="C21" s="488"/>
      <c r="D21" s="488"/>
      <c r="E21" s="489"/>
      <c r="F21" s="490"/>
      <c r="G21" s="481"/>
      <c r="H21" s="481"/>
      <c r="I21" s="481"/>
      <c r="J21" s="490"/>
      <c r="K21" s="490"/>
      <c r="L21" s="490"/>
      <c r="M21" s="490"/>
      <c r="N21" s="490"/>
      <c r="O21" s="490"/>
      <c r="P21" s="490"/>
      <c r="Q21" s="490"/>
      <c r="R21" s="490"/>
      <c r="S21" s="481"/>
      <c r="T21" s="481"/>
      <c r="U21" s="481"/>
      <c r="V21" s="495"/>
      <c r="W21" s="496"/>
      <c r="X21" s="496"/>
      <c r="Y21" s="497"/>
      <c r="Z21" s="490"/>
      <c r="AA21" s="490"/>
      <c r="AB21" s="490"/>
      <c r="AC21" s="490"/>
      <c r="AD21" s="481"/>
      <c r="AE21" s="481"/>
      <c r="AF21" s="481"/>
      <c r="AG21" s="481"/>
      <c r="AH21" s="490"/>
      <c r="AI21" s="490"/>
      <c r="AJ21" s="490"/>
      <c r="AK21" s="490"/>
      <c r="AL21" s="490"/>
      <c r="AM21" s="490"/>
      <c r="AN21" s="490"/>
      <c r="AO21" s="490"/>
      <c r="AP21" s="490"/>
      <c r="AQ21" s="490"/>
      <c r="AR21" s="490"/>
      <c r="AS21" s="490"/>
      <c r="AT21" s="481"/>
      <c r="AU21" s="481"/>
      <c r="AV21" s="481"/>
      <c r="AW21" s="481"/>
      <c r="AX21" s="481"/>
      <c r="AY21" s="481"/>
      <c r="AZ21" s="481"/>
      <c r="BA21" s="481"/>
      <c r="BB21" s="481"/>
      <c r="BC21" s="481"/>
      <c r="BD21" s="481"/>
      <c r="BE21" s="481"/>
      <c r="BF21" s="487"/>
      <c r="BG21" s="488"/>
      <c r="BH21" s="488"/>
      <c r="BI21" s="489"/>
      <c r="BJ21" s="487"/>
      <c r="BK21" s="488"/>
      <c r="BL21" s="488"/>
      <c r="BM21" s="489"/>
      <c r="BN21" s="487"/>
      <c r="BO21" s="488"/>
      <c r="BP21" s="488"/>
      <c r="BQ21" s="489"/>
    </row>
    <row r="22" spans="1:69" s="68" customFormat="1" ht="35.25" customHeight="1" thickBot="1">
      <c r="B22" s="73" t="s">
        <v>203</v>
      </c>
      <c r="C22" s="488"/>
      <c r="D22" s="488"/>
      <c r="E22" s="489"/>
      <c r="F22" s="490"/>
      <c r="G22" s="481"/>
      <c r="H22" s="481"/>
      <c r="I22" s="481"/>
      <c r="J22" s="490"/>
      <c r="K22" s="490"/>
      <c r="L22" s="490"/>
      <c r="M22" s="490"/>
      <c r="N22" s="490"/>
      <c r="O22" s="490"/>
      <c r="P22" s="490"/>
      <c r="Q22" s="490"/>
      <c r="R22" s="490"/>
      <c r="S22" s="481"/>
      <c r="T22" s="481"/>
      <c r="U22" s="481"/>
      <c r="V22" s="498"/>
      <c r="W22" s="499"/>
      <c r="X22" s="499"/>
      <c r="Y22" s="500"/>
      <c r="Z22" s="490"/>
      <c r="AA22" s="490"/>
      <c r="AB22" s="490"/>
      <c r="AC22" s="490"/>
      <c r="AD22" s="481"/>
      <c r="AE22" s="481"/>
      <c r="AF22" s="481"/>
      <c r="AG22" s="481"/>
      <c r="AH22" s="490"/>
      <c r="AI22" s="490"/>
      <c r="AJ22" s="490"/>
      <c r="AK22" s="490"/>
      <c r="AL22" s="490"/>
      <c r="AM22" s="490"/>
      <c r="AN22" s="490"/>
      <c r="AO22" s="490"/>
      <c r="AP22" s="490"/>
      <c r="AQ22" s="490"/>
      <c r="AR22" s="490"/>
      <c r="AS22" s="490"/>
      <c r="AT22" s="481"/>
      <c r="AU22" s="481"/>
      <c r="AV22" s="481"/>
      <c r="AW22" s="481"/>
      <c r="AX22" s="481"/>
      <c r="AY22" s="481"/>
      <c r="AZ22" s="481"/>
      <c r="BA22" s="481"/>
      <c r="BB22" s="481"/>
      <c r="BC22" s="481"/>
      <c r="BD22" s="481"/>
      <c r="BE22" s="481"/>
      <c r="BF22" s="487"/>
      <c r="BG22" s="488"/>
      <c r="BH22" s="488"/>
      <c r="BI22" s="489"/>
      <c r="BJ22" s="487"/>
      <c r="BK22" s="488"/>
      <c r="BL22" s="488"/>
      <c r="BM22" s="489"/>
      <c r="BN22" s="487"/>
      <c r="BO22" s="488"/>
      <c r="BP22" s="488"/>
      <c r="BQ22" s="489"/>
    </row>
    <row r="23" spans="1:69" s="68" customFormat="1" ht="30.75" customHeight="1">
      <c r="B23" s="501"/>
      <c r="C23" s="501"/>
      <c r="D23" s="501"/>
      <c r="E23" s="501"/>
      <c r="F23" s="496"/>
      <c r="G23" s="501"/>
      <c r="H23" s="501"/>
      <c r="I23" s="501"/>
      <c r="J23" s="496"/>
      <c r="K23" s="496"/>
      <c r="L23" s="496"/>
      <c r="M23" s="496"/>
      <c r="N23" s="496"/>
      <c r="O23" s="496"/>
      <c r="P23" s="496"/>
      <c r="Q23" s="496"/>
      <c r="R23" s="496"/>
      <c r="S23" s="501"/>
      <c r="T23" s="501"/>
      <c r="U23" s="501"/>
      <c r="V23" s="496"/>
      <c r="W23" s="496"/>
      <c r="X23" s="496"/>
      <c r="Y23" s="496"/>
      <c r="Z23" s="501"/>
      <c r="AA23" s="501"/>
      <c r="AB23" s="501"/>
      <c r="AC23" s="501"/>
      <c r="AD23" s="496"/>
      <c r="AE23" s="496"/>
      <c r="AF23" s="496"/>
      <c r="AG23" s="496"/>
      <c r="AH23" s="496"/>
      <c r="AI23" s="496"/>
      <c r="AJ23" s="496"/>
      <c r="AK23" s="496"/>
      <c r="AL23" s="496"/>
      <c r="AM23" s="496"/>
      <c r="AN23" s="496"/>
      <c r="AO23" s="496"/>
      <c r="AP23" s="496"/>
      <c r="AQ23" s="496"/>
      <c r="AR23" s="496"/>
      <c r="AS23" s="496"/>
      <c r="AT23" s="501"/>
      <c r="AU23" s="501"/>
      <c r="AV23" s="501"/>
      <c r="AW23" s="501"/>
      <c r="AX23" s="501"/>
      <c r="AY23" s="501"/>
      <c r="AZ23" s="501"/>
      <c r="BA23" s="501"/>
      <c r="BB23" s="74"/>
      <c r="BC23" s="74"/>
      <c r="BD23" s="74"/>
      <c r="BE23" s="74"/>
      <c r="BF23" s="501"/>
      <c r="BG23" s="501"/>
      <c r="BH23" s="501"/>
      <c r="BI23" s="501"/>
      <c r="BJ23" s="501"/>
      <c r="BK23" s="501"/>
      <c r="BL23" s="501"/>
      <c r="BM23" s="501"/>
      <c r="BN23" s="502"/>
      <c r="BO23" s="503"/>
      <c r="BP23" s="503"/>
      <c r="BQ23" s="504"/>
    </row>
    <row r="24" spans="1:69" s="66" customFormat="1" ht="30.75" customHeight="1" thickBot="1">
      <c r="B24" s="449" t="s">
        <v>204</v>
      </c>
      <c r="C24" s="449"/>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449"/>
      <c r="AY24" s="449"/>
      <c r="AZ24" s="449"/>
      <c r="BA24" s="449"/>
      <c r="BB24" s="449"/>
      <c r="BC24" s="449"/>
      <c r="BD24" s="449"/>
      <c r="BE24" s="449"/>
      <c r="BF24" s="449"/>
      <c r="BG24" s="449"/>
      <c r="BH24" s="449"/>
      <c r="BI24" s="449"/>
      <c r="BJ24" s="449"/>
      <c r="BK24" s="449"/>
      <c r="BL24" s="449"/>
      <c r="BM24" s="449"/>
      <c r="BN24" s="75"/>
      <c r="BO24" s="75"/>
      <c r="BP24" s="75"/>
      <c r="BQ24" s="75"/>
    </row>
    <row r="25" spans="1:69" s="66" customFormat="1" ht="96" customHeight="1" thickTop="1" thickBot="1">
      <c r="B25" s="486" t="s">
        <v>205</v>
      </c>
      <c r="C25" s="482"/>
      <c r="D25" s="482"/>
      <c r="E25" s="482"/>
      <c r="F25" s="482"/>
      <c r="G25" s="482"/>
      <c r="H25" s="482"/>
      <c r="I25" s="482"/>
      <c r="J25" s="482"/>
      <c r="K25" s="482"/>
      <c r="L25" s="482"/>
      <c r="M25" s="486" t="s">
        <v>206</v>
      </c>
      <c r="N25" s="486"/>
      <c r="O25" s="486"/>
      <c r="P25" s="486"/>
      <c r="Q25" s="486"/>
      <c r="R25" s="486"/>
      <c r="S25" s="486"/>
      <c r="T25" s="486" t="s">
        <v>207</v>
      </c>
      <c r="U25" s="486"/>
      <c r="V25" s="486"/>
      <c r="W25" s="486"/>
      <c r="X25" s="486"/>
      <c r="Y25" s="486"/>
      <c r="Z25" s="486"/>
      <c r="AA25" s="486" t="s">
        <v>208</v>
      </c>
      <c r="AB25" s="482"/>
      <c r="AC25" s="482"/>
      <c r="AD25" s="482"/>
      <c r="AE25" s="482"/>
      <c r="AF25" s="482"/>
      <c r="AG25" s="482"/>
      <c r="AH25" s="482"/>
      <c r="AI25" s="482"/>
      <c r="AJ25" s="482"/>
      <c r="AK25" s="443"/>
      <c r="AL25" s="505" t="s">
        <v>209</v>
      </c>
      <c r="AM25" s="506"/>
      <c r="AN25" s="506"/>
      <c r="AO25" s="506"/>
      <c r="AP25" s="506"/>
      <c r="AQ25" s="506"/>
      <c r="AR25" s="506"/>
      <c r="AS25" s="506"/>
      <c r="AT25" s="506"/>
      <c r="AU25" s="506"/>
      <c r="AV25" s="507"/>
      <c r="AW25" s="75"/>
      <c r="AX25" s="75"/>
      <c r="AY25" s="75"/>
      <c r="AZ25" s="75"/>
      <c r="BA25" s="75"/>
      <c r="BB25" s="75"/>
      <c r="BC25" s="75"/>
      <c r="BD25" s="75"/>
      <c r="BE25" s="75"/>
      <c r="BF25" s="75"/>
      <c r="BG25" s="75"/>
      <c r="BH25" s="75"/>
      <c r="BI25" s="75"/>
      <c r="BJ25" s="75"/>
      <c r="BK25" s="75"/>
      <c r="BL25" s="75"/>
      <c r="BM25" s="75"/>
      <c r="BN25" s="75"/>
      <c r="BO25" s="75"/>
      <c r="BP25" s="75"/>
      <c r="BQ25" s="75"/>
    </row>
    <row r="26" spans="1:69" s="66" customFormat="1" ht="35.25" customHeight="1" thickBot="1">
      <c r="B26" s="508" t="s">
        <v>210</v>
      </c>
      <c r="C26" s="509"/>
      <c r="D26" s="510">
        <f>N20</f>
        <v>0</v>
      </c>
      <c r="E26" s="510"/>
      <c r="F26" s="510"/>
      <c r="G26" s="510"/>
      <c r="H26" s="510"/>
      <c r="I26" s="510"/>
      <c r="J26" s="510"/>
      <c r="K26" s="445" t="s">
        <v>109</v>
      </c>
      <c r="L26" s="482"/>
      <c r="M26" s="511">
        <f>J20</f>
        <v>0</v>
      </c>
      <c r="N26" s="512"/>
      <c r="O26" s="512"/>
      <c r="P26" s="512"/>
      <c r="Q26" s="512"/>
      <c r="R26" s="512"/>
      <c r="S26" s="76" t="s">
        <v>211</v>
      </c>
      <c r="T26" s="486" t="s">
        <v>212</v>
      </c>
      <c r="U26" s="486"/>
      <c r="V26" s="486"/>
      <c r="W26" s="486"/>
      <c r="X26" s="486"/>
      <c r="Y26" s="486"/>
      <c r="Z26" s="486"/>
      <c r="AA26" s="513">
        <f>M26*17500</f>
        <v>0</v>
      </c>
      <c r="AB26" s="514"/>
      <c r="AC26" s="514"/>
      <c r="AD26" s="514"/>
      <c r="AE26" s="514"/>
      <c r="AF26" s="514"/>
      <c r="AG26" s="514"/>
      <c r="AH26" s="514"/>
      <c r="AI26" s="514"/>
      <c r="AJ26" s="444" t="s">
        <v>109</v>
      </c>
      <c r="AK26" s="444"/>
      <c r="AL26" s="515">
        <f>ROUNDDOWN(MIN(D26,AA26),-3)</f>
        <v>0</v>
      </c>
      <c r="AM26" s="514"/>
      <c r="AN26" s="514"/>
      <c r="AO26" s="514"/>
      <c r="AP26" s="514"/>
      <c r="AQ26" s="514"/>
      <c r="AR26" s="514"/>
      <c r="AS26" s="514"/>
      <c r="AT26" s="514"/>
      <c r="AU26" s="444" t="s">
        <v>109</v>
      </c>
      <c r="AV26" s="444"/>
      <c r="AW26" s="77"/>
      <c r="AX26" s="75"/>
      <c r="AY26" s="75"/>
      <c r="AZ26" s="75"/>
      <c r="BA26" s="78"/>
      <c r="BB26" s="78"/>
      <c r="BC26" s="78"/>
      <c r="BD26" s="78"/>
      <c r="BE26" s="78"/>
      <c r="BN26" s="75"/>
      <c r="BO26" s="75"/>
      <c r="BP26" s="75"/>
      <c r="BQ26" s="75"/>
    </row>
    <row r="27" spans="1:69" s="66" customFormat="1" ht="35.25" customHeight="1" thickBot="1">
      <c r="B27" s="508" t="s">
        <v>213</v>
      </c>
      <c r="C27" s="509"/>
      <c r="D27" s="510">
        <f>N21</f>
        <v>0</v>
      </c>
      <c r="E27" s="510"/>
      <c r="F27" s="510"/>
      <c r="G27" s="510"/>
      <c r="H27" s="510"/>
      <c r="I27" s="510"/>
      <c r="J27" s="510"/>
      <c r="K27" s="445" t="s">
        <v>109</v>
      </c>
      <c r="L27" s="482"/>
      <c r="M27" s="511">
        <f>J21</f>
        <v>0</v>
      </c>
      <c r="N27" s="512"/>
      <c r="O27" s="512"/>
      <c r="P27" s="512"/>
      <c r="Q27" s="512"/>
      <c r="R27" s="512"/>
      <c r="S27" s="76" t="s">
        <v>211</v>
      </c>
      <c r="T27" s="486" t="s">
        <v>212</v>
      </c>
      <c r="U27" s="486"/>
      <c r="V27" s="486"/>
      <c r="W27" s="486"/>
      <c r="X27" s="486"/>
      <c r="Y27" s="486"/>
      <c r="Z27" s="486"/>
      <c r="AA27" s="513">
        <f>M27*17500</f>
        <v>0</v>
      </c>
      <c r="AB27" s="514"/>
      <c r="AC27" s="514"/>
      <c r="AD27" s="514"/>
      <c r="AE27" s="514"/>
      <c r="AF27" s="514"/>
      <c r="AG27" s="514"/>
      <c r="AH27" s="514"/>
      <c r="AI27" s="514"/>
      <c r="AJ27" s="444" t="s">
        <v>109</v>
      </c>
      <c r="AK27" s="444"/>
      <c r="AL27" s="515">
        <f>ROUNDDOWN(MIN(D27,AA27),-3)</f>
        <v>0</v>
      </c>
      <c r="AM27" s="514"/>
      <c r="AN27" s="514"/>
      <c r="AO27" s="514"/>
      <c r="AP27" s="514"/>
      <c r="AQ27" s="514"/>
      <c r="AR27" s="514"/>
      <c r="AS27" s="514"/>
      <c r="AT27" s="514"/>
      <c r="AU27" s="444" t="s">
        <v>109</v>
      </c>
      <c r="AV27" s="444"/>
      <c r="AW27" s="77"/>
      <c r="AX27" s="75"/>
      <c r="AY27" s="75"/>
      <c r="AZ27" s="75"/>
      <c r="BN27" s="75"/>
      <c r="BO27" s="75"/>
      <c r="BP27" s="75"/>
      <c r="BQ27" s="75"/>
    </row>
    <row r="28" spans="1:69" s="66" customFormat="1" ht="35.25" customHeight="1" thickBot="1">
      <c r="B28" s="508" t="s">
        <v>214</v>
      </c>
      <c r="C28" s="509"/>
      <c r="D28" s="510">
        <f>N22</f>
        <v>0</v>
      </c>
      <c r="E28" s="510"/>
      <c r="F28" s="510"/>
      <c r="G28" s="510"/>
      <c r="H28" s="510"/>
      <c r="I28" s="510"/>
      <c r="J28" s="510"/>
      <c r="K28" s="445" t="s">
        <v>109</v>
      </c>
      <c r="L28" s="482"/>
      <c r="M28" s="511">
        <f>J22</f>
        <v>0</v>
      </c>
      <c r="N28" s="512"/>
      <c r="O28" s="512"/>
      <c r="P28" s="512"/>
      <c r="Q28" s="512"/>
      <c r="R28" s="512"/>
      <c r="S28" s="76" t="s">
        <v>211</v>
      </c>
      <c r="T28" s="486" t="s">
        <v>212</v>
      </c>
      <c r="U28" s="486"/>
      <c r="V28" s="486"/>
      <c r="W28" s="486"/>
      <c r="X28" s="486"/>
      <c r="Y28" s="486"/>
      <c r="Z28" s="486"/>
      <c r="AA28" s="513">
        <f>M28*17500</f>
        <v>0</v>
      </c>
      <c r="AB28" s="514"/>
      <c r="AC28" s="514"/>
      <c r="AD28" s="514"/>
      <c r="AE28" s="514"/>
      <c r="AF28" s="514"/>
      <c r="AG28" s="514"/>
      <c r="AH28" s="514"/>
      <c r="AI28" s="514"/>
      <c r="AJ28" s="444" t="s">
        <v>109</v>
      </c>
      <c r="AK28" s="444"/>
      <c r="AL28" s="516">
        <f>ROUNDDOWN(MIN(D28,AA28),-3)</f>
        <v>0</v>
      </c>
      <c r="AM28" s="517"/>
      <c r="AN28" s="517"/>
      <c r="AO28" s="517"/>
      <c r="AP28" s="517"/>
      <c r="AQ28" s="517"/>
      <c r="AR28" s="517"/>
      <c r="AS28" s="517"/>
      <c r="AT28" s="517"/>
      <c r="AU28" s="453" t="s">
        <v>109</v>
      </c>
      <c r="AV28" s="518"/>
      <c r="AW28" s="79"/>
    </row>
    <row r="29" spans="1:69" s="66" customFormat="1" ht="30.75" customHeight="1" thickTop="1">
      <c r="B29" s="80"/>
      <c r="C29" s="80"/>
      <c r="K29" s="75"/>
      <c r="L29" s="75"/>
      <c r="M29" s="81"/>
      <c r="N29" s="81"/>
      <c r="O29" s="81"/>
      <c r="P29" s="81"/>
      <c r="Q29" s="81"/>
      <c r="R29" s="81"/>
      <c r="S29" s="81"/>
      <c r="T29" s="82"/>
      <c r="U29" s="82"/>
      <c r="V29" s="82"/>
      <c r="W29" s="82"/>
      <c r="X29" s="82"/>
      <c r="Y29" s="82"/>
      <c r="Z29" s="82"/>
      <c r="AA29" s="83"/>
      <c r="AB29" s="83"/>
      <c r="AC29" s="83"/>
      <c r="AD29" s="83"/>
      <c r="AE29" s="83"/>
      <c r="AF29" s="83"/>
      <c r="AG29" s="83"/>
      <c r="AH29" s="83"/>
      <c r="AI29" s="83"/>
      <c r="AJ29" s="83"/>
      <c r="AK29" s="83"/>
      <c r="AL29" s="84"/>
      <c r="AM29" s="84"/>
      <c r="AN29" s="84"/>
      <c r="AO29" s="84"/>
      <c r="AP29" s="84"/>
      <c r="AQ29" s="84"/>
      <c r="AR29" s="84"/>
      <c r="AS29" s="84"/>
      <c r="AT29" s="84"/>
      <c r="AU29" s="84"/>
      <c r="AV29" s="84"/>
    </row>
    <row r="30" spans="1:69" s="66" customFormat="1" ht="30.75" customHeight="1" thickBot="1">
      <c r="B30" s="449" t="s">
        <v>215</v>
      </c>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B30" s="449"/>
      <c r="BC30" s="449"/>
      <c r="BD30" s="449"/>
      <c r="BE30" s="449"/>
      <c r="BF30" s="449"/>
      <c r="BG30" s="449"/>
      <c r="BH30" s="449"/>
      <c r="BI30" s="449"/>
      <c r="BJ30" s="449"/>
      <c r="BK30" s="449"/>
      <c r="BL30" s="449"/>
      <c r="BM30" s="449"/>
    </row>
    <row r="31" spans="1:69" s="66" customFormat="1" ht="96" customHeight="1" thickBot="1">
      <c r="B31" s="483" t="s">
        <v>122</v>
      </c>
      <c r="C31" s="484"/>
      <c r="D31" s="484"/>
      <c r="E31" s="484"/>
      <c r="F31" s="484"/>
      <c r="G31" s="484"/>
      <c r="H31" s="484"/>
      <c r="I31" s="485"/>
      <c r="J31" s="468" t="s">
        <v>188</v>
      </c>
      <c r="K31" s="468"/>
      <c r="L31" s="468"/>
      <c r="M31" s="468"/>
      <c r="N31" s="486" t="s">
        <v>126</v>
      </c>
      <c r="O31" s="486"/>
      <c r="P31" s="486"/>
      <c r="Q31" s="486"/>
      <c r="R31" s="519" t="s">
        <v>189</v>
      </c>
      <c r="S31" s="520"/>
      <c r="T31" s="520"/>
      <c r="U31" s="521"/>
      <c r="V31" s="486" t="s">
        <v>128</v>
      </c>
      <c r="W31" s="486"/>
      <c r="X31" s="486"/>
      <c r="Y31" s="486"/>
      <c r="Z31" s="522" t="s">
        <v>190</v>
      </c>
      <c r="AA31" s="522"/>
      <c r="AB31" s="522"/>
      <c r="AC31" s="522"/>
      <c r="AD31" s="486" t="s">
        <v>191</v>
      </c>
      <c r="AE31" s="486"/>
      <c r="AF31" s="486"/>
      <c r="AG31" s="486"/>
      <c r="AH31" s="482" t="s">
        <v>192</v>
      </c>
      <c r="AI31" s="482"/>
      <c r="AJ31" s="482"/>
      <c r="AK31" s="482"/>
      <c r="AL31" s="486" t="s">
        <v>132</v>
      </c>
      <c r="AM31" s="486"/>
      <c r="AN31" s="486"/>
      <c r="AO31" s="486"/>
      <c r="AP31" s="486" t="s">
        <v>193</v>
      </c>
      <c r="AQ31" s="486"/>
      <c r="AR31" s="486"/>
      <c r="AS31" s="486"/>
      <c r="AT31" s="483" t="s">
        <v>216</v>
      </c>
      <c r="AU31" s="484"/>
      <c r="AV31" s="484"/>
      <c r="AW31" s="485"/>
      <c r="AX31" s="486" t="s">
        <v>135</v>
      </c>
      <c r="AY31" s="486"/>
      <c r="AZ31" s="486"/>
      <c r="BA31" s="486"/>
      <c r="BB31" s="486" t="s">
        <v>217</v>
      </c>
      <c r="BC31" s="486"/>
      <c r="BD31" s="486"/>
      <c r="BE31" s="486"/>
      <c r="BF31" s="523"/>
      <c r="BG31" s="523"/>
      <c r="BH31" s="523"/>
      <c r="BI31" s="523"/>
      <c r="BJ31" s="523"/>
      <c r="BK31" s="523"/>
      <c r="BL31" s="523"/>
      <c r="BM31" s="523"/>
    </row>
    <row r="32" spans="1:69" s="66" customFormat="1" ht="129" customHeight="1" thickBot="1">
      <c r="B32" s="483"/>
      <c r="C32" s="484"/>
      <c r="D32" s="484"/>
      <c r="E32" s="484"/>
      <c r="F32" s="484"/>
      <c r="G32" s="484"/>
      <c r="H32" s="484"/>
      <c r="I32" s="485"/>
      <c r="J32" s="476" t="s">
        <v>197</v>
      </c>
      <c r="K32" s="477"/>
      <c r="L32" s="477"/>
      <c r="M32" s="477"/>
      <c r="N32" s="476" t="s">
        <v>105</v>
      </c>
      <c r="O32" s="476"/>
      <c r="P32" s="476"/>
      <c r="Q32" s="476"/>
      <c r="R32" s="477" t="s">
        <v>146</v>
      </c>
      <c r="S32" s="477"/>
      <c r="T32" s="477"/>
      <c r="U32" s="477"/>
      <c r="V32" s="486" t="s">
        <v>147</v>
      </c>
      <c r="W32" s="486"/>
      <c r="X32" s="486"/>
      <c r="Y32" s="486"/>
      <c r="Z32" s="476" t="s">
        <v>199</v>
      </c>
      <c r="AA32" s="476"/>
      <c r="AB32" s="476"/>
      <c r="AC32" s="476"/>
      <c r="AD32" s="476" t="s">
        <v>105</v>
      </c>
      <c r="AE32" s="476"/>
      <c r="AF32" s="476"/>
      <c r="AG32" s="476"/>
      <c r="AH32" s="469" t="s">
        <v>149</v>
      </c>
      <c r="AI32" s="479"/>
      <c r="AJ32" s="479"/>
      <c r="AK32" s="480"/>
      <c r="AL32" s="469" t="s">
        <v>200</v>
      </c>
      <c r="AM32" s="479"/>
      <c r="AN32" s="479"/>
      <c r="AO32" s="480"/>
      <c r="AP32" s="482" t="s">
        <v>151</v>
      </c>
      <c r="AQ32" s="482"/>
      <c r="AR32" s="482"/>
      <c r="AS32" s="482"/>
      <c r="AT32" s="486" t="s">
        <v>152</v>
      </c>
      <c r="AU32" s="482"/>
      <c r="AV32" s="482"/>
      <c r="AW32" s="482"/>
      <c r="AX32" s="486" t="s">
        <v>152</v>
      </c>
      <c r="AY32" s="482"/>
      <c r="AZ32" s="482"/>
      <c r="BA32" s="482"/>
      <c r="BB32" s="486" t="s">
        <v>152</v>
      </c>
      <c r="BC32" s="482"/>
      <c r="BD32" s="482"/>
      <c r="BE32" s="482"/>
      <c r="BF32" s="523"/>
      <c r="BG32" s="450"/>
      <c r="BH32" s="450"/>
      <c r="BI32" s="450"/>
      <c r="BJ32" s="523"/>
      <c r="BK32" s="450"/>
      <c r="BL32" s="450"/>
      <c r="BM32" s="450"/>
    </row>
    <row r="33" spans="2:65" s="66" customFormat="1" ht="35.25" customHeight="1" thickBot="1">
      <c r="B33" s="483" t="s">
        <v>218</v>
      </c>
      <c r="C33" s="484"/>
      <c r="D33" s="484"/>
      <c r="E33" s="484"/>
      <c r="F33" s="484"/>
      <c r="G33" s="484"/>
      <c r="H33" s="484"/>
      <c r="I33" s="485"/>
      <c r="J33" s="486"/>
      <c r="K33" s="482"/>
      <c r="L33" s="482"/>
      <c r="M33" s="482"/>
      <c r="N33" s="486"/>
      <c r="O33" s="486"/>
      <c r="P33" s="486"/>
      <c r="Q33" s="486"/>
      <c r="R33" s="482"/>
      <c r="S33" s="482"/>
      <c r="T33" s="482"/>
      <c r="U33" s="482"/>
      <c r="V33" s="486"/>
      <c r="W33" s="486"/>
      <c r="X33" s="486"/>
      <c r="Y33" s="486"/>
      <c r="Z33" s="486"/>
      <c r="AA33" s="486"/>
      <c r="AB33" s="486"/>
      <c r="AC33" s="486"/>
      <c r="AD33" s="486"/>
      <c r="AE33" s="486"/>
      <c r="AF33" s="486"/>
      <c r="AG33" s="486"/>
      <c r="AH33" s="482"/>
      <c r="AI33" s="482"/>
      <c r="AJ33" s="482"/>
      <c r="AK33" s="482"/>
      <c r="AL33" s="482"/>
      <c r="AM33" s="482"/>
      <c r="AN33" s="482"/>
      <c r="AO33" s="482"/>
      <c r="AP33" s="482"/>
      <c r="AQ33" s="482"/>
      <c r="AR33" s="482"/>
      <c r="AS33" s="482"/>
      <c r="AT33" s="482"/>
      <c r="AU33" s="482"/>
      <c r="AV33" s="482"/>
      <c r="AW33" s="482"/>
      <c r="AX33" s="482"/>
      <c r="AY33" s="482"/>
      <c r="AZ33" s="482"/>
      <c r="BA33" s="482"/>
      <c r="BB33" s="482"/>
      <c r="BC33" s="482"/>
      <c r="BD33" s="482"/>
      <c r="BE33" s="482"/>
      <c r="BF33" s="450"/>
      <c r="BG33" s="450"/>
      <c r="BH33" s="450"/>
      <c r="BI33" s="450"/>
      <c r="BJ33" s="450"/>
      <c r="BK33" s="450"/>
      <c r="BL33" s="450"/>
      <c r="BM33" s="450"/>
    </row>
    <row r="34" spans="2:65" s="66" customFormat="1" ht="35.25" customHeight="1" thickBot="1">
      <c r="B34" s="483" t="s">
        <v>219</v>
      </c>
      <c r="C34" s="484"/>
      <c r="D34" s="484"/>
      <c r="E34" s="484"/>
      <c r="F34" s="484"/>
      <c r="G34" s="484"/>
      <c r="H34" s="484"/>
      <c r="I34" s="485"/>
      <c r="J34" s="486"/>
      <c r="K34" s="482"/>
      <c r="L34" s="482"/>
      <c r="M34" s="482"/>
      <c r="N34" s="486"/>
      <c r="O34" s="486"/>
      <c r="P34" s="486"/>
      <c r="Q34" s="486"/>
      <c r="R34" s="482"/>
      <c r="S34" s="482"/>
      <c r="T34" s="482"/>
      <c r="U34" s="482"/>
      <c r="V34" s="486"/>
      <c r="W34" s="486"/>
      <c r="X34" s="486"/>
      <c r="Y34" s="486"/>
      <c r="Z34" s="486"/>
      <c r="AA34" s="486"/>
      <c r="AB34" s="486"/>
      <c r="AC34" s="486"/>
      <c r="AD34" s="486"/>
      <c r="AE34" s="486"/>
      <c r="AF34" s="486"/>
      <c r="AG34" s="486"/>
      <c r="AH34" s="482"/>
      <c r="AI34" s="482"/>
      <c r="AJ34" s="482"/>
      <c r="AK34" s="482"/>
      <c r="AL34" s="482"/>
      <c r="AM34" s="482"/>
      <c r="AN34" s="482"/>
      <c r="AO34" s="482"/>
      <c r="AP34" s="482"/>
      <c r="AQ34" s="482"/>
      <c r="AR34" s="482"/>
      <c r="AS34" s="482"/>
      <c r="AT34" s="482"/>
      <c r="AU34" s="482"/>
      <c r="AV34" s="482"/>
      <c r="AW34" s="482"/>
      <c r="AX34" s="482"/>
      <c r="AY34" s="482"/>
      <c r="AZ34" s="482"/>
      <c r="BA34" s="482"/>
      <c r="BB34" s="482"/>
      <c r="BC34" s="482"/>
      <c r="BD34" s="482"/>
      <c r="BE34" s="482"/>
      <c r="BF34" s="450"/>
      <c r="BG34" s="450"/>
      <c r="BH34" s="450"/>
      <c r="BI34" s="450"/>
      <c r="BJ34" s="450"/>
      <c r="BK34" s="450"/>
      <c r="BL34" s="450"/>
      <c r="BM34" s="450"/>
    </row>
    <row r="35" spans="2:65" s="66" customFormat="1" ht="30.75" customHeight="1">
      <c r="B35" s="85"/>
      <c r="C35" s="85"/>
      <c r="D35" s="85"/>
      <c r="E35" s="85"/>
      <c r="F35" s="82"/>
      <c r="G35" s="75"/>
      <c r="H35" s="75"/>
      <c r="I35" s="75"/>
      <c r="J35" s="82"/>
      <c r="K35" s="82"/>
      <c r="L35" s="82"/>
      <c r="M35" s="82"/>
      <c r="N35" s="75"/>
      <c r="O35" s="75"/>
      <c r="P35" s="75"/>
      <c r="Q35" s="75"/>
      <c r="R35" s="82"/>
      <c r="S35" s="82"/>
      <c r="T35" s="82"/>
      <c r="U35" s="82"/>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row>
    <row r="36" spans="2:65" s="66" customFormat="1" ht="30.75" customHeight="1" thickBot="1">
      <c r="B36" s="449" t="s">
        <v>220</v>
      </c>
      <c r="C36" s="449"/>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49"/>
      <c r="AY36" s="449"/>
      <c r="AZ36" s="449"/>
      <c r="BA36" s="449"/>
      <c r="BB36" s="449"/>
      <c r="BC36" s="449"/>
      <c r="BD36" s="449"/>
      <c r="BE36" s="449"/>
      <c r="BF36" s="449"/>
      <c r="BG36" s="449"/>
      <c r="BH36" s="449"/>
      <c r="BI36" s="449"/>
      <c r="BJ36" s="449"/>
      <c r="BK36" s="449"/>
      <c r="BL36" s="449"/>
      <c r="BM36" s="449"/>
    </row>
    <row r="37" spans="2:65" s="66" customFormat="1" ht="96" customHeight="1" thickTop="1" thickBot="1">
      <c r="B37" s="482"/>
      <c r="C37" s="482"/>
      <c r="D37" s="482"/>
      <c r="E37" s="482"/>
      <c r="F37" s="482"/>
      <c r="G37" s="482"/>
      <c r="H37" s="482"/>
      <c r="I37" s="482"/>
      <c r="J37" s="482"/>
      <c r="K37" s="482"/>
      <c r="L37" s="482"/>
      <c r="M37" s="482"/>
      <c r="N37" s="482"/>
      <c r="O37" s="522" t="s">
        <v>221</v>
      </c>
      <c r="P37" s="524"/>
      <c r="Q37" s="524"/>
      <c r="R37" s="524"/>
      <c r="S37" s="524"/>
      <c r="T37" s="524"/>
      <c r="U37" s="524"/>
      <c r="V37" s="519" t="s">
        <v>222</v>
      </c>
      <c r="W37" s="520"/>
      <c r="X37" s="521"/>
      <c r="Y37" s="483" t="s">
        <v>223</v>
      </c>
      <c r="Z37" s="484"/>
      <c r="AA37" s="484"/>
      <c r="AB37" s="484"/>
      <c r="AC37" s="484"/>
      <c r="AD37" s="484"/>
      <c r="AE37" s="525"/>
      <c r="AF37" s="505" t="s">
        <v>224</v>
      </c>
      <c r="AG37" s="506"/>
      <c r="AH37" s="506"/>
      <c r="AI37" s="506"/>
      <c r="AJ37" s="506"/>
      <c r="AK37" s="506"/>
      <c r="AL37" s="507"/>
      <c r="AM37" s="526"/>
      <c r="AN37" s="450"/>
      <c r="AO37" s="450"/>
      <c r="AP37" s="450"/>
      <c r="AQ37" s="450"/>
      <c r="AR37" s="450"/>
      <c r="AS37" s="450"/>
    </row>
    <row r="38" spans="2:65" s="66" customFormat="1" ht="35.25" customHeight="1" thickBot="1">
      <c r="B38" s="482" t="s">
        <v>225</v>
      </c>
      <c r="C38" s="482"/>
      <c r="D38" s="482"/>
      <c r="E38" s="482"/>
      <c r="F38" s="482"/>
      <c r="G38" s="482"/>
      <c r="H38" s="482"/>
      <c r="I38" s="482"/>
      <c r="J38" s="482"/>
      <c r="K38" s="482"/>
      <c r="L38" s="482"/>
      <c r="M38" s="482"/>
      <c r="N38" s="482"/>
      <c r="O38" s="513">
        <v>0</v>
      </c>
      <c r="P38" s="514"/>
      <c r="Q38" s="514"/>
      <c r="R38" s="514"/>
      <c r="S38" s="514"/>
      <c r="T38" s="444" t="s">
        <v>109</v>
      </c>
      <c r="U38" s="445"/>
      <c r="V38" s="544"/>
      <c r="W38" s="545"/>
      <c r="X38" s="546"/>
      <c r="Y38" s="86"/>
      <c r="Z38" s="514">
        <v>1030000</v>
      </c>
      <c r="AA38" s="514"/>
      <c r="AB38" s="514"/>
      <c r="AC38" s="514"/>
      <c r="AD38" s="444" t="s">
        <v>109</v>
      </c>
      <c r="AE38" s="445"/>
      <c r="AF38" s="516">
        <f>ROUNDDOWN(MIN(O38,Y38),-3)</f>
        <v>0</v>
      </c>
      <c r="AG38" s="517"/>
      <c r="AH38" s="517"/>
      <c r="AI38" s="517"/>
      <c r="AJ38" s="517"/>
      <c r="AK38" s="453" t="s">
        <v>109</v>
      </c>
      <c r="AL38" s="518"/>
      <c r="AM38" s="450"/>
      <c r="AN38" s="450"/>
      <c r="AO38" s="450"/>
      <c r="AP38" s="450"/>
      <c r="AQ38" s="450"/>
      <c r="AR38" s="450"/>
      <c r="AS38" s="450"/>
      <c r="AT38" s="87"/>
      <c r="AU38" s="87"/>
      <c r="AV38" s="87"/>
    </row>
    <row r="39" spans="2:65" s="66" customFormat="1" ht="65.25" customHeight="1" thickTop="1">
      <c r="B39" s="536" t="s">
        <v>226</v>
      </c>
      <c r="C39" s="453"/>
      <c r="D39" s="453"/>
      <c r="E39" s="453"/>
      <c r="F39" s="453"/>
      <c r="G39" s="453"/>
      <c r="H39" s="453"/>
      <c r="I39" s="453"/>
      <c r="J39" s="453"/>
      <c r="K39" s="453"/>
      <c r="L39" s="453"/>
      <c r="M39" s="453"/>
      <c r="N39" s="453"/>
      <c r="O39" s="537">
        <v>0</v>
      </c>
      <c r="P39" s="517"/>
      <c r="Q39" s="517"/>
      <c r="R39" s="517"/>
      <c r="S39" s="517"/>
      <c r="T39" s="453" t="s">
        <v>109</v>
      </c>
      <c r="U39" s="454"/>
      <c r="V39" s="452" t="s">
        <v>104</v>
      </c>
      <c r="W39" s="453"/>
      <c r="X39" s="454"/>
      <c r="Y39" s="88"/>
      <c r="Z39" s="517">
        <v>310000</v>
      </c>
      <c r="AA39" s="517"/>
      <c r="AB39" s="517"/>
      <c r="AC39" s="517"/>
      <c r="AD39" s="453" t="s">
        <v>109</v>
      </c>
      <c r="AE39" s="453"/>
      <c r="AF39" s="540">
        <f>ROUNDDOWN(MIN(O39,IF(V39="無",Z39,Z40)),-3)</f>
        <v>0</v>
      </c>
      <c r="AG39" s="541"/>
      <c r="AH39" s="541"/>
      <c r="AI39" s="541"/>
      <c r="AJ39" s="541"/>
      <c r="AK39" s="527" t="s">
        <v>109</v>
      </c>
      <c r="AL39" s="528"/>
      <c r="AM39" s="450"/>
      <c r="AN39" s="450"/>
      <c r="AO39" s="450"/>
      <c r="AP39" s="450"/>
      <c r="AQ39" s="450"/>
      <c r="AR39" s="450"/>
      <c r="AS39" s="450"/>
      <c r="AU39" s="66" t="s">
        <v>227</v>
      </c>
    </row>
    <row r="40" spans="2:65" s="66" customFormat="1" ht="65.25" customHeight="1" thickBot="1">
      <c r="B40" s="455"/>
      <c r="C40" s="456"/>
      <c r="D40" s="456"/>
      <c r="E40" s="456"/>
      <c r="F40" s="456"/>
      <c r="G40" s="456"/>
      <c r="H40" s="456"/>
      <c r="I40" s="456"/>
      <c r="J40" s="456"/>
      <c r="K40" s="456"/>
      <c r="L40" s="456"/>
      <c r="M40" s="456"/>
      <c r="N40" s="456"/>
      <c r="O40" s="538"/>
      <c r="P40" s="539"/>
      <c r="Q40" s="539"/>
      <c r="R40" s="539"/>
      <c r="S40" s="539"/>
      <c r="T40" s="456"/>
      <c r="U40" s="457"/>
      <c r="V40" s="455"/>
      <c r="W40" s="456"/>
      <c r="X40" s="457"/>
      <c r="Y40" s="89"/>
      <c r="Z40" s="531">
        <v>378000</v>
      </c>
      <c r="AA40" s="531"/>
      <c r="AB40" s="531"/>
      <c r="AC40" s="531"/>
      <c r="AD40" s="532" t="s">
        <v>228</v>
      </c>
      <c r="AE40" s="533"/>
      <c r="AF40" s="542"/>
      <c r="AG40" s="543"/>
      <c r="AH40" s="543"/>
      <c r="AI40" s="543"/>
      <c r="AJ40" s="543"/>
      <c r="AK40" s="529"/>
      <c r="AL40" s="530"/>
      <c r="AM40" s="75"/>
      <c r="AN40" s="75"/>
      <c r="AO40" s="75"/>
      <c r="AP40" s="75"/>
      <c r="AQ40" s="75"/>
      <c r="AR40" s="75"/>
      <c r="AS40" s="75"/>
    </row>
    <row r="41" spans="2:65" ht="82.5" customHeight="1">
      <c r="B41" s="534" t="s">
        <v>229</v>
      </c>
      <c r="C41" s="535"/>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5"/>
      <c r="AO41" s="535"/>
      <c r="AP41" s="535"/>
      <c r="AQ41" s="535"/>
      <c r="AR41" s="535"/>
      <c r="AS41" s="535"/>
      <c r="AT41" s="535"/>
      <c r="AU41" s="535"/>
      <c r="AV41" s="535"/>
      <c r="AW41" s="535"/>
      <c r="AX41" s="535"/>
      <c r="AY41" s="535"/>
      <c r="AZ41" s="535"/>
      <c r="BA41" s="535"/>
      <c r="BB41" s="535"/>
      <c r="BC41" s="535"/>
      <c r="BD41" s="535"/>
      <c r="BE41" s="535"/>
      <c r="BF41" s="535"/>
      <c r="BG41" s="535"/>
      <c r="BH41" s="535"/>
      <c r="BI41" s="535"/>
      <c r="BJ41" s="535"/>
      <c r="BK41" s="535"/>
      <c r="BL41" s="535"/>
      <c r="BM41" s="535"/>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0BD7-5C9D-49AC-BFA3-8AD7CE7A25FA}">
  <sheetPr>
    <tabColor rgb="FFFFFF00"/>
  </sheetPr>
  <dimension ref="A1:K58"/>
  <sheetViews>
    <sheetView view="pageBreakPreview" zoomScaleNormal="100" zoomScaleSheetLayoutView="100" workbookViewId="0">
      <selection activeCell="A9" sqref="A9:C9"/>
    </sheetView>
  </sheetViews>
  <sheetFormatPr defaultColWidth="9" defaultRowHeight="12"/>
  <cols>
    <col min="1" max="1" width="11.25" style="221" customWidth="1"/>
    <col min="2" max="18" width="10" style="221" customWidth="1"/>
    <col min="19" max="16384" width="9" style="221"/>
  </cols>
  <sheetData>
    <row r="1" spans="1:11">
      <c r="A1" s="221" t="s">
        <v>430</v>
      </c>
    </row>
    <row r="2" spans="1:11" ht="18" customHeight="1">
      <c r="A2" s="365" t="s">
        <v>234</v>
      </c>
      <c r="B2" s="365"/>
      <c r="C2" s="365"/>
      <c r="D2" s="365"/>
      <c r="E2" s="365"/>
      <c r="F2" s="365"/>
      <c r="G2" s="365"/>
      <c r="H2" s="365"/>
      <c r="I2" s="365"/>
      <c r="J2" s="365"/>
      <c r="K2" s="365"/>
    </row>
    <row r="5" spans="1:11" ht="18.75" customHeight="1">
      <c r="A5" s="234" t="s">
        <v>56</v>
      </c>
      <c r="B5" s="368" t="s">
        <v>414</v>
      </c>
      <c r="C5" s="369"/>
      <c r="D5" s="369"/>
      <c r="E5" s="369"/>
      <c r="F5" s="370"/>
      <c r="G5" s="231"/>
    </row>
    <row r="6" spans="1:11" ht="12" customHeight="1">
      <c r="A6" s="218"/>
      <c r="B6" s="95"/>
      <c r="C6" s="95"/>
      <c r="D6" s="95"/>
      <c r="E6" s="95"/>
      <c r="F6" s="95"/>
    </row>
    <row r="8" spans="1:11">
      <c r="A8" s="345" t="s">
        <v>230</v>
      </c>
      <c r="B8" s="345"/>
      <c r="C8" s="345"/>
      <c r="D8" s="345" t="s">
        <v>259</v>
      </c>
      <c r="E8" s="345"/>
      <c r="F8" s="345"/>
      <c r="G8" s="345" t="s">
        <v>231</v>
      </c>
      <c r="H8" s="345"/>
      <c r="I8" s="345"/>
      <c r="J8" s="345"/>
      <c r="K8" s="345"/>
    </row>
    <row r="9" spans="1:11" ht="18.75" customHeight="1">
      <c r="A9" s="366"/>
      <c r="B9" s="366"/>
      <c r="C9" s="366"/>
      <c r="D9" s="366"/>
      <c r="E9" s="366"/>
      <c r="F9" s="366"/>
      <c r="G9" s="366"/>
      <c r="H9" s="366"/>
      <c r="I9" s="366"/>
      <c r="J9" s="366"/>
      <c r="K9" s="366"/>
    </row>
    <row r="10" spans="1:11" ht="12" customHeight="1">
      <c r="A10" s="222"/>
      <c r="B10" s="222"/>
      <c r="C10" s="222"/>
      <c r="D10" s="222"/>
      <c r="E10" s="222"/>
      <c r="F10" s="222"/>
      <c r="G10" s="222"/>
      <c r="H10" s="222"/>
      <c r="I10" s="222"/>
      <c r="J10" s="222"/>
      <c r="K10" s="222"/>
    </row>
    <row r="11" spans="1:11" ht="12" customHeight="1">
      <c r="A11" s="222"/>
      <c r="B11" s="222"/>
      <c r="C11" s="222"/>
      <c r="D11" s="222"/>
      <c r="E11" s="222"/>
      <c r="F11" s="222"/>
      <c r="G11" s="222"/>
      <c r="H11" s="222"/>
      <c r="I11" s="222"/>
      <c r="J11" s="222"/>
      <c r="K11" s="222"/>
    </row>
    <row r="12" spans="1:11">
      <c r="A12" s="221" t="s">
        <v>260</v>
      </c>
    </row>
    <row r="13" spans="1:11" ht="3.75" customHeight="1"/>
    <row r="14" spans="1:11">
      <c r="A14" s="367" t="s">
        <v>232</v>
      </c>
      <c r="B14" s="361" t="s">
        <v>235</v>
      </c>
      <c r="C14" s="361"/>
      <c r="D14" s="361"/>
      <c r="E14" s="361"/>
      <c r="F14" s="361"/>
      <c r="G14" s="361" t="s">
        <v>236</v>
      </c>
      <c r="H14" s="361"/>
      <c r="I14" s="361"/>
      <c r="J14" s="361"/>
      <c r="K14" s="361"/>
    </row>
    <row r="15" spans="1:11" ht="18.75" customHeight="1">
      <c r="A15" s="363"/>
      <c r="B15" s="233" t="s">
        <v>319</v>
      </c>
      <c r="C15" s="121" t="s">
        <v>320</v>
      </c>
      <c r="D15" s="236" t="s">
        <v>321</v>
      </c>
      <c r="E15" s="236" t="s">
        <v>322</v>
      </c>
      <c r="F15" s="122" t="s">
        <v>320</v>
      </c>
      <c r="G15" s="233" t="s">
        <v>319</v>
      </c>
      <c r="H15" s="121" t="s">
        <v>320</v>
      </c>
      <c r="I15" s="236" t="s">
        <v>321</v>
      </c>
      <c r="J15" s="236" t="s">
        <v>322</v>
      </c>
      <c r="K15" s="122" t="s">
        <v>320</v>
      </c>
    </row>
    <row r="16" spans="1:11" ht="18.75" customHeight="1">
      <c r="A16" s="234" t="s">
        <v>249</v>
      </c>
      <c r="B16" s="358"/>
      <c r="C16" s="358"/>
      <c r="D16" s="358"/>
      <c r="E16" s="358"/>
      <c r="F16" s="358"/>
      <c r="G16" s="359"/>
      <c r="H16" s="364"/>
      <c r="I16" s="364"/>
      <c r="J16" s="364"/>
      <c r="K16" s="360"/>
    </row>
    <row r="17" spans="1:11" ht="18.75" customHeight="1">
      <c r="A17" s="235" t="s">
        <v>277</v>
      </c>
      <c r="B17" s="116" t="s">
        <v>323</v>
      </c>
      <c r="C17" s="130"/>
      <c r="D17" s="117" t="s">
        <v>324</v>
      </c>
      <c r="E17" s="131"/>
      <c r="F17" s="119" t="s">
        <v>325</v>
      </c>
      <c r="G17" s="131"/>
      <c r="H17" s="118" t="s">
        <v>326</v>
      </c>
      <c r="I17" s="131"/>
      <c r="J17" s="118" t="s">
        <v>327</v>
      </c>
      <c r="K17" s="207">
        <f>C17+E17+G17+I17</f>
        <v>0</v>
      </c>
    </row>
    <row r="18" spans="1:11">
      <c r="A18" s="362" t="s">
        <v>239</v>
      </c>
      <c r="B18" s="361" t="s">
        <v>237</v>
      </c>
      <c r="C18" s="361"/>
      <c r="D18" s="361"/>
      <c r="E18" s="361"/>
      <c r="F18" s="361"/>
      <c r="G18" s="361" t="s">
        <v>238</v>
      </c>
      <c r="H18" s="361"/>
      <c r="I18" s="361"/>
      <c r="J18" s="361"/>
      <c r="K18" s="361"/>
    </row>
    <row r="19" spans="1:11" ht="18.75" customHeight="1">
      <c r="A19" s="363"/>
      <c r="B19" s="358"/>
      <c r="C19" s="358"/>
      <c r="D19" s="358"/>
      <c r="E19" s="358"/>
      <c r="F19" s="358"/>
      <c r="G19" s="358"/>
      <c r="H19" s="358"/>
      <c r="I19" s="358"/>
      <c r="J19" s="358"/>
      <c r="K19" s="358"/>
    </row>
    <row r="20" spans="1:11" ht="12" customHeight="1">
      <c r="A20" s="357" t="s">
        <v>240</v>
      </c>
      <c r="B20" s="234" t="s">
        <v>241</v>
      </c>
      <c r="C20" s="345" t="s">
        <v>242</v>
      </c>
      <c r="D20" s="345"/>
      <c r="E20" s="345"/>
      <c r="F20" s="345"/>
      <c r="G20" s="345"/>
      <c r="H20" s="345"/>
      <c r="I20" s="345"/>
      <c r="J20" s="345"/>
      <c r="K20" s="345"/>
    </row>
    <row r="21" spans="1:11">
      <c r="A21" s="357"/>
      <c r="B21" s="358"/>
      <c r="C21" s="234" t="s">
        <v>243</v>
      </c>
      <c r="D21" s="234" t="s">
        <v>244</v>
      </c>
      <c r="E21" s="234" t="s">
        <v>245</v>
      </c>
      <c r="F21" s="359" t="s">
        <v>238</v>
      </c>
      <c r="G21" s="360"/>
      <c r="H21" s="361" t="s">
        <v>246</v>
      </c>
      <c r="I21" s="361"/>
      <c r="J21" s="361"/>
      <c r="K21" s="361"/>
    </row>
    <row r="22" spans="1:11" ht="18.75" customHeight="1">
      <c r="A22" s="357"/>
      <c r="B22" s="358"/>
      <c r="C22" s="123"/>
      <c r="D22" s="124"/>
      <c r="E22" s="125"/>
      <c r="F22" s="356"/>
      <c r="G22" s="356"/>
      <c r="H22" s="219" t="s">
        <v>247</v>
      </c>
      <c r="I22" s="126"/>
      <c r="J22" s="219" t="s">
        <v>248</v>
      </c>
      <c r="K22" s="232"/>
    </row>
    <row r="23" spans="1:11" ht="18.75" customHeight="1">
      <c r="A23" s="357"/>
      <c r="B23" s="358"/>
      <c r="C23" s="123"/>
      <c r="D23" s="124"/>
      <c r="E23" s="125"/>
      <c r="F23" s="356"/>
      <c r="G23" s="356"/>
      <c r="H23" s="219" t="s">
        <v>247</v>
      </c>
      <c r="I23" s="126"/>
      <c r="J23" s="219" t="s">
        <v>248</v>
      </c>
      <c r="K23" s="232"/>
    </row>
    <row r="26" spans="1:11">
      <c r="A26" s="221" t="s">
        <v>261</v>
      </c>
    </row>
    <row r="27" spans="1:11" ht="3.75" customHeight="1"/>
    <row r="28" spans="1:11" ht="19.5" customHeight="1">
      <c r="A28" s="352" t="s">
        <v>37</v>
      </c>
      <c r="B28" s="353"/>
      <c r="C28" s="346" t="s">
        <v>432</v>
      </c>
      <c r="D28" s="398"/>
      <c r="E28" s="400" t="s">
        <v>433</v>
      </c>
      <c r="F28" s="401"/>
      <c r="G28" s="346" t="s">
        <v>434</v>
      </c>
      <c r="H28" s="398"/>
      <c r="I28" s="346" t="s">
        <v>435</v>
      </c>
      <c r="J28" s="398"/>
      <c r="K28" s="371" t="s">
        <v>233</v>
      </c>
    </row>
    <row r="29" spans="1:11" ht="24" customHeight="1">
      <c r="A29" s="354"/>
      <c r="B29" s="355"/>
      <c r="C29" s="347"/>
      <c r="D29" s="399"/>
      <c r="E29" s="402"/>
      <c r="F29" s="403"/>
      <c r="G29" s="347"/>
      <c r="H29" s="399"/>
      <c r="I29" s="347"/>
      <c r="J29" s="399"/>
      <c r="K29" s="372"/>
    </row>
    <row r="30" spans="1:11" ht="30" customHeight="1">
      <c r="A30" s="348" t="s">
        <v>328</v>
      </c>
      <c r="B30" s="349"/>
      <c r="C30" s="386"/>
      <c r="D30" s="387"/>
      <c r="E30" s="386"/>
      <c r="F30" s="387"/>
      <c r="G30" s="386"/>
      <c r="H30" s="387"/>
      <c r="I30" s="386"/>
      <c r="J30" s="387"/>
      <c r="K30" s="96" t="str">
        <f>IF(SUM(C30+E30+G30+I30)=0,"",SUM(C30+E30+G30+I30))</f>
        <v/>
      </c>
    </row>
    <row r="31" spans="1:11" ht="15" customHeight="1">
      <c r="A31" s="350" t="s">
        <v>329</v>
      </c>
      <c r="B31" s="351"/>
      <c r="C31" s="405"/>
      <c r="D31" s="406"/>
      <c r="E31" s="405"/>
      <c r="F31" s="406"/>
      <c r="G31" s="405"/>
      <c r="H31" s="406"/>
      <c r="I31" s="405"/>
      <c r="J31" s="406"/>
      <c r="K31" s="97" t="str">
        <f t="shared" ref="K31:K32" si="0">IF(SUM(C31+E31+G31+I31)=0,"",SUM(C31+E31+G31+I31))</f>
        <v/>
      </c>
    </row>
    <row r="32" spans="1:11" ht="15" customHeight="1">
      <c r="A32" s="350"/>
      <c r="B32" s="351"/>
      <c r="C32" s="407"/>
      <c r="D32" s="408"/>
      <c r="E32" s="407"/>
      <c r="F32" s="408"/>
      <c r="G32" s="407"/>
      <c r="H32" s="408"/>
      <c r="I32" s="407"/>
      <c r="J32" s="408"/>
      <c r="K32" s="98" t="str">
        <f t="shared" si="0"/>
        <v/>
      </c>
    </row>
    <row r="33" spans="1:11" ht="12" customHeight="1">
      <c r="A33" s="404" t="s">
        <v>440</v>
      </c>
      <c r="B33" s="404"/>
      <c r="C33" s="404"/>
      <c r="D33" s="404"/>
      <c r="E33" s="404"/>
      <c r="F33" s="404"/>
      <c r="G33" s="404"/>
      <c r="H33" s="404"/>
      <c r="I33" s="404"/>
      <c r="J33" s="404"/>
      <c r="K33" s="404"/>
    </row>
    <row r="35" spans="1:11">
      <c r="A35" s="221" t="s">
        <v>262</v>
      </c>
    </row>
    <row r="36" spans="1:11" ht="3.75" customHeight="1"/>
    <row r="37" spans="1:11" ht="18.75" customHeight="1">
      <c r="A37" s="373"/>
      <c r="B37" s="374"/>
      <c r="C37" s="374"/>
      <c r="D37" s="374"/>
      <c r="E37" s="374"/>
      <c r="F37" s="374"/>
      <c r="G37" s="374"/>
      <c r="H37" s="374"/>
      <c r="I37" s="374"/>
      <c r="J37" s="374"/>
      <c r="K37" s="375"/>
    </row>
    <row r="38" spans="1:11" ht="18.75" customHeight="1">
      <c r="A38" s="376"/>
      <c r="B38" s="377"/>
      <c r="C38" s="377"/>
      <c r="D38" s="377"/>
      <c r="E38" s="377"/>
      <c r="F38" s="377"/>
      <c r="G38" s="377"/>
      <c r="H38" s="377"/>
      <c r="I38" s="377"/>
      <c r="J38" s="377"/>
      <c r="K38" s="378"/>
    </row>
    <row r="39" spans="1:11" ht="18.75" customHeight="1">
      <c r="A39" s="376"/>
      <c r="B39" s="377"/>
      <c r="C39" s="377"/>
      <c r="D39" s="377"/>
      <c r="E39" s="377"/>
      <c r="F39" s="377"/>
      <c r="G39" s="377"/>
      <c r="H39" s="377"/>
      <c r="I39" s="377"/>
      <c r="J39" s="377"/>
      <c r="K39" s="378"/>
    </row>
    <row r="40" spans="1:11" ht="18.75" customHeight="1">
      <c r="A40" s="379"/>
      <c r="B40" s="380"/>
      <c r="C40" s="380"/>
      <c r="D40" s="380"/>
      <c r="E40" s="380"/>
      <c r="F40" s="380"/>
      <c r="G40" s="380"/>
      <c r="H40" s="380"/>
      <c r="I40" s="380"/>
      <c r="J40" s="380"/>
      <c r="K40" s="381"/>
    </row>
    <row r="43" spans="1:11">
      <c r="A43" s="221" t="s">
        <v>278</v>
      </c>
    </row>
    <row r="44" spans="1:11" ht="3.75" customHeight="1"/>
    <row r="45" spans="1:11" ht="18.75" customHeight="1">
      <c r="A45" s="226" t="s">
        <v>409</v>
      </c>
      <c r="B45" s="225"/>
      <c r="C45" s="225"/>
    </row>
    <row r="46" spans="1:11" ht="72" customHeight="1">
      <c r="A46" s="391" t="s">
        <v>410</v>
      </c>
      <c r="B46" s="392"/>
      <c r="C46" s="393"/>
      <c r="D46" s="224"/>
      <c r="E46" s="237"/>
      <c r="F46" s="237"/>
      <c r="G46" s="237"/>
      <c r="H46" s="237"/>
      <c r="I46" s="237"/>
    </row>
    <row r="47" spans="1:11" ht="18.75" customHeight="1">
      <c r="A47" s="394" t="s">
        <v>403</v>
      </c>
      <c r="B47" s="395"/>
      <c r="C47" s="396"/>
      <c r="D47" s="388" t="s">
        <v>406</v>
      </c>
      <c r="E47" s="389"/>
      <c r="F47" s="389"/>
      <c r="G47" s="390"/>
      <c r="H47" s="382"/>
      <c r="I47" s="383"/>
    </row>
    <row r="48" spans="1:11" ht="21" customHeight="1">
      <c r="A48" s="345" t="s">
        <v>408</v>
      </c>
      <c r="B48" s="345"/>
      <c r="C48" s="345"/>
      <c r="D48" s="358"/>
      <c r="E48" s="358"/>
    </row>
    <row r="49" spans="1:8" ht="11.25" customHeight="1"/>
    <row r="50" spans="1:8" ht="19.5" customHeight="1">
      <c r="A50" s="221" t="s">
        <v>472</v>
      </c>
    </row>
    <row r="51" spans="1:8" ht="19.5" customHeight="1">
      <c r="A51" s="221" t="s">
        <v>462</v>
      </c>
    </row>
    <row r="52" spans="1:8" ht="18.75" customHeight="1">
      <c r="A52" s="550" t="s">
        <v>471</v>
      </c>
      <c r="B52" s="550"/>
      <c r="C52" s="359"/>
      <c r="D52" s="360"/>
      <c r="E52" s="551" t="s">
        <v>463</v>
      </c>
      <c r="F52" s="552"/>
      <c r="G52" s="553" t="s">
        <v>464</v>
      </c>
      <c r="H52" s="553"/>
    </row>
    <row r="53" spans="1:8" ht="19.5" customHeight="1">
      <c r="C53" s="361" t="s">
        <v>465</v>
      </c>
      <c r="D53" s="361"/>
      <c r="E53" s="547"/>
      <c r="F53" s="548"/>
      <c r="G53" s="549"/>
      <c r="H53" s="549"/>
    </row>
    <row r="54" spans="1:8" ht="19.5" customHeight="1">
      <c r="C54" s="361" t="s">
        <v>466</v>
      </c>
      <c r="D54" s="361"/>
      <c r="E54" s="547"/>
      <c r="F54" s="548"/>
      <c r="G54" s="549"/>
      <c r="H54" s="549"/>
    </row>
    <row r="55" spans="1:8" ht="19.5" customHeight="1">
      <c r="C55" s="361" t="s">
        <v>467</v>
      </c>
      <c r="D55" s="361"/>
      <c r="E55" s="547"/>
      <c r="F55" s="548"/>
      <c r="G55" s="549"/>
      <c r="H55" s="549"/>
    </row>
    <row r="56" spans="1:8" ht="19.5" customHeight="1">
      <c r="C56" s="361" t="s">
        <v>468</v>
      </c>
      <c r="D56" s="361"/>
      <c r="E56" s="547"/>
      <c r="F56" s="548"/>
      <c r="G56" s="549"/>
      <c r="H56" s="549"/>
    </row>
    <row r="57" spans="1:8" ht="19.5" customHeight="1">
      <c r="C57" s="361" t="s">
        <v>469</v>
      </c>
      <c r="D57" s="361"/>
      <c r="E57" s="547"/>
      <c r="F57" s="548"/>
      <c r="G57" s="549"/>
      <c r="H57" s="549"/>
    </row>
    <row r="58" spans="1:8" ht="19.5" customHeight="1">
      <c r="A58" s="221" t="s">
        <v>470</v>
      </c>
    </row>
  </sheetData>
  <mergeCells count="72">
    <mergeCell ref="A9:C9"/>
    <mergeCell ref="D9:F9"/>
    <mergeCell ref="G9:K9"/>
    <mergeCell ref="A2:K2"/>
    <mergeCell ref="B5:F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D29"/>
    <mergeCell ref="E28:F29"/>
    <mergeCell ref="G28:H29"/>
    <mergeCell ref="I28:J29"/>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A46:C46"/>
    <mergeCell ref="A47:C47"/>
    <mergeCell ref="D47:G47"/>
    <mergeCell ref="H47:I47"/>
    <mergeCell ref="A48:C48"/>
    <mergeCell ref="D48:E48"/>
    <mergeCell ref="A52:B52"/>
    <mergeCell ref="C52:D52"/>
    <mergeCell ref="E52:F52"/>
    <mergeCell ref="G52:H52"/>
    <mergeCell ref="C53:D53"/>
    <mergeCell ref="E53:F53"/>
    <mergeCell ref="G53:H53"/>
    <mergeCell ref="C54:D54"/>
    <mergeCell ref="E54:F54"/>
    <mergeCell ref="G54:H54"/>
    <mergeCell ref="C55:D55"/>
    <mergeCell ref="E55:F55"/>
    <mergeCell ref="G55:H55"/>
    <mergeCell ref="C56:D56"/>
    <mergeCell ref="E56:F56"/>
    <mergeCell ref="G56:H56"/>
    <mergeCell ref="C57:D57"/>
    <mergeCell ref="E57:F57"/>
    <mergeCell ref="G57:H57"/>
  </mergeCells>
  <phoneticPr fontId="5"/>
  <dataValidations count="6">
    <dataValidation type="list" allowBlank="1" showInputMessage="1" showErrorMessage="1" sqref="D48:E48" xr:uid="{BDCDDECB-F3EE-41E3-9C06-37ADB15B050F}">
      <formula1>"病床確保,発熱外来,自宅療養者等医療"</formula1>
    </dataValidation>
    <dataValidation type="list" allowBlank="1" showInputMessage="1" showErrorMessage="1" sqref="G16:K16" xr:uid="{C60996A3-B80F-47D6-8FA7-8BCA0BCF4159}">
      <formula1>"新築,移転新築,増築,改築"</formula1>
    </dataValidation>
    <dataValidation type="list" allowBlank="1" showInputMessage="1" showErrorMessage="1" sqref="K22:K23" xr:uid="{099043A6-27ED-4160-A40C-9F872D5F11A7}">
      <formula1>"転用,譲渡,交換,貸付,取壊し"</formula1>
    </dataValidation>
    <dataValidation type="list" allowBlank="1" showInputMessage="1" showErrorMessage="1" sqref="I22:I23" xr:uid="{66D919B2-9152-482B-99BA-9FCAE3172414}">
      <formula1>"有（承認済）,有（申請済）,有（申請予定）,無"</formula1>
    </dataValidation>
    <dataValidation type="list" allowBlank="1" showInputMessage="1" showErrorMessage="1" sqref="B21:B23" xr:uid="{773F500B-3F0B-46A7-B100-CFAE6DACEC39}">
      <formula1>"有,無"</formula1>
    </dataValidation>
    <dataValidation type="list" allowBlank="1" showInputMessage="1" showErrorMessage="1" sqref="B16:F16" xr:uid="{F3100729-250A-4431-91C1-30F8131B8309}">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B150C4-C82E-4934-9636-730923388DE1}">
          <x14:formula1>
            <xm:f>'管理用（このシートは削除しないでください）'!$F$3:$F$9</xm:f>
          </x14:formula1>
          <xm:sqref>B19:K19</xm:sqref>
        </x14:dataValidation>
        <x14:dataValidation type="list" allowBlank="1" showInputMessage="1" showErrorMessage="1" xr:uid="{960ECCAF-0432-4524-84E3-1F7F842FC9E2}">
          <x14:formula1>
            <xm:f>'管理用（このシートは削除しないでください）'!$T$11:$T$12</xm:f>
          </x14:formula1>
          <xm:sqref>D46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heetViews>
  <sheetFormatPr defaultColWidth="9" defaultRowHeight="13.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c r="B1" s="101" t="s">
        <v>56</v>
      </c>
      <c r="D1" s="102" t="s">
        <v>57</v>
      </c>
      <c r="F1" s="102" t="s">
        <v>58</v>
      </c>
      <c r="H1" s="151" t="s">
        <v>334</v>
      </c>
      <c r="I1" s="152"/>
      <c r="J1" s="152"/>
      <c r="K1" s="152"/>
      <c r="L1" s="152"/>
      <c r="M1" s="152"/>
      <c r="N1" s="152"/>
      <c r="O1" s="152"/>
      <c r="P1" s="152"/>
      <c r="Q1" s="152"/>
      <c r="R1" s="152"/>
      <c r="S1" s="152"/>
      <c r="T1" s="152"/>
      <c r="U1" s="152"/>
      <c r="V1" s="152"/>
    </row>
    <row r="2" spans="2:22">
      <c r="H2" s="152"/>
      <c r="I2" s="152"/>
      <c r="J2" s="152"/>
      <c r="K2" s="152"/>
      <c r="L2" s="152"/>
      <c r="M2" s="152"/>
      <c r="N2" s="152"/>
      <c r="O2" s="152"/>
      <c r="P2" s="152"/>
      <c r="Q2" s="152"/>
      <c r="R2" s="152"/>
      <c r="S2" s="152"/>
      <c r="T2" s="152"/>
      <c r="U2" s="152"/>
      <c r="V2" s="152"/>
    </row>
    <row r="3" spans="2:22" ht="67.5">
      <c r="B3" s="1" t="s">
        <v>59</v>
      </c>
      <c r="D3" s="2" t="s">
        <v>272</v>
      </c>
      <c r="F3" s="2" t="s">
        <v>60</v>
      </c>
      <c r="H3" s="158" t="s">
        <v>348</v>
      </c>
      <c r="I3" s="158" t="s">
        <v>349</v>
      </c>
      <c r="J3" s="158" t="s">
        <v>350</v>
      </c>
      <c r="K3" s="158" t="s">
        <v>351</v>
      </c>
      <c r="L3" s="158" t="s">
        <v>352</v>
      </c>
      <c r="M3" s="158" t="s">
        <v>353</v>
      </c>
      <c r="N3" s="158" t="s">
        <v>354</v>
      </c>
      <c r="O3" s="158" t="s">
        <v>355</v>
      </c>
      <c r="P3" s="158" t="s">
        <v>356</v>
      </c>
      <c r="Q3" s="158" t="s">
        <v>357</v>
      </c>
      <c r="R3" s="158" t="s">
        <v>358</v>
      </c>
      <c r="S3" s="158" t="s">
        <v>359</v>
      </c>
      <c r="T3" s="229" t="s">
        <v>389</v>
      </c>
      <c r="U3" s="229" t="s">
        <v>423</v>
      </c>
      <c r="V3" s="158" t="s">
        <v>424</v>
      </c>
    </row>
    <row r="4" spans="2:22">
      <c r="B4" s="1" t="s">
        <v>61</v>
      </c>
      <c r="D4" s="2" t="s">
        <v>273</v>
      </c>
      <c r="F4" s="2" t="s">
        <v>62</v>
      </c>
      <c r="H4" s="152" t="s">
        <v>335</v>
      </c>
      <c r="I4" s="152" t="s">
        <v>335</v>
      </c>
      <c r="J4" s="152" t="s">
        <v>340</v>
      </c>
      <c r="K4" s="152" t="s">
        <v>345</v>
      </c>
      <c r="L4" s="152" t="s">
        <v>345</v>
      </c>
      <c r="M4" s="152" t="s">
        <v>343</v>
      </c>
      <c r="N4" s="152" t="s">
        <v>345</v>
      </c>
      <c r="O4" s="152" t="s">
        <v>345</v>
      </c>
      <c r="P4" s="152" t="s">
        <v>343</v>
      </c>
      <c r="Q4" s="152" t="s">
        <v>343</v>
      </c>
      <c r="R4" s="152" t="s">
        <v>345</v>
      </c>
      <c r="S4" s="152" t="s">
        <v>346</v>
      </c>
      <c r="T4" s="152" t="s">
        <v>419</v>
      </c>
      <c r="U4" s="152" t="s">
        <v>420</v>
      </c>
      <c r="V4" s="152" t="s">
        <v>421</v>
      </c>
    </row>
    <row r="5" spans="2:22">
      <c r="B5" s="1" t="s">
        <v>63</v>
      </c>
      <c r="D5" s="2" t="s">
        <v>274</v>
      </c>
      <c r="F5" s="2" t="s">
        <v>64</v>
      </c>
      <c r="H5" s="152" t="s">
        <v>336</v>
      </c>
      <c r="I5" s="152" t="s">
        <v>336</v>
      </c>
      <c r="J5" s="152" t="s">
        <v>341</v>
      </c>
      <c r="K5" s="152"/>
      <c r="L5" s="152"/>
      <c r="M5" s="152" t="s">
        <v>336</v>
      </c>
      <c r="N5" s="152"/>
      <c r="O5" s="152"/>
      <c r="P5" s="152" t="s">
        <v>344</v>
      </c>
      <c r="Q5" s="152" t="s">
        <v>344</v>
      </c>
      <c r="R5" s="152"/>
      <c r="S5" s="152" t="s">
        <v>347</v>
      </c>
      <c r="T5" s="152"/>
      <c r="U5" s="152"/>
      <c r="V5" s="152" t="s">
        <v>422</v>
      </c>
    </row>
    <row r="6" spans="2:22">
      <c r="B6" s="1" t="s">
        <v>65</v>
      </c>
      <c r="D6" s="2" t="s">
        <v>275</v>
      </c>
      <c r="F6" s="2" t="s">
        <v>66</v>
      </c>
      <c r="H6" s="152" t="s">
        <v>338</v>
      </c>
      <c r="I6" s="152" t="s">
        <v>338</v>
      </c>
      <c r="J6" s="152" t="s">
        <v>342</v>
      </c>
      <c r="K6" s="152"/>
      <c r="L6" s="152"/>
      <c r="M6" s="152"/>
      <c r="N6" s="152"/>
      <c r="O6" s="152"/>
      <c r="P6" s="152"/>
      <c r="Q6" s="152"/>
      <c r="R6" s="152"/>
      <c r="S6" s="152"/>
      <c r="T6" s="152"/>
      <c r="U6" s="152"/>
      <c r="V6" s="152"/>
    </row>
    <row r="7" spans="2:22">
      <c r="B7" s="1" t="s">
        <v>67</v>
      </c>
      <c r="D7" s="2" t="s">
        <v>276</v>
      </c>
      <c r="F7" s="2" t="s">
        <v>68</v>
      </c>
      <c r="H7" s="152" t="s">
        <v>337</v>
      </c>
      <c r="I7" s="152" t="s">
        <v>337</v>
      </c>
      <c r="J7" s="152"/>
      <c r="K7" s="152"/>
      <c r="L7" s="152"/>
      <c r="M7" s="152"/>
      <c r="N7" s="152"/>
      <c r="O7" s="152"/>
      <c r="P7" s="152"/>
      <c r="Q7" s="152"/>
      <c r="R7" s="152"/>
      <c r="S7" s="152"/>
      <c r="T7" s="152"/>
      <c r="U7" s="152"/>
      <c r="V7" s="152"/>
    </row>
    <row r="8" spans="2:22">
      <c r="B8" s="1" t="s">
        <v>69</v>
      </c>
      <c r="F8" s="2" t="s">
        <v>70</v>
      </c>
      <c r="H8" s="152" t="s">
        <v>339</v>
      </c>
      <c r="I8" s="152"/>
      <c r="J8" s="152"/>
      <c r="K8" s="152"/>
      <c r="L8" s="152"/>
      <c r="M8" s="152"/>
      <c r="N8" s="152"/>
      <c r="O8" s="152"/>
      <c r="P8" s="152"/>
      <c r="Q8" s="152"/>
      <c r="R8" s="152"/>
      <c r="S8" s="152"/>
      <c r="T8" s="152"/>
      <c r="U8" s="152"/>
      <c r="V8" s="152"/>
    </row>
    <row r="9" spans="2:22">
      <c r="B9" s="1" t="s">
        <v>71</v>
      </c>
      <c r="F9" s="2" t="s">
        <v>72</v>
      </c>
      <c r="H9" s="1"/>
      <c r="I9" s="1"/>
      <c r="J9" s="1"/>
      <c r="K9" s="1"/>
    </row>
    <row r="10" spans="2:22">
      <c r="B10" s="1" t="s">
        <v>73</v>
      </c>
      <c r="F10" s="2" t="s">
        <v>318</v>
      </c>
      <c r="H10" s="1"/>
      <c r="I10" s="1"/>
      <c r="J10" s="1"/>
      <c r="K10" s="1"/>
    </row>
    <row r="11" spans="2:22">
      <c r="B11" s="1" t="s">
        <v>74</v>
      </c>
      <c r="H11" s="1"/>
      <c r="I11" s="1"/>
      <c r="J11" s="1"/>
      <c r="K11" s="1"/>
      <c r="T11" s="1" t="s">
        <v>404</v>
      </c>
    </row>
    <row r="12" spans="2:22">
      <c r="B12" s="1" t="s">
        <v>75</v>
      </c>
      <c r="H12" s="1"/>
      <c r="I12" s="1"/>
      <c r="J12" s="1"/>
      <c r="K12" s="1"/>
      <c r="T12" s="1" t="s">
        <v>405</v>
      </c>
    </row>
    <row r="13" spans="2:22">
      <c r="B13" s="1" t="s">
        <v>76</v>
      </c>
      <c r="H13" s="146"/>
      <c r="I13" s="148"/>
      <c r="J13" s="149"/>
      <c r="K13" s="149"/>
      <c r="L13" s="149"/>
      <c r="M13" s="149"/>
    </row>
    <row r="14" spans="2:22">
      <c r="B14" s="1" t="s">
        <v>77</v>
      </c>
      <c r="H14" s="146"/>
      <c r="I14" s="150"/>
      <c r="J14" s="147"/>
      <c r="K14" s="147"/>
      <c r="L14" s="147"/>
      <c r="M14" s="147"/>
    </row>
    <row r="15" spans="2:22">
      <c r="B15" s="227" t="s">
        <v>399</v>
      </c>
      <c r="H15" s="146"/>
      <c r="I15" s="150"/>
      <c r="J15" s="147"/>
      <c r="K15" s="147"/>
      <c r="L15" s="147"/>
      <c r="M15" s="147"/>
    </row>
    <row r="16" spans="2:22">
      <c r="B16" s="227" t="s">
        <v>426</v>
      </c>
      <c r="H16" s="146"/>
      <c r="I16" s="150"/>
      <c r="J16" s="147"/>
      <c r="K16" s="147"/>
      <c r="L16" s="147"/>
      <c r="M16" s="147"/>
    </row>
    <row r="17" spans="2:13">
      <c r="B17" s="227" t="s">
        <v>427</v>
      </c>
      <c r="H17" s="146"/>
      <c r="I17" s="150"/>
      <c r="J17" s="147"/>
      <c r="K17" s="147"/>
      <c r="L17" s="147"/>
      <c r="M17" s="147"/>
    </row>
    <row r="18" spans="2:13">
      <c r="B18" s="227" t="s">
        <v>428</v>
      </c>
      <c r="H18" s="146"/>
      <c r="I18" s="150"/>
      <c r="J18" s="147"/>
      <c r="K18" s="147"/>
      <c r="L18" s="147"/>
      <c r="M18" s="147"/>
    </row>
    <row r="19" spans="2:13">
      <c r="B19" s="227"/>
      <c r="H19" s="146"/>
      <c r="I19" s="150"/>
      <c r="J19" s="147"/>
      <c r="K19" s="147"/>
      <c r="L19" s="147"/>
      <c r="M19" s="147"/>
    </row>
    <row r="20" spans="2:13">
      <c r="H20" s="146"/>
      <c r="I20" s="150"/>
      <c r="J20" s="147"/>
      <c r="K20" s="147"/>
      <c r="L20" s="147"/>
      <c r="M20" s="147"/>
    </row>
    <row r="21" spans="2:13">
      <c r="H21" s="146"/>
      <c r="I21" s="150"/>
      <c r="J21" s="147"/>
      <c r="K21" s="147"/>
      <c r="L21" s="147"/>
      <c r="M21" s="147"/>
    </row>
    <row r="22" spans="2:13">
      <c r="B22" s="101" t="s">
        <v>250</v>
      </c>
      <c r="D22" s="102" t="s">
        <v>279</v>
      </c>
      <c r="H22" s="151" t="s">
        <v>360</v>
      </c>
      <c r="I22" s="152"/>
      <c r="J22" s="152"/>
      <c r="K22" s="152"/>
      <c r="L22" s="152"/>
      <c r="M22" s="152"/>
    </row>
    <row r="23" spans="2:13">
      <c r="H23" s="152"/>
      <c r="I23" s="152"/>
      <c r="J23" s="152"/>
      <c r="K23" s="152"/>
      <c r="L23" s="152"/>
      <c r="M23" s="152"/>
    </row>
    <row r="24" spans="2:13" ht="42">
      <c r="B24" s="1" t="s">
        <v>402</v>
      </c>
      <c r="C24" s="1" t="s">
        <v>252</v>
      </c>
      <c r="D24" s="2" t="s">
        <v>280</v>
      </c>
      <c r="H24" s="153"/>
      <c r="I24" s="154" t="s">
        <v>361</v>
      </c>
      <c r="J24" s="155" t="s">
        <v>362</v>
      </c>
      <c r="K24" s="155" t="s">
        <v>363</v>
      </c>
      <c r="L24" s="155" t="s">
        <v>364</v>
      </c>
      <c r="M24" s="155" t="s">
        <v>365</v>
      </c>
    </row>
    <row r="25" spans="2:13">
      <c r="B25" s="1" t="s">
        <v>270</v>
      </c>
      <c r="C25" s="1" t="s">
        <v>256</v>
      </c>
      <c r="D25" s="2" t="s">
        <v>281</v>
      </c>
      <c r="H25" s="153" t="s">
        <v>366</v>
      </c>
      <c r="I25" s="156" t="s">
        <v>367</v>
      </c>
      <c r="J25" s="157">
        <v>0.5</v>
      </c>
      <c r="K25" s="157" t="s">
        <v>368</v>
      </c>
      <c r="L25" s="157">
        <v>0.5</v>
      </c>
      <c r="M25" s="157">
        <v>1</v>
      </c>
    </row>
    <row r="26" spans="2:13">
      <c r="B26" s="1" t="s">
        <v>271</v>
      </c>
      <c r="C26" s="1" t="s">
        <v>257</v>
      </c>
      <c r="D26" s="2" t="s">
        <v>282</v>
      </c>
      <c r="H26" s="153" t="s">
        <v>369</v>
      </c>
      <c r="I26" s="156" t="s">
        <v>367</v>
      </c>
      <c r="J26" s="157">
        <v>0.75</v>
      </c>
      <c r="K26" s="157" t="s">
        <v>370</v>
      </c>
      <c r="L26" s="157">
        <v>0.5</v>
      </c>
      <c r="M26" s="157">
        <v>0.66666666666666663</v>
      </c>
    </row>
    <row r="27" spans="2:13">
      <c r="B27" s="1" t="s">
        <v>263</v>
      </c>
      <c r="C27" s="1" t="s">
        <v>264</v>
      </c>
      <c r="D27" s="2" t="s">
        <v>283</v>
      </c>
      <c r="H27" s="153" t="s">
        <v>371</v>
      </c>
      <c r="I27" s="156" t="s">
        <v>367</v>
      </c>
      <c r="J27" s="157">
        <v>0.33333333333333331</v>
      </c>
      <c r="K27" s="157" t="s">
        <v>370</v>
      </c>
      <c r="L27" s="157">
        <v>0.33333333333333331</v>
      </c>
      <c r="M27" s="157">
        <v>1</v>
      </c>
    </row>
    <row r="28" spans="2:13">
      <c r="B28" s="1" t="s">
        <v>401</v>
      </c>
      <c r="C28" s="1" t="s">
        <v>251</v>
      </c>
      <c r="D28" s="2" t="s">
        <v>284</v>
      </c>
      <c r="H28" s="153" t="s">
        <v>372</v>
      </c>
      <c r="I28" s="156" t="s">
        <v>373</v>
      </c>
      <c r="J28" s="157" t="s">
        <v>374</v>
      </c>
      <c r="K28" s="157" t="s">
        <v>370</v>
      </c>
      <c r="L28" s="157">
        <v>0.5</v>
      </c>
      <c r="M28" s="157">
        <v>0.5</v>
      </c>
    </row>
    <row r="29" spans="2:13">
      <c r="B29" s="1" t="s">
        <v>265</v>
      </c>
      <c r="C29" s="1" t="s">
        <v>253</v>
      </c>
      <c r="D29" s="2" t="s">
        <v>285</v>
      </c>
      <c r="H29" s="153" t="s">
        <v>375</v>
      </c>
      <c r="I29" s="156" t="s">
        <v>373</v>
      </c>
      <c r="J29" s="157" t="s">
        <v>374</v>
      </c>
      <c r="K29" s="157" t="s">
        <v>370</v>
      </c>
      <c r="L29" s="157">
        <v>0.5</v>
      </c>
      <c r="M29" s="157">
        <v>0.5</v>
      </c>
    </row>
    <row r="30" spans="2:13">
      <c r="B30" s="1" t="s">
        <v>266</v>
      </c>
      <c r="C30" s="1" t="s">
        <v>254</v>
      </c>
      <c r="D30" s="2" t="s">
        <v>286</v>
      </c>
      <c r="H30" s="153" t="s">
        <v>376</v>
      </c>
      <c r="I30" s="156" t="s">
        <v>377</v>
      </c>
      <c r="J30" s="157" t="s">
        <v>374</v>
      </c>
      <c r="K30" s="157" t="s">
        <v>370</v>
      </c>
      <c r="L30" s="157">
        <v>0.5</v>
      </c>
      <c r="M30" s="157">
        <v>0.5</v>
      </c>
    </row>
    <row r="31" spans="2:13">
      <c r="B31" s="1" t="s">
        <v>267</v>
      </c>
      <c r="C31" s="1" t="s">
        <v>255</v>
      </c>
      <c r="D31" s="2" t="s">
        <v>287</v>
      </c>
      <c r="H31" s="153" t="s">
        <v>378</v>
      </c>
      <c r="I31" s="156" t="s">
        <v>379</v>
      </c>
      <c r="J31" s="157">
        <v>0.66666666666666663</v>
      </c>
      <c r="K31" s="157" t="s">
        <v>370</v>
      </c>
      <c r="L31" s="157">
        <v>0.33333333333333331</v>
      </c>
      <c r="M31" s="157">
        <v>0.5</v>
      </c>
    </row>
    <row r="32" spans="2:13">
      <c r="B32" s="1" t="s">
        <v>268</v>
      </c>
      <c r="C32" s="1" t="s">
        <v>258</v>
      </c>
      <c r="D32" s="2" t="s">
        <v>288</v>
      </c>
      <c r="H32" s="153" t="s">
        <v>380</v>
      </c>
      <c r="I32" s="156" t="s">
        <v>381</v>
      </c>
      <c r="J32" s="157">
        <v>0.66666666666666663</v>
      </c>
      <c r="K32" s="157" t="s">
        <v>370</v>
      </c>
      <c r="L32" s="157">
        <v>0.33333333333333331</v>
      </c>
      <c r="M32" s="157">
        <v>0.5</v>
      </c>
    </row>
    <row r="33" spans="1:13">
      <c r="B33" s="1" t="s">
        <v>269</v>
      </c>
      <c r="D33" s="2" t="s">
        <v>289</v>
      </c>
      <c r="H33" s="153" t="s">
        <v>382</v>
      </c>
      <c r="I33" s="156" t="s">
        <v>367</v>
      </c>
      <c r="J33" s="157">
        <v>0.5</v>
      </c>
      <c r="K33" s="157" t="s">
        <v>370</v>
      </c>
      <c r="L33" s="157">
        <v>0.5</v>
      </c>
      <c r="M33" s="157">
        <v>1</v>
      </c>
    </row>
    <row r="34" spans="1:13">
      <c r="D34" s="2" t="s">
        <v>290</v>
      </c>
      <c r="H34" s="153" t="s">
        <v>383</v>
      </c>
      <c r="I34" s="156" t="s">
        <v>367</v>
      </c>
      <c r="J34" s="157">
        <v>0.5</v>
      </c>
      <c r="K34" s="157" t="s">
        <v>370</v>
      </c>
      <c r="L34" s="157">
        <v>0.5</v>
      </c>
      <c r="M34" s="157">
        <v>1</v>
      </c>
    </row>
    <row r="35" spans="1:13">
      <c r="D35" s="2" t="s">
        <v>291</v>
      </c>
      <c r="H35" s="153" t="s">
        <v>384</v>
      </c>
      <c r="I35" s="156" t="s">
        <v>367</v>
      </c>
      <c r="J35" s="157">
        <v>0.5</v>
      </c>
      <c r="K35" s="157" t="s">
        <v>370</v>
      </c>
      <c r="L35" s="157">
        <v>0.5</v>
      </c>
      <c r="M35" s="157">
        <v>1</v>
      </c>
    </row>
    <row r="36" spans="1:13">
      <c r="D36" s="2" t="s">
        <v>292</v>
      </c>
      <c r="H36" s="153" t="s">
        <v>385</v>
      </c>
      <c r="I36" s="156" t="s">
        <v>386</v>
      </c>
      <c r="J36" s="157" t="s">
        <v>387</v>
      </c>
      <c r="K36" s="157" t="s">
        <v>388</v>
      </c>
      <c r="L36" s="157" t="s">
        <v>387</v>
      </c>
      <c r="M36" s="157">
        <v>1</v>
      </c>
    </row>
    <row r="37" spans="1:13">
      <c r="D37" s="2" t="s">
        <v>293</v>
      </c>
      <c r="H37" s="153" t="s">
        <v>400</v>
      </c>
      <c r="I37" s="156" t="s">
        <v>367</v>
      </c>
      <c r="J37" s="157">
        <v>0.5</v>
      </c>
      <c r="K37" s="157" t="s">
        <v>370</v>
      </c>
      <c r="L37" s="157">
        <v>0.5</v>
      </c>
      <c r="M37" s="157">
        <v>1</v>
      </c>
    </row>
    <row r="38" spans="1:13">
      <c r="D38" s="2" t="s">
        <v>294</v>
      </c>
      <c r="H38" s="228" t="s">
        <v>389</v>
      </c>
      <c r="I38" s="156" t="s">
        <v>367</v>
      </c>
      <c r="J38" s="157">
        <v>0.33333333333333331</v>
      </c>
      <c r="K38" s="157" t="s">
        <v>370</v>
      </c>
      <c r="L38" s="157">
        <v>0.33333333333333331</v>
      </c>
      <c r="M38" s="157">
        <v>1</v>
      </c>
    </row>
    <row r="39" spans="1:13">
      <c r="D39" s="2" t="s">
        <v>295</v>
      </c>
      <c r="H39" s="228" t="s">
        <v>415</v>
      </c>
      <c r="I39" s="156" t="s">
        <v>379</v>
      </c>
      <c r="J39" s="157">
        <v>0.66666666666666663</v>
      </c>
      <c r="K39" s="157" t="s">
        <v>370</v>
      </c>
      <c r="L39" s="157">
        <v>0.33333333333333331</v>
      </c>
      <c r="M39" s="157">
        <v>0.5</v>
      </c>
    </row>
    <row r="40" spans="1:13">
      <c r="D40" s="2" t="s">
        <v>296</v>
      </c>
      <c r="H40" s="153" t="s">
        <v>412</v>
      </c>
      <c r="I40" s="156" t="s">
        <v>418</v>
      </c>
      <c r="J40" s="157" t="s">
        <v>159</v>
      </c>
      <c r="K40" s="157" t="s">
        <v>370</v>
      </c>
      <c r="L40" s="157">
        <v>0.5</v>
      </c>
      <c r="M40" s="157">
        <v>0.5</v>
      </c>
    </row>
    <row r="41" spans="1:13">
      <c r="D41" s="2" t="s">
        <v>297</v>
      </c>
      <c r="H41" s="1"/>
      <c r="I41" s="1"/>
      <c r="J41" s="1"/>
      <c r="K41" s="1"/>
    </row>
    <row r="42" spans="1:13">
      <c r="D42" s="2" t="s">
        <v>298</v>
      </c>
      <c r="H42" s="1"/>
      <c r="I42" s="1"/>
      <c r="J42" s="1"/>
      <c r="K42" s="1"/>
    </row>
    <row r="43" spans="1:13">
      <c r="D43" s="2" t="s">
        <v>299</v>
      </c>
      <c r="H43" s="1"/>
      <c r="I43" s="1"/>
      <c r="J43" s="1"/>
      <c r="K43" s="1"/>
    </row>
    <row r="44" spans="1:13">
      <c r="D44" s="2" t="s">
        <v>300</v>
      </c>
      <c r="H44" s="1"/>
      <c r="I44" s="1"/>
      <c r="J44" s="1"/>
      <c r="K44" s="1"/>
    </row>
    <row r="45" spans="1:13">
      <c r="D45" s="2" t="s">
        <v>301</v>
      </c>
      <c r="H45" s="1"/>
      <c r="I45" s="1"/>
      <c r="J45" s="1"/>
      <c r="K45" s="1"/>
    </row>
    <row r="46" spans="1:13">
      <c r="H46" s="1"/>
      <c r="I46" s="1"/>
      <c r="J46" s="1"/>
      <c r="K46" s="1"/>
    </row>
    <row r="47" spans="1:13">
      <c r="A47" s="1">
        <v>9</v>
      </c>
      <c r="B47" s="101" t="s">
        <v>302</v>
      </c>
      <c r="H47" s="1"/>
      <c r="I47" s="1"/>
      <c r="J47" s="1"/>
      <c r="K47" s="1"/>
    </row>
    <row r="48" spans="1:13">
      <c r="H48" s="1"/>
      <c r="I48" s="1"/>
      <c r="J48" s="1"/>
      <c r="K48" s="1"/>
    </row>
    <row r="49" spans="1:11" ht="27">
      <c r="B49" s="103" t="s">
        <v>307</v>
      </c>
      <c r="H49" s="1"/>
      <c r="I49" s="1"/>
      <c r="J49" s="1"/>
      <c r="K49" s="1"/>
    </row>
    <row r="50" spans="1:11">
      <c r="B50" s="103" t="s">
        <v>308</v>
      </c>
      <c r="H50" s="1"/>
      <c r="I50" s="1"/>
      <c r="J50" s="1"/>
      <c r="K50" s="1"/>
    </row>
    <row r="51" spans="1:11">
      <c r="B51" s="103" t="s">
        <v>303</v>
      </c>
      <c r="H51" s="1"/>
      <c r="I51" s="1"/>
      <c r="J51" s="1"/>
      <c r="K51" s="1"/>
    </row>
    <row r="52" spans="1:11">
      <c r="B52" s="103" t="s">
        <v>304</v>
      </c>
      <c r="H52" s="1"/>
      <c r="I52" s="1"/>
      <c r="J52" s="1"/>
      <c r="K52" s="1"/>
    </row>
    <row r="53" spans="1:11">
      <c r="B53" s="103" t="s">
        <v>305</v>
      </c>
      <c r="H53" s="1"/>
      <c r="I53" s="1"/>
      <c r="J53" s="1"/>
      <c r="K53" s="1"/>
    </row>
    <row r="54" spans="1:11">
      <c r="B54" s="103" t="s">
        <v>306</v>
      </c>
      <c r="H54" s="1"/>
      <c r="I54" s="1"/>
      <c r="J54" s="1"/>
      <c r="K54" s="1"/>
    </row>
    <row r="55" spans="1:11">
      <c r="B55" s="103"/>
      <c r="H55" s="1"/>
      <c r="I55" s="1"/>
      <c r="J55" s="1"/>
      <c r="K55" s="1"/>
    </row>
    <row r="56" spans="1:11">
      <c r="B56" s="103"/>
      <c r="H56" s="1"/>
      <c r="I56" s="1"/>
      <c r="J56" s="1"/>
      <c r="K56" s="1"/>
    </row>
    <row r="57" spans="1:11">
      <c r="H57" s="1"/>
      <c r="I57" s="1"/>
      <c r="J57" s="1"/>
      <c r="K57" s="1"/>
    </row>
    <row r="58" spans="1:11">
      <c r="A58" s="1">
        <v>12</v>
      </c>
      <c r="B58" s="101" t="s">
        <v>311</v>
      </c>
      <c r="H58" s="1"/>
      <c r="I58" s="1"/>
      <c r="J58" s="1"/>
      <c r="K58" s="1"/>
    </row>
    <row r="59" spans="1:11">
      <c r="B59" s="1" t="s">
        <v>312</v>
      </c>
      <c r="H59" s="1"/>
      <c r="I59" s="1"/>
      <c r="J59" s="1"/>
      <c r="K59" s="1"/>
    </row>
    <row r="60" spans="1:11">
      <c r="B60" s="1" t="s">
        <v>313</v>
      </c>
      <c r="H60" s="1"/>
      <c r="I60" s="1"/>
      <c r="J60" s="1"/>
      <c r="K60" s="1"/>
    </row>
    <row r="61" spans="1:11">
      <c r="B61" s="1" t="s">
        <v>314</v>
      </c>
      <c r="H61" s="1"/>
      <c r="I61" s="1"/>
      <c r="J61" s="1"/>
      <c r="K61" s="1"/>
    </row>
    <row r="62" spans="1:11">
      <c r="H62" s="1"/>
      <c r="I62" s="1"/>
      <c r="J62" s="1"/>
      <c r="K62" s="1"/>
    </row>
    <row r="63" spans="1:11">
      <c r="B63" s="1" t="s">
        <v>315</v>
      </c>
      <c r="H63" s="1"/>
      <c r="I63" s="1"/>
      <c r="J63" s="1"/>
      <c r="K63" s="1"/>
    </row>
    <row r="64" spans="1:11">
      <c r="B64" s="1" t="s">
        <v>317</v>
      </c>
      <c r="C64" s="112">
        <v>378000</v>
      </c>
      <c r="H64" s="1"/>
      <c r="I64" s="1"/>
      <c r="J64" s="1"/>
      <c r="K64" s="1"/>
    </row>
    <row r="65" spans="2:11">
      <c r="B65" s="1" t="s">
        <v>316</v>
      </c>
      <c r="C65" s="112">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27</vt:i4>
      </vt:variant>
    </vt:vector>
  </HeadingPairs>
  <TitlesOfParts>
    <vt:vector size="35" baseType="lpstr">
      <vt:lpstr>(様式2) 事業費内訳書（病室）</vt:lpstr>
      <vt:lpstr>(様式2) 事業費内訳書（病室以外）</vt:lpstr>
      <vt:lpstr>16 新興感染症（病室）</vt:lpstr>
      <vt:lpstr>16 新興感染症（病室以外（病棟等））</vt:lpstr>
      <vt:lpstr>12-1 スプリンクラー（総括表）見直し前</vt:lpstr>
      <vt:lpstr>12-2スプリンクラー（個別計画書）見直し前</vt:lpstr>
      <vt:lpstr>16 新興感染症（病室以外（個人防護具））</vt:lpstr>
      <vt:lpstr>管理用（このシートは削除しないでください）</vt:lpstr>
      <vt:lpstr>'(様式2) 事業費内訳書（病室）'!Print_Area</vt:lpstr>
      <vt:lpstr>'(様式2) 事業費内訳書（病室以外）'!Print_Area</vt:lpstr>
      <vt:lpstr>'12-1 スプリンクラー（総括表）見直し前'!Print_Area</vt:lpstr>
      <vt:lpstr>'12-2スプリンクラー（個別計画書）見直し前'!Print_Area</vt:lpstr>
      <vt:lpstr>'16 新興感染症（病室）'!Print_Area</vt:lpstr>
      <vt:lpstr>'16 新興感染症（病室以外（個人防護具））'!Print_Area</vt:lpstr>
      <vt:lpstr>'16 新興感染症（病室以外（病棟等））'!Print_Area</vt:lpstr>
      <vt:lpstr>'管理用（このシートは削除しないでください）'!Print_Area</vt:lpstr>
      <vt:lpstr>'(様式2) 事業費内訳書（病室）'!Print_Titles</vt:lpstr>
      <vt:lpstr>'(様式2) 事業費内訳書（病室以外）'!Print_Titles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新興感染症区分</vt:lpstr>
      <vt:lpstr>南海トラフ地震に係る津波避難対策緊急事業</vt:lpstr>
      <vt:lpstr>病室の感染対策に係る整備</vt:lpstr>
      <vt:lpstr>病室の感染対策に係る整備以外</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林　結花</cp:lastModifiedBy>
  <cp:lastPrinted>2025-03-25T08:42:58Z</cp:lastPrinted>
  <dcterms:created xsi:type="dcterms:W3CDTF">2000-07-04T04:40:42Z</dcterms:created>
  <dcterms:modified xsi:type="dcterms:W3CDTF">2025-03-25T09:12:25Z</dcterms:modified>
</cp:coreProperties>
</file>