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939544\Desktop\【１月24日（水）〆】公営企業に係る経営比較分析表（令和４年度決算）の分析等について（依頼）\"/>
    </mc:Choice>
  </mc:AlternateContent>
  <workbookProtection workbookAlgorithmName="SHA-512" workbookHashValue="87jtv00p5ZbCHT1KE5rN676ZEVj0HXGdx8IfZo0eF4dLqEfTHKda1PXln/gfXfusA/cO7kmSlMgg0m8WOMuTzg==" workbookSaltValue="aRPPvLjKacYFC/vSwIv/1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<sst xmlns="http://schemas.openxmlformats.org/spreadsheetml/2006/main" count="275" uniqueCount="116">
  <si>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</si>
  <si>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</si>
  <si>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</si>
  <si>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</si>
  <si>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</si>
  <si>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</si>
  <si>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</si>
  <si>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</si>
  <si>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</si>
  <si>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</si>
  <si>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</si>
  <si>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</si>
  <si>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</si>
  <si>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</si>
  <si>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</si>
  <si>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</si>
  <si>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</si>
  <si>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</si>
  <si>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</si>
  <si>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</si>
  <si>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</si>
  <si>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</si>
  <si>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</si>
  <si>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</si>
  <si>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</si>
  <si>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</si>
  <si>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</si>
  <si>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</si>
  <si>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</si>
  <si>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</si>
  <si>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</si>
  <si>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</si>
  <si>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</si>
  <si>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</si>
  <si>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</si>
  <si>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</si>
  <si>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</si>
  <si>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</si>
  <si>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</si>
  <si>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</si>
  <si>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</si>
  <si>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</si>
  <si>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</si>
  <si>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</si>
  <si>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</si>
  <si>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</si>
  <si>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</si>
  <si>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</si>
  <si>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</si>
  <si>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</si>
  <si>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</si>
  <si>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</si>
  <si>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</si>
  <si>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</si>
  <si>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</si>
  <si>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</si>
  <si>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</si>
  <si>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</si>
  <si>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</si>
  <si>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</si>
  <si>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</si>
  <si>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</si>
  <si>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</si>
  <si>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</si>
  <si>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</si>
  <si>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</si>
  <si>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</si>
  <si>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</si>
  <si>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</si>
  <si>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</si>
  <si>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</si>
  <si>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</si>
  <si>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</si>
  <si>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</si>
  <si>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</si>
  <si>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</si>
  <si>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</si>
  <si>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</si>
  <si>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</si>
  <si>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</si>
  <si>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</si>
  <si>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</si>
  <si>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</si>
  <si>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</si>
  <si>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</si>
  <si>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</si>
  <si>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</si>
  <si>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</si>
  <si>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</si>
  <si>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</si>
  <si>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</si>
  <si>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</si>
  <si>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</si>
  <si>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</si>
  <si>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</si>
  <si>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</si>
  <si>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氷見市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</si>
  <si>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</si>
  <si>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</si>
  <si>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</si>
  <si>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</si>
  <si>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</si>
  <si>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</si>
  <si>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</si>
  <si>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</si>
  <si>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</si>
  <si>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</si>
  <si>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</si>
  <si>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</si>
  <si>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</si>
  <si>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</si>
  <si>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</si>
  <si>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</si>
  <si>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法適用後、３回目の決算であり、有形固定資産減価償却率は低い状況である。昭和５８年に供用開始した施設は老朽化しており、下水道ストックマネジメント計画に基づき改築を行っている。法定耐用年数を超えた管渠はなく、現在のところ老朽管更新は実施していない。
　計画的な修繕や改築を実施するため、現在はストックマネジメント計画に基づいた点検・調査に取り組んでいる。</t>
    <rPh sb="2" eb="4">
      <t>テキヨウ</t>
    </rPh>
    <rPh sb="7" eb="9">
      <t>カイメ</t>
    </rPh>
    <rPh sb="16" eb="18">
      <t>ユウケイ</t>
    </rPh>
    <rPh sb="18" eb="20">
      <t>コテイ</t>
    </rPh>
    <rPh sb="20" eb="22">
      <t>シサン</t>
    </rPh>
    <rPh sb="22" eb="24">
      <t>ゲンカ</t>
    </rPh>
    <rPh sb="59" eb="62">
      <t>ゲスイドウ</t>
    </rPh>
    <rPh sb="72" eb="74">
      <t>ケイカク</t>
    </rPh>
    <rPh sb="75" eb="76">
      <t>モト</t>
    </rPh>
    <rPh sb="78" eb="80">
      <t>カイチク</t>
    </rPh>
    <rPh sb="81" eb="82">
      <t>オコナ</t>
    </rPh>
    <rPh sb="87" eb="88">
      <t>ホウ</t>
    </rPh>
    <rPh sb="88" eb="89">
      <t>サダ</t>
    </rPh>
    <rPh sb="89" eb="91">
      <t>タイヨウ</t>
    </rPh>
    <rPh sb="91" eb="93">
      <t>ネンスウ</t>
    </rPh>
    <rPh sb="94" eb="95">
      <t>コ</t>
    </rPh>
    <rPh sb="97" eb="98">
      <t>クダ</t>
    </rPh>
    <rPh sb="98" eb="99">
      <t>キョ</t>
    </rPh>
    <rPh sb="103" eb="105">
      <t>ゲンザイ</t>
    </rPh>
    <rPh sb="115" eb="117">
      <t>ジッシ</t>
    </rPh>
    <rPh sb="135" eb="137">
      <t>ジッシ</t>
    </rPh>
    <rPh sb="142" eb="144">
      <t>ゲンザイ</t>
    </rPh>
    <phoneticPr fontId="4"/>
  </si>
  <si>
    <t>　経常収支比率は１００％を超えており、累積欠損金も発生していないが、収益に占める一般会計からの繰入金は依然として大きい。流動比率は企業債元金償還額の減少等により令和３年度より改善し、全国平均及び類似団体平均を上回ったものの１００％には至らない。経営の健全性確保のためには、全国平均を下回る水洗化率の向上等による収益の確保や、一層の経費の縮減に取り組む必要がある。
　企業債残高対事業規模比率については、新たな施設や管渠の整備が減少していることから減少傾向にある。しかしながら施設の更新に関しては、今後も使用料収入の減や、物価高騰等による費用増が見込まれることを考慮して、引き続き、計画的に実施していく必要がある。
　施設利用率は類似団体を上回ってはいるが、年々低下してきていることや、人口減少を考慮すると、今後も低下していくことが想定される。利用率の算定にあたっては、晴天時の水量を基準に算定されているが、富山県は、年間雨日数が全国上位と多くなっていることや、冬季は多くの降雪があることから、平均に比べ低くなる傾向にある。</t>
    <rPh sb="1" eb="3">
      <t>ケイジョウ</t>
    </rPh>
    <rPh sb="3" eb="5">
      <t>シュウシ</t>
    </rPh>
    <rPh sb="5" eb="7">
      <t>ヒリツ</t>
    </rPh>
    <rPh sb="13" eb="14">
      <t>コ</t>
    </rPh>
    <rPh sb="19" eb="21">
      <t>ルイセキ</t>
    </rPh>
    <rPh sb="21" eb="23">
      <t>ケッソン</t>
    </rPh>
    <rPh sb="23" eb="24">
      <t>キン</t>
    </rPh>
    <rPh sb="25" eb="27">
      <t>ハッセイ</t>
    </rPh>
    <rPh sb="34" eb="36">
      <t>シュウエキ</t>
    </rPh>
    <rPh sb="37" eb="38">
      <t>シ</t>
    </rPh>
    <rPh sb="40" eb="42">
      <t>イッパン</t>
    </rPh>
    <rPh sb="42" eb="44">
      <t>カイケイ</t>
    </rPh>
    <rPh sb="47" eb="49">
      <t>クリイレ</t>
    </rPh>
    <rPh sb="49" eb="50">
      <t>キン</t>
    </rPh>
    <rPh sb="51" eb="53">
      <t>イゼン</t>
    </rPh>
    <rPh sb="56" eb="57">
      <t>オオ</t>
    </rPh>
    <rPh sb="74" eb="76">
      <t>ゲンショウ</t>
    </rPh>
    <rPh sb="91" eb="93">
      <t>ゼンコク</t>
    </rPh>
    <rPh sb="93" eb="95">
      <t>ヘイキン</t>
    </rPh>
    <rPh sb="95" eb="96">
      <t>オヨ</t>
    </rPh>
    <rPh sb="97" eb="99">
      <t>ルイジ</t>
    </rPh>
    <rPh sb="99" eb="101">
      <t>ダンタイ</t>
    </rPh>
    <rPh sb="117" eb="118">
      <t>イタ</t>
    </rPh>
    <rPh sb="122" eb="124">
      <t>ケイエイ</t>
    </rPh>
    <rPh sb="125" eb="128">
      <t>ケンゼンセイ</t>
    </rPh>
    <rPh sb="128" eb="130">
      <t>カクホ</t>
    </rPh>
    <rPh sb="136" eb="138">
      <t>ゼンコク</t>
    </rPh>
    <rPh sb="138" eb="140">
      <t>ヘイキン</t>
    </rPh>
    <rPh sb="141" eb="143">
      <t>シタマワ</t>
    </rPh>
    <rPh sb="144" eb="147">
      <t>スイセンカ</t>
    </rPh>
    <rPh sb="147" eb="148">
      <t>リツ</t>
    </rPh>
    <rPh sb="149" eb="151">
      <t>コウジョウ</t>
    </rPh>
    <rPh sb="151" eb="152">
      <t>ナド</t>
    </rPh>
    <rPh sb="155" eb="157">
      <t>シュウエキ</t>
    </rPh>
    <rPh sb="158" eb="160">
      <t>カクホ</t>
    </rPh>
    <rPh sb="162" eb="164">
      <t>イッソウ</t>
    </rPh>
    <rPh sb="165" eb="167">
      <t>ケイヒ</t>
    </rPh>
    <rPh sb="168" eb="170">
      <t>シュクゲン</t>
    </rPh>
    <rPh sb="171" eb="172">
      <t>ト</t>
    </rPh>
    <rPh sb="173" eb="174">
      <t>ク</t>
    </rPh>
    <rPh sb="175" eb="177">
      <t>ヒツヨウ</t>
    </rPh>
    <rPh sb="185" eb="186">
      <t>サイ</t>
    </rPh>
    <rPh sb="186" eb="188">
      <t>ザンダカ</t>
    </rPh>
    <rPh sb="188" eb="189">
      <t>タイ</t>
    </rPh>
    <rPh sb="189" eb="191">
      <t>ジギョウ</t>
    </rPh>
    <rPh sb="191" eb="193">
      <t>キボ</t>
    </rPh>
    <rPh sb="193" eb="195">
      <t>ヒリツ</t>
    </rPh>
    <rPh sb="201" eb="202">
      <t>アラ</t>
    </rPh>
    <rPh sb="204" eb="206">
      <t>シセツ</t>
    </rPh>
    <rPh sb="207" eb="208">
      <t>クダ</t>
    </rPh>
    <rPh sb="208" eb="209">
      <t>キョ</t>
    </rPh>
    <rPh sb="210" eb="212">
      <t>セイビ</t>
    </rPh>
    <rPh sb="213" eb="215">
      <t>ゲンショウ</t>
    </rPh>
    <rPh sb="223" eb="225">
      <t>ゲンショウ</t>
    </rPh>
    <rPh sb="225" eb="227">
      <t>ケイコウ</t>
    </rPh>
    <rPh sb="237" eb="239">
      <t>シセツ</t>
    </rPh>
    <rPh sb="240" eb="242">
      <t>コウシン</t>
    </rPh>
    <rPh sb="243" eb="244">
      <t>カン</t>
    </rPh>
    <rPh sb="248" eb="250">
      <t>コンゴ</t>
    </rPh>
    <rPh sb="251" eb="254">
      <t>シヨウリョウ</t>
    </rPh>
    <rPh sb="254" eb="256">
      <t>シュウニュウ</t>
    </rPh>
    <rPh sb="260" eb="262">
      <t>ブッカ</t>
    </rPh>
    <rPh sb="262" eb="264">
      <t>コウトウ</t>
    </rPh>
    <rPh sb="264" eb="265">
      <t>ナド</t>
    </rPh>
    <rPh sb="268" eb="270">
      <t>ヒヨウ</t>
    </rPh>
    <rPh sb="270" eb="271">
      <t>ゾウ</t>
    </rPh>
    <rPh sb="272" eb="274">
      <t>ミコ</t>
    </rPh>
    <rPh sb="280" eb="282">
      <t>コウリョ</t>
    </rPh>
    <rPh sb="285" eb="286">
      <t>ヒ</t>
    </rPh>
    <rPh sb="287" eb="288">
      <t>ツヅ</t>
    </rPh>
    <rPh sb="294" eb="296">
      <t>ジッシ</t>
    </rPh>
    <rPh sb="300" eb="302">
      <t>ヒツヨウ</t>
    </rPh>
    <rPh sb="308" eb="310">
      <t>シセツ</t>
    </rPh>
    <rPh sb="310" eb="312">
      <t>リヨウ</t>
    </rPh>
    <rPh sb="312" eb="313">
      <t>リツ</t>
    </rPh>
    <rPh sb="314" eb="316">
      <t>ルイジ</t>
    </rPh>
    <rPh sb="316" eb="318">
      <t>ダンタイ</t>
    </rPh>
    <rPh sb="319" eb="321">
      <t>ウワマワ</t>
    </rPh>
    <rPh sb="328" eb="330">
      <t>ネンネン</t>
    </rPh>
    <rPh sb="330" eb="332">
      <t>テイカ</t>
    </rPh>
    <rPh sb="342" eb="344">
      <t>ジンコウ</t>
    </rPh>
    <rPh sb="344" eb="346">
      <t>ゲンショウ</t>
    </rPh>
    <rPh sb="347" eb="349">
      <t>コウリョ</t>
    </rPh>
    <rPh sb="353" eb="355">
      <t>コンゴ</t>
    </rPh>
    <rPh sb="356" eb="358">
      <t>テイカ</t>
    </rPh>
    <rPh sb="365" eb="367">
      <t>ソウテイ</t>
    </rPh>
    <rPh sb="371" eb="374">
      <t>リヨウリツ</t>
    </rPh>
    <rPh sb="375" eb="377">
      <t>サンテイ</t>
    </rPh>
    <rPh sb="384" eb="386">
      <t>セイテン</t>
    </rPh>
    <rPh sb="386" eb="387">
      <t>ジ</t>
    </rPh>
    <rPh sb="388" eb="390">
      <t>スイリョウ</t>
    </rPh>
    <rPh sb="391" eb="393">
      <t>キジュン</t>
    </rPh>
    <rPh sb="394" eb="396">
      <t>サンテイ</t>
    </rPh>
    <rPh sb="403" eb="406">
      <t>トヤマケン</t>
    </rPh>
    <rPh sb="408" eb="410">
      <t>ネンカン</t>
    </rPh>
    <rPh sb="410" eb="411">
      <t>アメ</t>
    </rPh>
    <rPh sb="411" eb="413">
      <t>ニッスウ</t>
    </rPh>
    <rPh sb="414" eb="416">
      <t>ゼンコク</t>
    </rPh>
    <rPh sb="416" eb="418">
      <t>ジョウイ</t>
    </rPh>
    <rPh sb="419" eb="420">
      <t>オオ</t>
    </rPh>
    <rPh sb="430" eb="432">
      <t>トウキ</t>
    </rPh>
    <rPh sb="433" eb="434">
      <t>オオ</t>
    </rPh>
    <rPh sb="436" eb="438">
      <t>コウセツ</t>
    </rPh>
    <rPh sb="446" eb="448">
      <t>ヘイキン</t>
    </rPh>
    <rPh sb="449" eb="450">
      <t>クラ</t>
    </rPh>
    <rPh sb="451" eb="452">
      <t>ヒク</t>
    </rPh>
    <rPh sb="455" eb="457">
      <t>ケイコウ</t>
    </rPh>
    <phoneticPr fontId="4"/>
  </si>
  <si>
    <t>　経常収支比率が１００％を超えているものの、この結果は一般会計からの繰入金に依存するところが大きい。流動比率が全国平均及び類似団体平均を上回ったものの、今後の人口減少等による使用料収入の減少や、物価高騰等による施設の維持管理費用等の増、施設の老朽化に係る更新費用の増などを踏まえると、経営環境は依然として厳しい。
　このことに加えて、令和６年能登半島地震により被災した下水道管渠等の復旧費用をも考慮したうえで、今後は経営基盤確立に向けた取組を進める必要がある。</t>
    <rPh sb="24" eb="26">
      <t>ケッカ</t>
    </rPh>
    <rPh sb="27" eb="29">
      <t>イッパン</t>
    </rPh>
    <rPh sb="29" eb="31">
      <t>カイケイ</t>
    </rPh>
    <rPh sb="34" eb="36">
      <t>クリイレ</t>
    </rPh>
    <rPh sb="36" eb="37">
      <t>キン</t>
    </rPh>
    <rPh sb="38" eb="40">
      <t>イゾン</t>
    </rPh>
    <rPh sb="46" eb="47">
      <t>オオ</t>
    </rPh>
    <rPh sb="50" eb="52">
      <t>リュウドウ</t>
    </rPh>
    <rPh sb="52" eb="54">
      <t>ヒリツ</t>
    </rPh>
    <rPh sb="55" eb="57">
      <t>ゼンコク</t>
    </rPh>
    <rPh sb="57" eb="59">
      <t>ヘイキン</t>
    </rPh>
    <rPh sb="59" eb="60">
      <t>オヨ</t>
    </rPh>
    <rPh sb="61" eb="63">
      <t>ルイジ</t>
    </rPh>
    <rPh sb="63" eb="65">
      <t>ダンタイ</t>
    </rPh>
    <rPh sb="65" eb="67">
      <t>ヘイキン</t>
    </rPh>
    <rPh sb="68" eb="70">
      <t>ウワマワ</t>
    </rPh>
    <rPh sb="76" eb="78">
      <t>コンゴ</t>
    </rPh>
    <rPh sb="79" eb="81">
      <t>ジンコウ</t>
    </rPh>
    <rPh sb="81" eb="83">
      <t>ゲンショウ</t>
    </rPh>
    <rPh sb="83" eb="84">
      <t>ナド</t>
    </rPh>
    <rPh sb="87" eb="90">
      <t>シヨウリョウ</t>
    </rPh>
    <rPh sb="90" eb="92">
      <t>シュウニュウ</t>
    </rPh>
    <rPh sb="93" eb="95">
      <t>ゲンショウ</t>
    </rPh>
    <rPh sb="97" eb="99">
      <t>ブッカ</t>
    </rPh>
    <rPh sb="99" eb="101">
      <t>コウトウ</t>
    </rPh>
    <rPh sb="101" eb="102">
      <t>ナド</t>
    </rPh>
    <rPh sb="105" eb="107">
      <t>シセツ</t>
    </rPh>
    <rPh sb="108" eb="110">
      <t>イジ</t>
    </rPh>
    <rPh sb="110" eb="112">
      <t>カンリ</t>
    </rPh>
    <rPh sb="112" eb="114">
      <t>ヒヨウ</t>
    </rPh>
    <rPh sb="114" eb="115">
      <t>ナド</t>
    </rPh>
    <rPh sb="116" eb="117">
      <t>ゾウ</t>
    </rPh>
    <rPh sb="118" eb="120">
      <t>シセツ</t>
    </rPh>
    <rPh sb="121" eb="124">
      <t>ロウキュウカ</t>
    </rPh>
    <rPh sb="125" eb="126">
      <t>カカ</t>
    </rPh>
    <rPh sb="127" eb="129">
      <t>コウシン</t>
    </rPh>
    <rPh sb="129" eb="131">
      <t>ヒヨウ</t>
    </rPh>
    <rPh sb="132" eb="133">
      <t>ゾウ</t>
    </rPh>
    <rPh sb="136" eb="137">
      <t>フ</t>
    </rPh>
    <rPh sb="142" eb="144">
      <t>ケイエイ</t>
    </rPh>
    <rPh sb="144" eb="146">
      <t>カンキョウ</t>
    </rPh>
    <rPh sb="147" eb="149">
      <t>イゼン</t>
    </rPh>
    <rPh sb="152" eb="153">
      <t>キビ</t>
    </rPh>
    <rPh sb="163" eb="164">
      <t>クワ</t>
    </rPh>
    <rPh sb="167" eb="169">
      <t>レイワ</t>
    </rPh>
    <rPh sb="170" eb="171">
      <t>ネン</t>
    </rPh>
    <rPh sb="171" eb="173">
      <t>ノト</t>
    </rPh>
    <rPh sb="173" eb="175">
      <t>ハントウ</t>
    </rPh>
    <rPh sb="175" eb="177">
      <t>ジシン</t>
    </rPh>
    <rPh sb="180" eb="182">
      <t>ヒサイ</t>
    </rPh>
    <rPh sb="184" eb="187">
      <t>ゲスイドウ</t>
    </rPh>
    <rPh sb="187" eb="188">
      <t>クダ</t>
    </rPh>
    <rPh sb="188" eb="189">
      <t>キョ</t>
    </rPh>
    <rPh sb="189" eb="190">
      <t>ナド</t>
    </rPh>
    <rPh sb="191" eb="193">
      <t>フッキュウ</t>
    </rPh>
    <rPh sb="193" eb="195">
      <t>ヒヨウ</t>
    </rPh>
    <rPh sb="197" eb="199">
      <t>コウリョ</t>
    </rPh>
    <rPh sb="205" eb="207">
      <t>コンゴ</t>
    </rPh>
    <rPh sb="208" eb="210">
      <t>ケイエイ</t>
    </rPh>
    <rPh sb="210" eb="212">
      <t>キバン</t>
    </rPh>
    <rPh sb="212" eb="214">
      <t>カクリツ</t>
    </rPh>
    <rPh sb="215" eb="216">
      <t>ム</t>
    </rPh>
    <rPh sb="218" eb="220">
      <t>トリクミ</t>
    </rPh>
    <rPh sb="221" eb="222">
      <t>スス</t>
    </rPh>
    <rPh sb="224" eb="22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</si>
</sst>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c:v>0.21</c:v>
                </c:pt>
                <c:pt idx="4">
                  <c:v>0.04</c:v>
                </c:pt>
              </c:numCache>
            </c:numRef>
          </c:val>
          <c:extLst>
            <c:ext xmlns:c16="http://schemas.microsoft.com/office/drawing/2014/chart" uri="{C3380CC4-5D6E-409C-BE32-E72D297353CC}">
              <c16:uniqueId val="{00000000-C5F4-4D1F-8FA2-F44DF9BFD90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0.15</c:v>
                </c:pt>
                <c:pt idx="3">
                  <c:v>0.15</c:v>
                </c:pt>
                <c:pt idx="4">
                  <c:v>0.12</c:v>
                </c:pt>
              </c:numCache>
            </c:numRef>
          </c:val>
          <c:smooth val="0"/>
          <c:extLst>
            <c:ext xmlns:c16="http://schemas.microsoft.com/office/drawing/2014/chart" uri="{C3380CC4-5D6E-409C-BE32-E72D297353CC}">
              <c16:uniqueId val="{00000001-C5F4-4D1F-8FA2-F44DF9BFD90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57.94</c:v>
                </c:pt>
                <c:pt idx="3">
                  <c:v>57.43</c:v>
                </c:pt>
                <c:pt idx="4">
                  <c:v>56.46</c:v>
                </c:pt>
              </c:numCache>
            </c:numRef>
          </c:val>
          <c:extLst>
            <c:ext xmlns:c16="http://schemas.microsoft.com/office/drawing/2014/chart" uri="{C3380CC4-5D6E-409C-BE32-E72D297353CC}">
              <c16:uniqueId val="{00000000-36F2-4613-9B67-76C532E20BB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56.72</c:v>
                </c:pt>
                <c:pt idx="3">
                  <c:v>56.43</c:v>
                </c:pt>
                <c:pt idx="4">
                  <c:v>55.82</c:v>
                </c:pt>
              </c:numCache>
            </c:numRef>
          </c:val>
          <c:smooth val="0"/>
          <c:extLst>
            <c:ext xmlns:c16="http://schemas.microsoft.com/office/drawing/2014/chart" uri="{C3380CC4-5D6E-409C-BE32-E72D297353CC}">
              <c16:uniqueId val="{00000001-36F2-4613-9B67-76C532E20BB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93.66</c:v>
                </c:pt>
                <c:pt idx="3">
                  <c:v>94.68</c:v>
                </c:pt>
                <c:pt idx="4">
                  <c:v>94.98</c:v>
                </c:pt>
              </c:numCache>
            </c:numRef>
          </c:val>
          <c:extLst>
            <c:ext xmlns:c16="http://schemas.microsoft.com/office/drawing/2014/chart" uri="{C3380CC4-5D6E-409C-BE32-E72D297353CC}">
              <c16:uniqueId val="{00000000-EFF8-47D5-82FC-4341D586E98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90.72</c:v>
                </c:pt>
                <c:pt idx="3">
                  <c:v>91.07</c:v>
                </c:pt>
                <c:pt idx="4">
                  <c:v>90.67</c:v>
                </c:pt>
              </c:numCache>
            </c:numRef>
          </c:val>
          <c:smooth val="0"/>
          <c:extLst>
            <c:ext xmlns:c16="http://schemas.microsoft.com/office/drawing/2014/chart" uri="{C3380CC4-5D6E-409C-BE32-E72D297353CC}">
              <c16:uniqueId val="{00000001-EFF8-47D5-82FC-4341D586E98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100.49</c:v>
                </c:pt>
                <c:pt idx="3">
                  <c:v>100.17</c:v>
                </c:pt>
                <c:pt idx="4">
                  <c:v>100.1</c:v>
                </c:pt>
              </c:numCache>
            </c:numRef>
          </c:val>
          <c:extLst>
            <c:ext xmlns:c16="http://schemas.microsoft.com/office/drawing/2014/chart" uri="{C3380CC4-5D6E-409C-BE32-E72D297353CC}">
              <c16:uniqueId val="{00000000-1107-44ED-AB72-C7173DBE16E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106.5</c:v>
                </c:pt>
                <c:pt idx="3">
                  <c:v>106.22</c:v>
                </c:pt>
                <c:pt idx="4">
                  <c:v>107.01</c:v>
                </c:pt>
              </c:numCache>
            </c:numRef>
          </c:val>
          <c:smooth val="0"/>
          <c:extLst>
            <c:ext xmlns:c16="http://schemas.microsoft.com/office/drawing/2014/chart" uri="{C3380CC4-5D6E-409C-BE32-E72D297353CC}">
              <c16:uniqueId val="{00000001-1107-44ED-AB72-C7173DBE16E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5.34</c:v>
                </c:pt>
                <c:pt idx="3">
                  <c:v>9.64</c:v>
                </c:pt>
                <c:pt idx="4">
                  <c:v>13.69</c:v>
                </c:pt>
              </c:numCache>
            </c:numRef>
          </c:val>
          <c:extLst>
            <c:ext xmlns:c16="http://schemas.microsoft.com/office/drawing/2014/chart" uri="{C3380CC4-5D6E-409C-BE32-E72D297353CC}">
              <c16:uniqueId val="{00000000-9EF6-4F97-82BB-AE33AA0D01D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20.78</c:v>
                </c:pt>
                <c:pt idx="3">
                  <c:v>23.54</c:v>
                </c:pt>
                <c:pt idx="4">
                  <c:v>25.86</c:v>
                </c:pt>
              </c:numCache>
            </c:numRef>
          </c:val>
          <c:smooth val="0"/>
          <c:extLst>
            <c:ext xmlns:c16="http://schemas.microsoft.com/office/drawing/2014/chart" uri="{C3380CC4-5D6E-409C-BE32-E72D297353CC}">
              <c16:uniqueId val="{00000001-9EF6-4F97-82BB-AE33AA0D01D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FBF-4C26-9C37-31AE745581A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1.34</c:v>
                </c:pt>
                <c:pt idx="3">
                  <c:v>1.5</c:v>
                </c:pt>
                <c:pt idx="4">
                  <c:v>1.4</c:v>
                </c:pt>
              </c:numCache>
            </c:numRef>
          </c:val>
          <c:smooth val="0"/>
          <c:extLst>
            <c:ext xmlns:c16="http://schemas.microsoft.com/office/drawing/2014/chart" uri="{C3380CC4-5D6E-409C-BE32-E72D297353CC}">
              <c16:uniqueId val="{00000001-BFBF-4C26-9C37-31AE745581A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342-449E-86FE-5A56BC94099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18.36</c:v>
                </c:pt>
                <c:pt idx="3">
                  <c:v>18.010000000000002</c:v>
                </c:pt>
                <c:pt idx="4">
                  <c:v>23.86</c:v>
                </c:pt>
              </c:numCache>
            </c:numRef>
          </c:val>
          <c:smooth val="0"/>
          <c:extLst>
            <c:ext xmlns:c16="http://schemas.microsoft.com/office/drawing/2014/chart" uri="{C3380CC4-5D6E-409C-BE32-E72D297353CC}">
              <c16:uniqueId val="{00000001-0342-449E-86FE-5A56BC94099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28.76</c:v>
                </c:pt>
                <c:pt idx="3">
                  <c:v>34.75</c:v>
                </c:pt>
                <c:pt idx="4">
                  <c:v>75.97</c:v>
                </c:pt>
              </c:numCache>
            </c:numRef>
          </c:val>
          <c:extLst>
            <c:ext xmlns:c16="http://schemas.microsoft.com/office/drawing/2014/chart" uri="{C3380CC4-5D6E-409C-BE32-E72D297353CC}">
              <c16:uniqueId val="{00000000-1955-4962-8B0D-9B81A650035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55.6</c:v>
                </c:pt>
                <c:pt idx="3">
                  <c:v>59.4</c:v>
                </c:pt>
                <c:pt idx="4">
                  <c:v>68.27</c:v>
                </c:pt>
              </c:numCache>
            </c:numRef>
          </c:val>
          <c:smooth val="0"/>
          <c:extLst>
            <c:ext xmlns:c16="http://schemas.microsoft.com/office/drawing/2014/chart" uri="{C3380CC4-5D6E-409C-BE32-E72D297353CC}">
              <c16:uniqueId val="{00000001-1955-4962-8B0D-9B81A650035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344.64</c:v>
                </c:pt>
                <c:pt idx="3">
                  <c:v>295.39</c:v>
                </c:pt>
                <c:pt idx="4">
                  <c:v>290.22000000000003</c:v>
                </c:pt>
              </c:numCache>
            </c:numRef>
          </c:val>
          <c:extLst>
            <c:ext xmlns:c16="http://schemas.microsoft.com/office/drawing/2014/chart" uri="{C3380CC4-5D6E-409C-BE32-E72D297353CC}">
              <c16:uniqueId val="{00000000-7E4C-4B1D-8276-709127A86DA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789.08</c:v>
                </c:pt>
                <c:pt idx="3">
                  <c:v>747.84</c:v>
                </c:pt>
                <c:pt idx="4">
                  <c:v>804.98</c:v>
                </c:pt>
              </c:numCache>
            </c:numRef>
          </c:val>
          <c:smooth val="0"/>
          <c:extLst>
            <c:ext xmlns:c16="http://schemas.microsoft.com/office/drawing/2014/chart" uri="{C3380CC4-5D6E-409C-BE32-E72D297353CC}">
              <c16:uniqueId val="{00000001-7E4C-4B1D-8276-709127A86DA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118.62</c:v>
                </c:pt>
                <c:pt idx="3">
                  <c:v>113.97</c:v>
                </c:pt>
                <c:pt idx="4">
                  <c:v>99.72</c:v>
                </c:pt>
              </c:numCache>
            </c:numRef>
          </c:val>
          <c:extLst>
            <c:ext xmlns:c16="http://schemas.microsoft.com/office/drawing/2014/chart" uri="{C3380CC4-5D6E-409C-BE32-E72D297353CC}">
              <c16:uniqueId val="{00000000-9DBB-4D96-8F3A-95B66D40A30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88.25</c:v>
                </c:pt>
                <c:pt idx="3">
                  <c:v>90.17</c:v>
                </c:pt>
                <c:pt idx="4">
                  <c:v>88.71</c:v>
                </c:pt>
              </c:numCache>
            </c:numRef>
          </c:val>
          <c:smooth val="0"/>
          <c:extLst>
            <c:ext xmlns:c16="http://schemas.microsoft.com/office/drawing/2014/chart" uri="{C3380CC4-5D6E-409C-BE32-E72D297353CC}">
              <c16:uniqueId val="{00000001-9DBB-4D96-8F3A-95B66D40A30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129.85</c:v>
                </c:pt>
                <c:pt idx="3">
                  <c:v>135.63999999999999</c:v>
                </c:pt>
                <c:pt idx="4">
                  <c:v>155.11000000000001</c:v>
                </c:pt>
              </c:numCache>
            </c:numRef>
          </c:val>
          <c:extLst>
            <c:ext xmlns:c16="http://schemas.microsoft.com/office/drawing/2014/chart" uri="{C3380CC4-5D6E-409C-BE32-E72D297353CC}">
              <c16:uniqueId val="{00000000-A5A4-452A-BC89-DBE9145EBF0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176.37</c:v>
                </c:pt>
                <c:pt idx="3">
                  <c:v>173.17</c:v>
                </c:pt>
                <c:pt idx="4">
                  <c:v>174.8</c:v>
                </c:pt>
              </c:numCache>
            </c:numRef>
          </c:val>
          <c:smooth val="0"/>
          <c:extLst>
            <c:ext xmlns:c16="http://schemas.microsoft.com/office/drawing/2014/chart" uri="{C3380CC4-5D6E-409C-BE32-E72D297353CC}">
              <c16:uniqueId val="{00000001-A5A4-452A-BC89-DBE9145EBF0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富山県　氷見市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非設置</v>
      </c>
      <c r="AE8" s="41"/>
      <c r="AF8" s="41"/>
      <c r="AG8" s="41"/>
      <c r="AH8" s="41"/>
      <c r="AI8" s="41"/>
      <c r="AJ8" s="41"/>
      <c r="AK8" s="3"/>
      <c r="AL8" s="42">
        <f>データ!S6</f>
        <v>44076</v>
      </c>
      <c r="AM8" s="42"/>
      <c r="AN8" s="42"/>
      <c r="AO8" s="42"/>
      <c r="AP8" s="42"/>
      <c r="AQ8" s="42"/>
      <c r="AR8" s="42"/>
      <c r="AS8" s="42"/>
      <c r="AT8" s="35">
        <f>データ!T6</f>
        <v>230.54</v>
      </c>
      <c r="AU8" s="35"/>
      <c r="AV8" s="35"/>
      <c r="AW8" s="35"/>
      <c r="AX8" s="35"/>
      <c r="AY8" s="35"/>
      <c r="AZ8" s="35"/>
      <c r="BA8" s="35"/>
      <c r="BB8" s="35">
        <f>データ!U6</f>
        <v>191.19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76.59</v>
      </c>
      <c r="J10" s="35"/>
      <c r="K10" s="35"/>
      <c r="L10" s="35"/>
      <c r="M10" s="35"/>
      <c r="N10" s="35"/>
      <c r="O10" s="35"/>
      <c r="P10" s="35">
        <f>データ!P6</f>
        <v>48.96</v>
      </c>
      <c r="Q10" s="35"/>
      <c r="R10" s="35"/>
      <c r="S10" s="35"/>
      <c r="T10" s="35"/>
      <c r="U10" s="35"/>
      <c r="V10" s="35"/>
      <c r="W10" s="35">
        <f>データ!Q6</f>
        <v>91.08</v>
      </c>
      <c r="X10" s="35"/>
      <c r="Y10" s="35"/>
      <c r="Z10" s="35"/>
      <c r="AA10" s="35"/>
      <c r="AB10" s="35"/>
      <c r="AC10" s="35"/>
      <c r="AD10" s="42">
        <f>データ!R6</f>
        <v>3185</v>
      </c>
      <c r="AE10" s="42"/>
      <c r="AF10" s="42"/>
      <c r="AG10" s="42"/>
      <c r="AH10" s="42"/>
      <c r="AI10" s="42"/>
      <c r="AJ10" s="42"/>
      <c r="AK10" s="2"/>
      <c r="AL10" s="42">
        <f>データ!V6</f>
        <v>21426</v>
      </c>
      <c r="AM10" s="42"/>
      <c r="AN10" s="42"/>
      <c r="AO10" s="42"/>
      <c r="AP10" s="42"/>
      <c r="AQ10" s="42"/>
      <c r="AR10" s="42"/>
      <c r="AS10" s="42"/>
      <c r="AT10" s="35">
        <f>データ!W6</f>
        <v>7.56</v>
      </c>
      <c r="AU10" s="35"/>
      <c r="AV10" s="35"/>
      <c r="AW10" s="35"/>
      <c r="AX10" s="35"/>
      <c r="AY10" s="35"/>
      <c r="AZ10" s="35"/>
      <c r="BA10" s="35"/>
      <c r="BB10" s="35">
        <f>データ!X6</f>
        <v>2834.13</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113</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115</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4iIyQfwsFOoRPWdL5dL/+HdXF7qAqbgw0yfOYYJYElU6O2vFuqdhCijHM01+rDRaHWZDFDNZ4K8MGRvnvVELpw==" saltValue="FGAUDDCj3JDO7Ras3e+D+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162051</v>
      </c>
      <c r="D6" s="19">
        <f t="shared" si="3"/>
        <v>46</v>
      </c>
      <c r="E6" s="19">
        <f t="shared" si="3"/>
        <v>17</v>
      </c>
      <c r="F6" s="19">
        <f t="shared" si="3"/>
        <v>1</v>
      </c>
      <c r="G6" s="19">
        <f t="shared" si="3"/>
        <v>0</v>
      </c>
      <c r="H6" s="19" t="str">
        <f t="shared" si="3"/>
        <v>富山県　氷見市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76.59</v>
      </c>
      <c r="P6" s="20">
        <f t="shared" si="3"/>
        <v>48.96</v>
      </c>
      <c r="Q6" s="20">
        <f t="shared" si="3"/>
        <v>91.08</v>
      </c>
      <c r="R6" s="20">
        <f t="shared" si="3"/>
        <v>3185</v>
      </c>
      <c r="S6" s="20">
        <f t="shared" si="3"/>
        <v>44076</v>
      </c>
      <c r="T6" s="20">
        <f t="shared" si="3"/>
        <v>230.54</v>
      </c>
      <c r="U6" s="20">
        <f t="shared" si="3"/>
        <v>191.19</v>
      </c>
      <c r="V6" s="20">
        <f t="shared" si="3"/>
        <v>21426</v>
      </c>
      <c r="W6" s="20">
        <f t="shared" si="3"/>
        <v>7.56</v>
      </c>
      <c r="X6" s="20">
        <f t="shared" si="3"/>
        <v>2834.13</v>
      </c>
      <c r="Y6" s="21" t="str">
        <f>IF(Y7="",NA(),Y7)</f>
        <v>-</v>
      </c>
      <c r="Z6" s="21" t="str">
        <f t="shared" ref="Z6:AH6" si="4">IF(Z7="",NA(),Z7)</f>
        <v>-</v>
      </c>
      <c r="AA6" s="21">
        <f t="shared" si="4"/>
        <v>100.49</v>
      </c>
      <c r="AB6" s="21">
        <f t="shared" si="4"/>
        <v>100.17</v>
      </c>
      <c r="AC6" s="21">
        <f t="shared" si="4"/>
        <v>100.1</v>
      </c>
      <c r="AD6" s="21" t="str">
        <f t="shared" si="4"/>
        <v>-</v>
      </c>
      <c r="AE6" s="21" t="str">
        <f t="shared" si="4"/>
        <v>-</v>
      </c>
      <c r="AF6" s="21">
        <f t="shared" si="4"/>
        <v>106.5</v>
      </c>
      <c r="AG6" s="21">
        <f t="shared" si="4"/>
        <v>106.22</v>
      </c>
      <c r="AH6" s="21">
        <f t="shared" si="4"/>
        <v>107.01</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18.36</v>
      </c>
      <c r="AR6" s="21">
        <f t="shared" si="5"/>
        <v>18.010000000000002</v>
      </c>
      <c r="AS6" s="21">
        <f t="shared" si="5"/>
        <v>23.86</v>
      </c>
      <c r="AT6" s="20" t="str">
        <f>IF(AT7="","",IF(AT7="-","【-】","【"&amp;SUBSTITUTE(TEXT(AT7,"#,##0.00"),"-","△")&amp;"】"))</f>
        <v>【3.15】</v>
      </c>
      <c r="AU6" s="21" t="str">
        <f>IF(AU7="",NA(),AU7)</f>
        <v>-</v>
      </c>
      <c r="AV6" s="21" t="str">
        <f t="shared" ref="AV6:BD6" si="6">IF(AV7="",NA(),AV7)</f>
        <v>-</v>
      </c>
      <c r="AW6" s="21">
        <f t="shared" si="6"/>
        <v>28.76</v>
      </c>
      <c r="AX6" s="21">
        <f t="shared" si="6"/>
        <v>34.75</v>
      </c>
      <c r="AY6" s="21">
        <f t="shared" si="6"/>
        <v>75.97</v>
      </c>
      <c r="AZ6" s="21" t="str">
        <f t="shared" si="6"/>
        <v>-</v>
      </c>
      <c r="BA6" s="21" t="str">
        <f t="shared" si="6"/>
        <v>-</v>
      </c>
      <c r="BB6" s="21">
        <f t="shared" si="6"/>
        <v>55.6</v>
      </c>
      <c r="BC6" s="21">
        <f t="shared" si="6"/>
        <v>59.4</v>
      </c>
      <c r="BD6" s="21">
        <f t="shared" si="6"/>
        <v>68.27</v>
      </c>
      <c r="BE6" s="20" t="str">
        <f>IF(BE7="","",IF(BE7="-","【-】","【"&amp;SUBSTITUTE(TEXT(BE7,"#,##0.00"),"-","△")&amp;"】"))</f>
        <v>【73.44】</v>
      </c>
      <c r="BF6" s="21" t="str">
        <f>IF(BF7="",NA(),BF7)</f>
        <v>-</v>
      </c>
      <c r="BG6" s="21" t="str">
        <f t="shared" ref="BG6:BO6" si="7">IF(BG7="",NA(),BG7)</f>
        <v>-</v>
      </c>
      <c r="BH6" s="21">
        <f t="shared" si="7"/>
        <v>344.64</v>
      </c>
      <c r="BI6" s="21">
        <f t="shared" si="7"/>
        <v>295.39</v>
      </c>
      <c r="BJ6" s="21">
        <f t="shared" si="7"/>
        <v>290.22000000000003</v>
      </c>
      <c r="BK6" s="21" t="str">
        <f t="shared" si="7"/>
        <v>-</v>
      </c>
      <c r="BL6" s="21" t="str">
        <f t="shared" si="7"/>
        <v>-</v>
      </c>
      <c r="BM6" s="21">
        <f t="shared" si="7"/>
        <v>789.08</v>
      </c>
      <c r="BN6" s="21">
        <f t="shared" si="7"/>
        <v>747.84</v>
      </c>
      <c r="BO6" s="21">
        <f t="shared" si="7"/>
        <v>804.98</v>
      </c>
      <c r="BP6" s="20" t="str">
        <f>IF(BP7="","",IF(BP7="-","【-】","【"&amp;SUBSTITUTE(TEXT(BP7,"#,##0.00"),"-","△")&amp;"】"))</f>
        <v>【652.82】</v>
      </c>
      <c r="BQ6" s="21" t="str">
        <f>IF(BQ7="",NA(),BQ7)</f>
        <v>-</v>
      </c>
      <c r="BR6" s="21" t="str">
        <f t="shared" ref="BR6:BZ6" si="8">IF(BR7="",NA(),BR7)</f>
        <v>-</v>
      </c>
      <c r="BS6" s="21">
        <f t="shared" si="8"/>
        <v>118.62</v>
      </c>
      <c r="BT6" s="21">
        <f t="shared" si="8"/>
        <v>113.97</v>
      </c>
      <c r="BU6" s="21">
        <f t="shared" si="8"/>
        <v>99.72</v>
      </c>
      <c r="BV6" s="21" t="str">
        <f t="shared" si="8"/>
        <v>-</v>
      </c>
      <c r="BW6" s="21" t="str">
        <f t="shared" si="8"/>
        <v>-</v>
      </c>
      <c r="BX6" s="21">
        <f t="shared" si="8"/>
        <v>88.25</v>
      </c>
      <c r="BY6" s="21">
        <f t="shared" si="8"/>
        <v>90.17</v>
      </c>
      <c r="BZ6" s="21">
        <f t="shared" si="8"/>
        <v>88.71</v>
      </c>
      <c r="CA6" s="20" t="str">
        <f>IF(CA7="","",IF(CA7="-","【-】","【"&amp;SUBSTITUTE(TEXT(CA7,"#,##0.00"),"-","△")&amp;"】"))</f>
        <v>【97.61】</v>
      </c>
      <c r="CB6" s="21" t="str">
        <f>IF(CB7="",NA(),CB7)</f>
        <v>-</v>
      </c>
      <c r="CC6" s="21" t="str">
        <f t="shared" ref="CC6:CK6" si="9">IF(CC7="",NA(),CC7)</f>
        <v>-</v>
      </c>
      <c r="CD6" s="21">
        <f t="shared" si="9"/>
        <v>129.85</v>
      </c>
      <c r="CE6" s="21">
        <f t="shared" si="9"/>
        <v>135.63999999999999</v>
      </c>
      <c r="CF6" s="21">
        <f t="shared" si="9"/>
        <v>155.11000000000001</v>
      </c>
      <c r="CG6" s="21" t="str">
        <f t="shared" si="9"/>
        <v>-</v>
      </c>
      <c r="CH6" s="21" t="str">
        <f t="shared" si="9"/>
        <v>-</v>
      </c>
      <c r="CI6" s="21">
        <f t="shared" si="9"/>
        <v>176.37</v>
      </c>
      <c r="CJ6" s="21">
        <f t="shared" si="9"/>
        <v>173.17</v>
      </c>
      <c r="CK6" s="21">
        <f t="shared" si="9"/>
        <v>174.8</v>
      </c>
      <c r="CL6" s="20" t="str">
        <f>IF(CL7="","",IF(CL7="-","【-】","【"&amp;SUBSTITUTE(TEXT(CL7,"#,##0.00"),"-","△")&amp;"】"))</f>
        <v>【138.29】</v>
      </c>
      <c r="CM6" s="21" t="str">
        <f>IF(CM7="",NA(),CM7)</f>
        <v>-</v>
      </c>
      <c r="CN6" s="21" t="str">
        <f t="shared" ref="CN6:CV6" si="10">IF(CN7="",NA(),CN7)</f>
        <v>-</v>
      </c>
      <c r="CO6" s="21">
        <f t="shared" si="10"/>
        <v>57.94</v>
      </c>
      <c r="CP6" s="21">
        <f t="shared" si="10"/>
        <v>57.43</v>
      </c>
      <c r="CQ6" s="21">
        <f t="shared" si="10"/>
        <v>56.46</v>
      </c>
      <c r="CR6" s="21" t="str">
        <f t="shared" si="10"/>
        <v>-</v>
      </c>
      <c r="CS6" s="21" t="str">
        <f t="shared" si="10"/>
        <v>-</v>
      </c>
      <c r="CT6" s="21">
        <f t="shared" si="10"/>
        <v>56.72</v>
      </c>
      <c r="CU6" s="21">
        <f t="shared" si="10"/>
        <v>56.43</v>
      </c>
      <c r="CV6" s="21">
        <f t="shared" si="10"/>
        <v>55.82</v>
      </c>
      <c r="CW6" s="20" t="str">
        <f>IF(CW7="","",IF(CW7="-","【-】","【"&amp;SUBSTITUTE(TEXT(CW7,"#,##0.00"),"-","△")&amp;"】"))</f>
        <v>【59.10】</v>
      </c>
      <c r="CX6" s="21" t="str">
        <f>IF(CX7="",NA(),CX7)</f>
        <v>-</v>
      </c>
      <c r="CY6" s="21" t="str">
        <f t="shared" ref="CY6:DG6" si="11">IF(CY7="",NA(),CY7)</f>
        <v>-</v>
      </c>
      <c r="CZ6" s="21">
        <f t="shared" si="11"/>
        <v>93.66</v>
      </c>
      <c r="DA6" s="21">
        <f t="shared" si="11"/>
        <v>94.68</v>
      </c>
      <c r="DB6" s="21">
        <f t="shared" si="11"/>
        <v>94.98</v>
      </c>
      <c r="DC6" s="21" t="str">
        <f t="shared" si="11"/>
        <v>-</v>
      </c>
      <c r="DD6" s="21" t="str">
        <f t="shared" si="11"/>
        <v>-</v>
      </c>
      <c r="DE6" s="21">
        <f t="shared" si="11"/>
        <v>90.72</v>
      </c>
      <c r="DF6" s="21">
        <f t="shared" si="11"/>
        <v>91.07</v>
      </c>
      <c r="DG6" s="21">
        <f t="shared" si="11"/>
        <v>90.67</v>
      </c>
      <c r="DH6" s="20" t="str">
        <f>IF(DH7="","",IF(DH7="-","【-】","【"&amp;SUBSTITUTE(TEXT(DH7,"#,##0.00"),"-","△")&amp;"】"))</f>
        <v>【95.82】</v>
      </c>
      <c r="DI6" s="21" t="str">
        <f>IF(DI7="",NA(),DI7)</f>
        <v>-</v>
      </c>
      <c r="DJ6" s="21" t="str">
        <f t="shared" ref="DJ6:DR6" si="12">IF(DJ7="",NA(),DJ7)</f>
        <v>-</v>
      </c>
      <c r="DK6" s="21">
        <f t="shared" si="12"/>
        <v>5.34</v>
      </c>
      <c r="DL6" s="21">
        <f t="shared" si="12"/>
        <v>9.64</v>
      </c>
      <c r="DM6" s="21">
        <f t="shared" si="12"/>
        <v>13.69</v>
      </c>
      <c r="DN6" s="21" t="str">
        <f t="shared" si="12"/>
        <v>-</v>
      </c>
      <c r="DO6" s="21" t="str">
        <f t="shared" si="12"/>
        <v>-</v>
      </c>
      <c r="DP6" s="21">
        <f t="shared" si="12"/>
        <v>20.78</v>
      </c>
      <c r="DQ6" s="21">
        <f t="shared" si="12"/>
        <v>23.54</v>
      </c>
      <c r="DR6" s="21">
        <f t="shared" si="12"/>
        <v>25.86</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1.34</v>
      </c>
      <c r="EB6" s="21">
        <f t="shared" si="13"/>
        <v>1.5</v>
      </c>
      <c r="EC6" s="21">
        <f t="shared" si="13"/>
        <v>1.4</v>
      </c>
      <c r="ED6" s="20" t="str">
        <f>IF(ED7="","",IF(ED7="-","【-】","【"&amp;SUBSTITUTE(TEXT(ED7,"#,##0.00"),"-","△")&amp;"】"))</f>
        <v>【7.62】</v>
      </c>
      <c r="EE6" s="21" t="str">
        <f>IF(EE7="",NA(),EE7)</f>
        <v>-</v>
      </c>
      <c r="EF6" s="21" t="str">
        <f t="shared" ref="EF6:EN6" si="14">IF(EF7="",NA(),EF7)</f>
        <v>-</v>
      </c>
      <c r="EG6" s="20">
        <f t="shared" si="14"/>
        <v>0</v>
      </c>
      <c r="EH6" s="21">
        <f t="shared" si="14"/>
        <v>0.21</v>
      </c>
      <c r="EI6" s="21">
        <f t="shared" si="14"/>
        <v>0.04</v>
      </c>
      <c r="EJ6" s="21" t="str">
        <f t="shared" si="14"/>
        <v>-</v>
      </c>
      <c r="EK6" s="21" t="str">
        <f t="shared" si="14"/>
        <v>-</v>
      </c>
      <c r="EL6" s="21">
        <f t="shared" si="14"/>
        <v>0.15</v>
      </c>
      <c r="EM6" s="21">
        <f t="shared" si="14"/>
        <v>0.15</v>
      </c>
      <c r="EN6" s="21">
        <f t="shared" si="14"/>
        <v>0.12</v>
      </c>
      <c r="EO6" s="20" t="str">
        <f>IF(EO7="","",IF(EO7="-","【-】","【"&amp;SUBSTITUTE(TEXT(EO7,"#,##0.00"),"-","△")&amp;"】"))</f>
        <v>【0.23】</v>
      </c>
    </row>
    <row r="7" spans="1:148" s="22" customFormat="1" x14ac:dyDescent="0.15">
      <c r="A7" s="14"/>
      <c r="B7" s="23">
        <v>2022</v>
      </c>
      <c r="C7" s="23">
        <v>162051</v>
      </c>
      <c r="D7" s="23">
        <v>46</v>
      </c>
      <c r="E7" s="23">
        <v>17</v>
      </c>
      <c r="F7" s="23">
        <v>1</v>
      </c>
      <c r="G7" s="23">
        <v>0</v>
      </c>
      <c r="H7" s="23" t="s">
        <v>96</v>
      </c>
      <c r="I7" s="23" t="s">
        <v>97</v>
      </c>
      <c r="J7" s="23" t="s">
        <v>98</v>
      </c>
      <c r="K7" s="23" t="s">
        <v>99</v>
      </c>
      <c r="L7" s="23" t="s">
        <v>100</v>
      </c>
      <c r="M7" s="23" t="s">
        <v>101</v>
      </c>
      <c r="N7" s="24" t="s">
        <v>102</v>
      </c>
      <c r="O7" s="24">
        <v>76.59</v>
      </c>
      <c r="P7" s="24">
        <v>48.96</v>
      </c>
      <c r="Q7" s="24">
        <v>91.08</v>
      </c>
      <c r="R7" s="24">
        <v>3185</v>
      </c>
      <c r="S7" s="24">
        <v>44076</v>
      </c>
      <c r="T7" s="24">
        <v>230.54</v>
      </c>
      <c r="U7" s="24">
        <v>191.19</v>
      </c>
      <c r="V7" s="24">
        <v>21426</v>
      </c>
      <c r="W7" s="24">
        <v>7.56</v>
      </c>
      <c r="X7" s="24">
        <v>2834.13</v>
      </c>
      <c r="Y7" s="24" t="s">
        <v>102</v>
      </c>
      <c r="Z7" s="24" t="s">
        <v>102</v>
      </c>
      <c r="AA7" s="24">
        <v>100.49</v>
      </c>
      <c r="AB7" s="24">
        <v>100.17</v>
      </c>
      <c r="AC7" s="24">
        <v>100.1</v>
      </c>
      <c r="AD7" s="24" t="s">
        <v>102</v>
      </c>
      <c r="AE7" s="24" t="s">
        <v>102</v>
      </c>
      <c r="AF7" s="24">
        <v>106.5</v>
      </c>
      <c r="AG7" s="24">
        <v>106.22</v>
      </c>
      <c r="AH7" s="24">
        <v>107.01</v>
      </c>
      <c r="AI7" s="24">
        <v>106.11</v>
      </c>
      <c r="AJ7" s="24" t="s">
        <v>102</v>
      </c>
      <c r="AK7" s="24" t="s">
        <v>102</v>
      </c>
      <c r="AL7" s="24">
        <v>0</v>
      </c>
      <c r="AM7" s="24">
        <v>0</v>
      </c>
      <c r="AN7" s="24">
        <v>0</v>
      </c>
      <c r="AO7" s="24" t="s">
        <v>102</v>
      </c>
      <c r="AP7" s="24" t="s">
        <v>102</v>
      </c>
      <c r="AQ7" s="24">
        <v>18.36</v>
      </c>
      <c r="AR7" s="24">
        <v>18.010000000000002</v>
      </c>
      <c r="AS7" s="24">
        <v>23.86</v>
      </c>
      <c r="AT7" s="24">
        <v>3.15</v>
      </c>
      <c r="AU7" s="24" t="s">
        <v>102</v>
      </c>
      <c r="AV7" s="24" t="s">
        <v>102</v>
      </c>
      <c r="AW7" s="24">
        <v>28.76</v>
      </c>
      <c r="AX7" s="24">
        <v>34.75</v>
      </c>
      <c r="AY7" s="24">
        <v>75.97</v>
      </c>
      <c r="AZ7" s="24" t="s">
        <v>102</v>
      </c>
      <c r="BA7" s="24" t="s">
        <v>102</v>
      </c>
      <c r="BB7" s="24">
        <v>55.6</v>
      </c>
      <c r="BC7" s="24">
        <v>59.4</v>
      </c>
      <c r="BD7" s="24">
        <v>68.27</v>
      </c>
      <c r="BE7" s="24">
        <v>73.44</v>
      </c>
      <c r="BF7" s="24" t="s">
        <v>102</v>
      </c>
      <c r="BG7" s="24" t="s">
        <v>102</v>
      </c>
      <c r="BH7" s="24">
        <v>344.64</v>
      </c>
      <c r="BI7" s="24">
        <v>295.39</v>
      </c>
      <c r="BJ7" s="24">
        <v>290.22000000000003</v>
      </c>
      <c r="BK7" s="24" t="s">
        <v>102</v>
      </c>
      <c r="BL7" s="24" t="s">
        <v>102</v>
      </c>
      <c r="BM7" s="24">
        <v>789.08</v>
      </c>
      <c r="BN7" s="24">
        <v>747.84</v>
      </c>
      <c r="BO7" s="24">
        <v>804.98</v>
      </c>
      <c r="BP7" s="24">
        <v>652.82000000000005</v>
      </c>
      <c r="BQ7" s="24" t="s">
        <v>102</v>
      </c>
      <c r="BR7" s="24" t="s">
        <v>102</v>
      </c>
      <c r="BS7" s="24">
        <v>118.62</v>
      </c>
      <c r="BT7" s="24">
        <v>113.97</v>
      </c>
      <c r="BU7" s="24">
        <v>99.72</v>
      </c>
      <c r="BV7" s="24" t="s">
        <v>102</v>
      </c>
      <c r="BW7" s="24" t="s">
        <v>102</v>
      </c>
      <c r="BX7" s="24">
        <v>88.25</v>
      </c>
      <c r="BY7" s="24">
        <v>90.17</v>
      </c>
      <c r="BZ7" s="24">
        <v>88.71</v>
      </c>
      <c r="CA7" s="24">
        <v>97.61</v>
      </c>
      <c r="CB7" s="24" t="s">
        <v>102</v>
      </c>
      <c r="CC7" s="24" t="s">
        <v>102</v>
      </c>
      <c r="CD7" s="24">
        <v>129.85</v>
      </c>
      <c r="CE7" s="24">
        <v>135.63999999999999</v>
      </c>
      <c r="CF7" s="24">
        <v>155.11000000000001</v>
      </c>
      <c r="CG7" s="24" t="s">
        <v>102</v>
      </c>
      <c r="CH7" s="24" t="s">
        <v>102</v>
      </c>
      <c r="CI7" s="24">
        <v>176.37</v>
      </c>
      <c r="CJ7" s="24">
        <v>173.17</v>
      </c>
      <c r="CK7" s="24">
        <v>174.8</v>
      </c>
      <c r="CL7" s="24">
        <v>138.29</v>
      </c>
      <c r="CM7" s="24" t="s">
        <v>102</v>
      </c>
      <c r="CN7" s="24" t="s">
        <v>102</v>
      </c>
      <c r="CO7" s="24">
        <v>57.94</v>
      </c>
      <c r="CP7" s="24">
        <v>57.43</v>
      </c>
      <c r="CQ7" s="24">
        <v>56.46</v>
      </c>
      <c r="CR7" s="24" t="s">
        <v>102</v>
      </c>
      <c r="CS7" s="24" t="s">
        <v>102</v>
      </c>
      <c r="CT7" s="24">
        <v>56.72</v>
      </c>
      <c r="CU7" s="24">
        <v>56.43</v>
      </c>
      <c r="CV7" s="24">
        <v>55.82</v>
      </c>
      <c r="CW7" s="24">
        <v>59.1</v>
      </c>
      <c r="CX7" s="24" t="s">
        <v>102</v>
      </c>
      <c r="CY7" s="24" t="s">
        <v>102</v>
      </c>
      <c r="CZ7" s="24">
        <v>93.66</v>
      </c>
      <c r="DA7" s="24">
        <v>94.68</v>
      </c>
      <c r="DB7" s="24">
        <v>94.98</v>
      </c>
      <c r="DC7" s="24" t="s">
        <v>102</v>
      </c>
      <c r="DD7" s="24" t="s">
        <v>102</v>
      </c>
      <c r="DE7" s="24">
        <v>90.72</v>
      </c>
      <c r="DF7" s="24">
        <v>91.07</v>
      </c>
      <c r="DG7" s="24">
        <v>90.67</v>
      </c>
      <c r="DH7" s="24">
        <v>95.82</v>
      </c>
      <c r="DI7" s="24" t="s">
        <v>102</v>
      </c>
      <c r="DJ7" s="24" t="s">
        <v>102</v>
      </c>
      <c r="DK7" s="24">
        <v>5.34</v>
      </c>
      <c r="DL7" s="24">
        <v>9.64</v>
      </c>
      <c r="DM7" s="24">
        <v>13.69</v>
      </c>
      <c r="DN7" s="24" t="s">
        <v>102</v>
      </c>
      <c r="DO7" s="24" t="s">
        <v>102</v>
      </c>
      <c r="DP7" s="24">
        <v>20.78</v>
      </c>
      <c r="DQ7" s="24">
        <v>23.54</v>
      </c>
      <c r="DR7" s="24">
        <v>25.86</v>
      </c>
      <c r="DS7" s="24">
        <v>39.74</v>
      </c>
      <c r="DT7" s="24" t="s">
        <v>102</v>
      </c>
      <c r="DU7" s="24" t="s">
        <v>102</v>
      </c>
      <c r="DV7" s="24">
        <v>0</v>
      </c>
      <c r="DW7" s="24">
        <v>0</v>
      </c>
      <c r="DX7" s="24">
        <v>0</v>
      </c>
      <c r="DY7" s="24" t="s">
        <v>102</v>
      </c>
      <c r="DZ7" s="24" t="s">
        <v>102</v>
      </c>
      <c r="EA7" s="24">
        <v>1.34</v>
      </c>
      <c r="EB7" s="24">
        <v>1.5</v>
      </c>
      <c r="EC7" s="24">
        <v>1.4</v>
      </c>
      <c r="ED7" s="24">
        <v>7.62</v>
      </c>
      <c r="EE7" s="24" t="s">
        <v>102</v>
      </c>
      <c r="EF7" s="24" t="s">
        <v>102</v>
      </c>
      <c r="EG7" s="24">
        <v>0</v>
      </c>
      <c r="EH7" s="24">
        <v>0.21</v>
      </c>
      <c r="EI7" s="24">
        <v>0.04</v>
      </c>
      <c r="EJ7" s="24" t="s">
        <v>102</v>
      </c>
      <c r="EK7" s="24" t="s">
        <v>102</v>
      </c>
      <c r="EL7" s="24">
        <v>0.15</v>
      </c>
      <c r="EM7" s="24">
        <v>0.15</v>
      </c>
      <c r="EN7" s="24">
        <v>0.12</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cp:lastModifiedBy>
  <cp:lastPrinted>2024-01-20T07:02:15Z</cp:lastPrinted>
  <dcterms:created xsi:type="dcterms:W3CDTF">2023-12-12T00:46:05Z</dcterms:created>
  <dcterms:modified xsi:type="dcterms:W3CDTF">2024-01-20T07:02:17Z</dcterms:modified>
  <cp:category/>
</cp:coreProperties>
</file>