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showInkAnnotation="0" defaultThemeVersion="124226"/>
  <xr:revisionPtr revIDLastSave="0" documentId="13_ncr:1_{E4FD902D-3974-48B5-9551-00EFF4841F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-2(1)(2)" sheetId="1" r:id="rId1"/>
  </sheets>
  <definedNames>
    <definedName name="_xlnm.Print_Area" localSheetId="0">'6-2(1)(2)'!$A$1:$P$93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8" i="1" l="1"/>
  <c r="L48" i="1"/>
  <c r="I90" i="1" l="1"/>
  <c r="J68" i="1"/>
  <c r="L47" i="1"/>
  <c r="N47" i="1" s="1"/>
  <c r="L46" i="1" l="1"/>
  <c r="I89" i="1" l="1"/>
  <c r="J67" i="1"/>
  <c r="N46" i="1"/>
  <c r="L45" i="1" l="1"/>
  <c r="N45" i="1" s="1"/>
  <c r="K44" i="1" l="1"/>
  <c r="M44" i="1" s="1"/>
  <c r="G87" i="1" l="1"/>
  <c r="E65" i="1" l="1"/>
  <c r="H65" i="1" s="1"/>
  <c r="I86" i="1" l="1"/>
  <c r="J64" i="1"/>
  <c r="L64" i="1" s="1"/>
  <c r="K43" i="1"/>
  <c r="M43" i="1" s="1"/>
  <c r="I80" i="1" l="1"/>
  <c r="I81" i="1"/>
  <c r="I82" i="1"/>
  <c r="I83" i="1"/>
  <c r="I84" i="1"/>
  <c r="I85" i="1"/>
  <c r="I79" i="1"/>
  <c r="J63" i="1" l="1"/>
  <c r="L63" i="1" s="1"/>
  <c r="J62" i="1"/>
  <c r="L62" i="1" s="1"/>
  <c r="J61" i="1"/>
  <c r="L61" i="1" s="1"/>
  <c r="J60" i="1"/>
  <c r="L60" i="1" s="1"/>
  <c r="J59" i="1"/>
  <c r="L59" i="1" s="1"/>
  <c r="J58" i="1"/>
  <c r="L58" i="1" s="1"/>
  <c r="J57" i="1"/>
  <c r="L57" i="1" s="1"/>
  <c r="K42" i="1"/>
  <c r="M42" i="1" s="1"/>
  <c r="K39" i="1"/>
  <c r="M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5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X線＋内視鏡</t>
        </r>
      </text>
    </comment>
  </commentList>
</comments>
</file>

<file path=xl/sharedStrings.xml><?xml version="1.0" encoding="utf-8"?>
<sst xmlns="http://schemas.openxmlformats.org/spreadsheetml/2006/main" count="114" uniqueCount="55">
  <si>
    <t>年度</t>
    <rPh sb="0" eb="2">
      <t>ネンド</t>
    </rPh>
    <phoneticPr fontId="1"/>
  </si>
  <si>
    <t>糖尿病</t>
    <rPh sb="0" eb="3">
      <t>トウニョウビョウ</t>
    </rPh>
    <phoneticPr fontId="1"/>
  </si>
  <si>
    <t>喫煙</t>
    <rPh sb="0" eb="2">
      <t>キツエン</t>
    </rPh>
    <phoneticPr fontId="1"/>
  </si>
  <si>
    <t>個別健康教育</t>
    <rPh sb="0" eb="2">
      <t>コベツ</t>
    </rPh>
    <rPh sb="2" eb="4">
      <t>ケンコウ</t>
    </rPh>
    <rPh sb="4" eb="6">
      <t>キョウイク</t>
    </rPh>
    <phoneticPr fontId="1"/>
  </si>
  <si>
    <t>集団健康教育</t>
    <rPh sb="0" eb="2">
      <t>シュウダン</t>
    </rPh>
    <rPh sb="2" eb="4">
      <t>ケンコウ</t>
    </rPh>
    <rPh sb="4" eb="6">
      <t>キョウイク</t>
    </rPh>
    <phoneticPr fontId="1"/>
  </si>
  <si>
    <t>総合健康相談</t>
    <rPh sb="0" eb="2">
      <t>ソウゴウ</t>
    </rPh>
    <rPh sb="2" eb="4">
      <t>ケンコウ</t>
    </rPh>
    <rPh sb="4" eb="6">
      <t>ソウダン</t>
    </rPh>
    <phoneticPr fontId="1"/>
  </si>
  <si>
    <t>重点健康相談</t>
    <rPh sb="0" eb="2">
      <t>ジュウテン</t>
    </rPh>
    <rPh sb="2" eb="4">
      <t>ケンコウ</t>
    </rPh>
    <rPh sb="4" eb="6">
      <t>ソウダン</t>
    </rPh>
    <phoneticPr fontId="1"/>
  </si>
  <si>
    <t>４０～７４歳</t>
    <rPh sb="5" eb="6">
      <t>サイ</t>
    </rPh>
    <phoneticPr fontId="1"/>
  </si>
  <si>
    <t>高血圧</t>
    <rPh sb="0" eb="2">
      <t>コウケツアツ</t>
    </rPh>
    <rPh sb="2" eb="3">
      <t>アツ</t>
    </rPh>
    <phoneticPr fontId="1"/>
  </si>
  <si>
    <t>高脂血症</t>
    <rPh sb="0" eb="1">
      <t>コウ</t>
    </rPh>
    <rPh sb="1" eb="2">
      <t>シボウ</t>
    </rPh>
    <rPh sb="2" eb="4">
      <t>チショウ</t>
    </rPh>
    <phoneticPr fontId="1"/>
  </si>
  <si>
    <t>開   催
回   数</t>
    <rPh sb="0" eb="1">
      <t>カイ</t>
    </rPh>
    <rPh sb="4" eb="5">
      <t>サイ</t>
    </rPh>
    <phoneticPr fontId="1"/>
  </si>
  <si>
    <t>参   加
延人員</t>
    <rPh sb="0" eb="1">
      <t>サン</t>
    </rPh>
    <rPh sb="4" eb="5">
      <t>カ</t>
    </rPh>
    <phoneticPr fontId="1"/>
  </si>
  <si>
    <t>(人)</t>
    <rPh sb="1" eb="2">
      <t>ニン</t>
    </rPh>
    <phoneticPr fontId="1"/>
  </si>
  <si>
    <t>参加実人員</t>
    <rPh sb="0" eb="2">
      <t>サンカ</t>
    </rPh>
    <rPh sb="2" eb="3">
      <t>ジツ</t>
    </rPh>
    <rPh sb="3" eb="5">
      <t>ジンイン</t>
    </rPh>
    <phoneticPr fontId="1"/>
  </si>
  <si>
    <t>(回)</t>
    <rPh sb="1" eb="2">
      <t>カイ</t>
    </rPh>
    <phoneticPr fontId="1"/>
  </si>
  <si>
    <t>健　　康　　診　　査</t>
    <rPh sb="0" eb="1">
      <t>ケン</t>
    </rPh>
    <rPh sb="3" eb="4">
      <t>ヤスシ</t>
    </rPh>
    <rPh sb="6" eb="7">
      <t>ミ</t>
    </rPh>
    <rPh sb="9" eb="10">
      <t>サ</t>
    </rPh>
    <phoneticPr fontId="1"/>
  </si>
  <si>
    <t>介護家族訪問健康診査受診者数（Ｄ）</t>
    <rPh sb="0" eb="2">
      <t>カイゴ</t>
    </rPh>
    <rPh sb="2" eb="4">
      <t>カゾク</t>
    </rPh>
    <rPh sb="4" eb="6">
      <t>ホウモン</t>
    </rPh>
    <rPh sb="6" eb="8">
      <t>ケンコウ</t>
    </rPh>
    <rPh sb="8" eb="10">
      <t>シンサ</t>
    </rPh>
    <rPh sb="10" eb="12">
      <t>ジュシン</t>
    </rPh>
    <rPh sb="12" eb="13">
      <t>シャ</t>
    </rPh>
    <rPh sb="13" eb="14">
      <t>スウ</t>
    </rPh>
    <phoneticPr fontId="1"/>
  </si>
  <si>
    <t>が   ん   検   診</t>
    <rPh sb="8" eb="9">
      <t>ケン</t>
    </rPh>
    <rPh sb="12" eb="13">
      <t>ミ</t>
    </rPh>
    <phoneticPr fontId="1"/>
  </si>
  <si>
    <t>胃 が ん 検 診 受 診 人 員</t>
    <rPh sb="0" eb="1">
      <t>イ</t>
    </rPh>
    <rPh sb="6" eb="7">
      <t>ケン</t>
    </rPh>
    <rPh sb="8" eb="9">
      <t>ミ</t>
    </rPh>
    <rPh sb="10" eb="11">
      <t>ウケ</t>
    </rPh>
    <rPh sb="12" eb="13">
      <t>ミ</t>
    </rPh>
    <rPh sb="14" eb="15">
      <t>ジン</t>
    </rPh>
    <rPh sb="16" eb="17">
      <t>イン</t>
    </rPh>
    <phoneticPr fontId="1"/>
  </si>
  <si>
    <t>子 宮 頸 が ん 検 診 受 診 人 員</t>
    <rPh sb="0" eb="1">
      <t>コ</t>
    </rPh>
    <rPh sb="2" eb="3">
      <t>ミヤ</t>
    </rPh>
    <rPh sb="4" eb="5">
      <t>ケイ</t>
    </rPh>
    <rPh sb="10" eb="11">
      <t>ケン</t>
    </rPh>
    <rPh sb="12" eb="13">
      <t>ミ</t>
    </rPh>
    <rPh sb="14" eb="15">
      <t>ウケ</t>
    </rPh>
    <rPh sb="16" eb="17">
      <t>ミ</t>
    </rPh>
    <rPh sb="18" eb="19">
      <t>ジン</t>
    </rPh>
    <rPh sb="20" eb="21">
      <t>イン</t>
    </rPh>
    <phoneticPr fontId="1"/>
  </si>
  <si>
    <t>集団検診</t>
    <rPh sb="0" eb="2">
      <t>シュウダン</t>
    </rPh>
    <phoneticPr fontId="1"/>
  </si>
  <si>
    <t>厚生
セン
ター</t>
    <rPh sb="0" eb="2">
      <t>コウセイ</t>
    </rPh>
    <phoneticPr fontId="1"/>
  </si>
  <si>
    <t>医療機関</t>
    <rPh sb="0" eb="2">
      <t>イリョウキカン</t>
    </rPh>
    <phoneticPr fontId="1"/>
  </si>
  <si>
    <t>計
（Ｉ）</t>
    <rPh sb="0" eb="1">
      <t>ケイ</t>
    </rPh>
    <phoneticPr fontId="1"/>
  </si>
  <si>
    <t>(％)</t>
    <phoneticPr fontId="1"/>
  </si>
  <si>
    <t>-</t>
    <phoneticPr fontId="1"/>
  </si>
  <si>
    <t>(%)</t>
    <phoneticPr fontId="1"/>
  </si>
  <si>
    <t>(％)</t>
    <phoneticPr fontId="1"/>
  </si>
  <si>
    <t>-</t>
    <phoneticPr fontId="1"/>
  </si>
  <si>
    <t xml:space="preserve"> （１）  健康手帳、健康教育、健康相談</t>
    <phoneticPr fontId="1"/>
  </si>
  <si>
    <t>（２）  健康診査</t>
    <phoneticPr fontId="1"/>
  </si>
  <si>
    <t>市町村
総人口
(毎年4月1日
現在)</t>
    <rPh sb="0" eb="3">
      <t>シチョウソン</t>
    </rPh>
    <phoneticPr fontId="1"/>
  </si>
  <si>
    <t>７５歳
以上</t>
    <rPh sb="2" eb="3">
      <t>サイ</t>
    </rPh>
    <rPh sb="4" eb="6">
      <t>イジョウ</t>
    </rPh>
    <phoneticPr fontId="1"/>
  </si>
  <si>
    <t>健康診査
受診者数　　　（Ｂ）</t>
    <rPh sb="0" eb="2">
      <t>ケンコウ</t>
    </rPh>
    <rPh sb="2" eb="4">
      <t>シンサ</t>
    </rPh>
    <rPh sb="5" eb="8">
      <t>ジュシンシャ</t>
    </rPh>
    <rPh sb="8" eb="9">
      <t>カズ</t>
    </rPh>
    <phoneticPr fontId="1"/>
  </si>
  <si>
    <t>受診率
（Ｅ/Ａ)</t>
    <rPh sb="0" eb="2">
      <t>ジュシン</t>
    </rPh>
    <rPh sb="2" eb="3">
      <t>リツ</t>
    </rPh>
    <phoneticPr fontId="1"/>
  </si>
  <si>
    <t>訪問健康診査
受診者数
（Ｃ）</t>
    <rPh sb="0" eb="2">
      <t>ホウモン</t>
    </rPh>
    <rPh sb="2" eb="4">
      <t>ケンコウ</t>
    </rPh>
    <rPh sb="4" eb="6">
      <t>シンサ</t>
    </rPh>
    <rPh sb="7" eb="9">
      <t>ジュシン</t>
    </rPh>
    <rPh sb="9" eb="10">
      <t>シャ</t>
    </rPh>
    <rPh sb="10" eb="11">
      <t>スウ</t>
    </rPh>
    <phoneticPr fontId="1"/>
  </si>
  <si>
    <t>対象者数
（Ｆ）</t>
    <rPh sb="0" eb="2">
      <t>タイショウシャ</t>
    </rPh>
    <phoneticPr fontId="1"/>
  </si>
  <si>
    <t>計
（Ｇ）</t>
    <rPh sb="0" eb="1">
      <t>ケイ</t>
    </rPh>
    <phoneticPr fontId="1"/>
  </si>
  <si>
    <t>受診率
（Ｇ/Ｆ）</t>
    <rPh sb="0" eb="2">
      <t>ジュシン</t>
    </rPh>
    <rPh sb="2" eb="3">
      <t>リツ</t>
    </rPh>
    <phoneticPr fontId="1"/>
  </si>
  <si>
    <t>対象者数
（Ｈ）</t>
    <rPh sb="0" eb="2">
      <t>タイショウシャ</t>
    </rPh>
    <phoneticPr fontId="1"/>
  </si>
  <si>
    <t>受診率
（Ｉ/Ｈ）*</t>
    <rPh sb="0" eb="2">
      <t>ジュシン</t>
    </rPh>
    <rPh sb="2" eb="3">
      <t>リツ</t>
    </rPh>
    <phoneticPr fontId="1"/>
  </si>
  <si>
    <t>対象者数
（Ａ）</t>
    <phoneticPr fontId="1"/>
  </si>
  <si>
    <t>合計
【Ｂ+Ｃ+Ｄ】
（Ｅ）</t>
    <rPh sb="0" eb="1">
      <t>ゴウ</t>
    </rPh>
    <rPh sb="1" eb="2">
      <t>ケイ</t>
    </rPh>
    <phoneticPr fontId="1"/>
  </si>
  <si>
    <t>６－２  健康増進法に基づく保健事業実施状況</t>
    <phoneticPr fontId="1"/>
  </si>
  <si>
    <t>健康手帳の交付※</t>
    <rPh sb="0" eb="2">
      <t>ケンコウ</t>
    </rPh>
    <rPh sb="2" eb="4">
      <t>テチョウ</t>
    </rPh>
    <rPh sb="5" eb="7">
      <t>コウフ</t>
    </rPh>
    <phoneticPr fontId="1"/>
  </si>
  <si>
    <t>※健康増進事業実施要領の一部改定（H29.3.31）により、紙媒体での交付から厚労省ホームページからのダウンロード方式による交付へ変更となったことに伴い、出典先である厚労省「地域保健・健康増進事業報告」から統計表が削除されている</t>
    <rPh sb="1" eb="3">
      <t>ケンコウ</t>
    </rPh>
    <rPh sb="3" eb="5">
      <t>ゾウシン</t>
    </rPh>
    <rPh sb="5" eb="7">
      <t>ジギョウ</t>
    </rPh>
    <rPh sb="7" eb="9">
      <t>ジッシ</t>
    </rPh>
    <rPh sb="9" eb="11">
      <t>ヨウリョウ</t>
    </rPh>
    <rPh sb="12" eb="14">
      <t>イチブ</t>
    </rPh>
    <rPh sb="14" eb="16">
      <t>カイテイ</t>
    </rPh>
    <rPh sb="30" eb="31">
      <t>カミ</t>
    </rPh>
    <rPh sb="31" eb="33">
      <t>バイタイ</t>
    </rPh>
    <rPh sb="35" eb="37">
      <t>コウフ</t>
    </rPh>
    <rPh sb="39" eb="42">
      <t>コウロウショウ</t>
    </rPh>
    <rPh sb="57" eb="59">
      <t>ホウシキ</t>
    </rPh>
    <rPh sb="62" eb="64">
      <t>コウフ</t>
    </rPh>
    <rPh sb="65" eb="67">
      <t>ヘンコウ</t>
    </rPh>
    <rPh sb="74" eb="75">
      <t>トモナ</t>
    </rPh>
    <rPh sb="77" eb="79">
      <t>シュッテン</t>
    </rPh>
    <rPh sb="79" eb="80">
      <t>サキ</t>
    </rPh>
    <rPh sb="83" eb="86">
      <t>コウロウショウ</t>
    </rPh>
    <rPh sb="87" eb="91">
      <t>チイキホケン</t>
    </rPh>
    <rPh sb="92" eb="100">
      <t>ケンコウゾウシンジギョウホウコク</t>
    </rPh>
    <rPh sb="103" eb="105">
      <t>トウケイ</t>
    </rPh>
    <rPh sb="105" eb="106">
      <t>ヒョウ</t>
    </rPh>
    <rPh sb="107" eb="109">
      <t>サクジョ</t>
    </rPh>
    <phoneticPr fontId="1"/>
  </si>
  <si>
    <t>【資料】厚労省「地域保健・健康増進事業報告」より作成</t>
    <rPh sb="1" eb="3">
      <t>シリョウ</t>
    </rPh>
    <rPh sb="4" eb="7">
      <t>コウロウショウ</t>
    </rPh>
    <rPh sb="8" eb="12">
      <t>チイキホケン</t>
    </rPh>
    <rPh sb="13" eb="21">
      <t>ケンコウゾウシンジギョウホウコク</t>
    </rPh>
    <rPh sb="24" eb="26">
      <t>サクセイ</t>
    </rPh>
    <phoneticPr fontId="1"/>
  </si>
  <si>
    <t>【資料】厚労省「地域保健・健康増進事業報告」、県健康課調べより作成</t>
    <rPh sb="1" eb="3">
      <t>シリョウ</t>
    </rPh>
    <rPh sb="4" eb="7">
      <t>コウロウショウ</t>
    </rPh>
    <rPh sb="8" eb="12">
      <t>チイキホケン</t>
    </rPh>
    <rPh sb="13" eb="21">
      <t>ケンコウゾウシンジギョウホウコク</t>
    </rPh>
    <rPh sb="23" eb="24">
      <t>ケン</t>
    </rPh>
    <rPh sb="24" eb="26">
      <t>ケンコウ</t>
    </rPh>
    <rPh sb="26" eb="27">
      <t>カ</t>
    </rPh>
    <rPh sb="27" eb="28">
      <t>シラ</t>
    </rPh>
    <rPh sb="31" eb="33">
      <t>サクセイ</t>
    </rPh>
    <phoneticPr fontId="1"/>
  </si>
  <si>
    <t>R1</t>
    <phoneticPr fontId="1"/>
  </si>
  <si>
    <t>R2</t>
    <phoneticPr fontId="1"/>
  </si>
  <si>
    <t>R3</t>
    <phoneticPr fontId="1"/>
  </si>
  <si>
    <t>R4</t>
    <phoneticPr fontId="1"/>
  </si>
  <si>
    <t>令和3年度までは、がん検診の対象者を健康課独自で調べていたが、令和4年度からは、厚生労働省の「地域保健・健康増進事業報告」に合わせる形になった。</t>
    <rPh sb="0" eb="2">
      <t>レイワ</t>
    </rPh>
    <rPh sb="3" eb="5">
      <t>ネンド</t>
    </rPh>
    <rPh sb="11" eb="13">
      <t>ケンシン</t>
    </rPh>
    <rPh sb="14" eb="17">
      <t>タイショウシャ</t>
    </rPh>
    <rPh sb="18" eb="21">
      <t>ケンコウカ</t>
    </rPh>
    <rPh sb="21" eb="23">
      <t>ドクジ</t>
    </rPh>
    <rPh sb="24" eb="25">
      <t>シラ</t>
    </rPh>
    <rPh sb="31" eb="33">
      <t>レイワ</t>
    </rPh>
    <rPh sb="34" eb="36">
      <t>ネンド</t>
    </rPh>
    <rPh sb="40" eb="42">
      <t>コウセイ</t>
    </rPh>
    <rPh sb="42" eb="45">
      <t>ロウドウショウ</t>
    </rPh>
    <rPh sb="47" eb="49">
      <t>チイキ</t>
    </rPh>
    <rPh sb="49" eb="51">
      <t>ホケン</t>
    </rPh>
    <rPh sb="52" eb="54">
      <t>ケンコウ</t>
    </rPh>
    <rPh sb="54" eb="56">
      <t>ゾウシン</t>
    </rPh>
    <rPh sb="56" eb="58">
      <t>ジギョウ</t>
    </rPh>
    <rPh sb="58" eb="60">
      <t>ホウコク</t>
    </rPh>
    <rPh sb="62" eb="63">
      <t>ア</t>
    </rPh>
    <rPh sb="66" eb="67">
      <t>カタチ</t>
    </rPh>
    <phoneticPr fontId="1"/>
  </si>
  <si>
    <t>胃：４０歳以上→50歳～69歳　　肺・大腸：４０歳以上→40歳～69歳　　子宮：２０歳以上→20歳～69歳　　乳：40歳以上→40歳～69歳</t>
    <phoneticPr fontId="1"/>
  </si>
  <si>
    <t>尚且つ、国民健康保険に加入している方のみを対象に変更したため、対象者数、受診者数が大幅に減少。</t>
    <rPh sb="0" eb="2">
      <t>ナオカ</t>
    </rPh>
    <rPh sb="4" eb="10">
      <t>コクミンケンコウホケン</t>
    </rPh>
    <rPh sb="11" eb="13">
      <t>カニュウ</t>
    </rPh>
    <rPh sb="17" eb="18">
      <t>カタ</t>
    </rPh>
    <rPh sb="21" eb="23">
      <t>タイショウ</t>
    </rPh>
    <rPh sb="24" eb="26">
      <t>ヘンコウ</t>
    </rPh>
    <rPh sb="31" eb="34">
      <t>タイショウシャ</t>
    </rPh>
    <rPh sb="34" eb="35">
      <t>スウ</t>
    </rPh>
    <rPh sb="36" eb="40">
      <t>ジュシンシャスウ</t>
    </rPh>
    <rPh sb="41" eb="43">
      <t>オオハバ</t>
    </rPh>
    <rPh sb="44" eb="46">
      <t>ゲンショウ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</si>
</sst>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[Red]\(#,##0\)"/>
    <numFmt numFmtId="178" formatCode="0.0_ "/>
    <numFmt numFmtId="179" formatCode="0.0_);[Red]\(0.0\)"/>
    <numFmt numFmtId="180" formatCode="#,##0.0_);[Red]\(#,##0.0\)"/>
  </numFmts>
  <fonts count="1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9"/>
      <color indexed="81"/>
      <name val="MS P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2"/>
      <scheme val="minor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35">
    <xf numFmtId="0" fontId="0" fillId="0" borderId="0" xfId="0"/>
    <xf numFmtId="0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vertical="center"/>
    </xf>
    <xf numFmtId="177" fontId="4" fillId="0" borderId="16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177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/>
    <xf numFmtId="0" fontId="7" fillId="0" borderId="0" xfId="0" applyFont="1"/>
    <xf numFmtId="0" fontId="8" fillId="0" borderId="0" xfId="0" applyFont="1"/>
    <xf numFmtId="56" fontId="4" fillId="0" borderId="4" xfId="0" applyNumberFormat="1" applyFont="1" applyBorder="1" applyAlignment="1">
      <alignment horizontal="right" vertical="center"/>
    </xf>
    <xf numFmtId="0" fontId="4" fillId="0" borderId="5" xfId="0" applyFont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 shrinkToFit="1"/>
    </xf>
    <xf numFmtId="0" fontId="4" fillId="0" borderId="4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8" fillId="0" borderId="0" xfId="0" applyFont="1" applyBorder="1"/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9" fillId="0" borderId="0" xfId="0" applyFont="1"/>
    <xf numFmtId="0" fontId="4" fillId="0" borderId="0" xfId="0" applyFont="1"/>
    <xf numFmtId="0" fontId="5" fillId="0" borderId="15" xfId="0" applyFont="1" applyBorder="1"/>
    <xf numFmtId="0" fontId="5" fillId="0" borderId="0" xfId="0" applyFont="1" applyBorder="1"/>
    <xf numFmtId="0" fontId="5" fillId="0" borderId="1" xfId="0" applyFont="1" applyBorder="1"/>
    <xf numFmtId="177" fontId="4" fillId="0" borderId="0" xfId="0" applyNumberFormat="1" applyFont="1" applyBorder="1" applyAlignment="1">
      <alignment horizontal="right" vertical="center"/>
    </xf>
    <xf numFmtId="177" fontId="4" fillId="0" borderId="0" xfId="1" applyNumberFormat="1" applyFont="1" applyBorder="1" applyAlignment="1">
      <alignment vertical="center"/>
    </xf>
    <xf numFmtId="179" fontId="4" fillId="0" borderId="0" xfId="0" applyNumberFormat="1" applyFont="1" applyBorder="1" applyAlignment="1">
      <alignment vertical="center"/>
    </xf>
    <xf numFmtId="0" fontId="5" fillId="0" borderId="3" xfId="0" applyFont="1" applyBorder="1"/>
    <xf numFmtId="0" fontId="5" fillId="0" borderId="14" xfId="0" applyFont="1" applyBorder="1"/>
    <xf numFmtId="177" fontId="8" fillId="0" borderId="0" xfId="1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10" fillId="0" borderId="0" xfId="0" applyFont="1"/>
    <xf numFmtId="177" fontId="4" fillId="0" borderId="0" xfId="0" applyNumberFormat="1" applyFont="1" applyBorder="1" applyAlignment="1">
      <alignment horizontal="center" vertical="center"/>
    </xf>
    <xf numFmtId="177" fontId="4" fillId="0" borderId="0" xfId="1" applyNumberFormat="1" applyFont="1" applyBorder="1" applyAlignment="1">
      <alignment horizontal="center" vertical="center"/>
    </xf>
    <xf numFmtId="179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77" fontId="4" fillId="0" borderId="8" xfId="1" applyNumberFormat="1" applyFont="1" applyBorder="1" applyAlignment="1">
      <alignment vertical="center"/>
    </xf>
    <xf numFmtId="177" fontId="4" fillId="0" borderId="9" xfId="1" applyNumberFormat="1" applyFont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9" fontId="4" fillId="0" borderId="8" xfId="0" applyNumberFormat="1" applyFont="1" applyFill="1" applyBorder="1" applyAlignment="1">
      <alignment vertical="center"/>
    </xf>
    <xf numFmtId="179" fontId="4" fillId="0" borderId="9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77" fontId="4" fillId="0" borderId="1" xfId="0" applyNumberFormat="1" applyFont="1" applyBorder="1" applyAlignment="1">
      <alignment horizontal="right"/>
    </xf>
    <xf numFmtId="178" fontId="4" fillId="0" borderId="1" xfId="0" applyNumberFormat="1" applyFont="1" applyBorder="1" applyAlignment="1">
      <alignment horizontal="right"/>
    </xf>
    <xf numFmtId="179" fontId="4" fillId="0" borderId="1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177" fontId="4" fillId="0" borderId="1" xfId="1" applyNumberFormat="1" applyFont="1" applyBorder="1" applyAlignment="1">
      <alignment horizontal="right" vertical="center"/>
    </xf>
    <xf numFmtId="177" fontId="4" fillId="0" borderId="8" xfId="1" applyNumberFormat="1" applyFont="1" applyBorder="1" applyAlignment="1">
      <alignment horizontal="right" vertical="center"/>
    </xf>
    <xf numFmtId="177" fontId="4" fillId="0" borderId="9" xfId="1" applyNumberFormat="1" applyFont="1" applyBorder="1" applyAlignment="1">
      <alignment horizontal="right" vertical="center"/>
    </xf>
    <xf numFmtId="180" fontId="4" fillId="0" borderId="8" xfId="1" applyNumberFormat="1" applyFont="1" applyBorder="1" applyAlignment="1">
      <alignment horizontal="right" vertical="center"/>
    </xf>
    <xf numFmtId="180" fontId="4" fillId="0" borderId="9" xfId="1" applyNumberFormat="1" applyFont="1" applyBorder="1" applyAlignment="1">
      <alignment horizontal="right" vertical="center"/>
    </xf>
    <xf numFmtId="177" fontId="4" fillId="0" borderId="8" xfId="1" applyNumberFormat="1" applyFont="1" applyBorder="1" applyAlignment="1">
      <alignment vertical="center"/>
    </xf>
    <xf numFmtId="177" fontId="4" fillId="0" borderId="9" xfId="1" applyNumberFormat="1" applyFont="1" applyBorder="1" applyAlignment="1">
      <alignment vertical="center"/>
    </xf>
    <xf numFmtId="180" fontId="4" fillId="0" borderId="8" xfId="1" applyNumberFormat="1" applyFont="1" applyBorder="1" applyAlignment="1">
      <alignment vertical="center"/>
    </xf>
    <xf numFmtId="180" fontId="4" fillId="0" borderId="9" xfId="1" applyNumberFormat="1" applyFont="1" applyBorder="1" applyAlignment="1">
      <alignment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9" fontId="4" fillId="0" borderId="8" xfId="0" applyNumberFormat="1" applyFont="1" applyBorder="1" applyAlignment="1">
      <alignment vertical="center"/>
    </xf>
    <xf numFmtId="179" fontId="4" fillId="0" borderId="9" xfId="0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177" fontId="4" fillId="0" borderId="9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79" fontId="4" fillId="0" borderId="8" xfId="0" applyNumberFormat="1" applyFont="1" applyFill="1" applyBorder="1" applyAlignment="1">
      <alignment vertical="center"/>
    </xf>
    <xf numFmtId="179" fontId="4" fillId="0" borderId="9" xfId="0" applyNumberFormat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8" fontId="4" fillId="0" borderId="1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 textRotation="255" shrinkToFit="1"/>
    </xf>
    <xf numFmtId="49" fontId="4" fillId="0" borderId="7" xfId="0" applyNumberFormat="1" applyFont="1" applyBorder="1" applyAlignment="1">
      <alignment horizontal="center" vertical="center" textRotation="255" shrinkToFit="1"/>
    </xf>
    <xf numFmtId="49" fontId="4" fillId="0" borderId="2" xfId="0" applyNumberFormat="1" applyFont="1" applyBorder="1" applyAlignment="1">
      <alignment horizontal="center" vertical="center" textRotation="255" shrinkToFit="1"/>
    </xf>
    <xf numFmtId="49" fontId="4" fillId="0" borderId="1" xfId="0" applyNumberFormat="1" applyFont="1" applyBorder="1" applyAlignment="1">
      <alignment horizontal="center" vertical="distributed" textRotation="255" wrapText="1" justifyLastLine="1"/>
    </xf>
    <xf numFmtId="49" fontId="4" fillId="0" borderId="10" xfId="0" applyNumberFormat="1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0</xdr:rowOff>
    </xdr:from>
    <xdr:to>
      <xdr:col>12</xdr:col>
      <xdr:colOff>0</xdr:colOff>
      <xdr:row>8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 flipH="1">
          <a:off x="18688050" y="2228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111"/>
  <sheetViews>
    <sheetView showGridLines="0" tabSelected="1" view="pageBreakPreview" zoomScaleNormal="100" zoomScaleSheetLayoutView="100" workbookViewId="0">
      <selection activeCell="R41" sqref="R41"/>
    </sheetView>
  </sheetViews>
  <sheetFormatPr defaultColWidth="9" defaultRowHeight="13.5"/>
  <cols>
    <col min="1" max="1" width="1.375" style="9" customWidth="1"/>
    <col min="2" max="2" width="5.625" style="9" customWidth="1"/>
    <col min="3" max="3" width="11.5" style="9" bestFit="1" customWidth="1"/>
    <col min="4" max="4" width="9" style="9" customWidth="1"/>
    <col min="5" max="5" width="7.75" style="9" customWidth="1"/>
    <col min="6" max="6" width="7.75" style="9" bestFit="1" customWidth="1"/>
    <col min="7" max="7" width="6.625" style="9" bestFit="1" customWidth="1"/>
    <col min="8" max="8" width="9.125" style="9" bestFit="1" customWidth="1"/>
    <col min="9" max="9" width="6.875" style="9" bestFit="1" customWidth="1"/>
    <col min="10" max="10" width="6.625" style="9" customWidth="1"/>
    <col min="11" max="11" width="9.125" style="9" bestFit="1" customWidth="1"/>
    <col min="12" max="12" width="6.75" style="9" bestFit="1" customWidth="1"/>
    <col min="13" max="13" width="7.75" style="9" bestFit="1" customWidth="1"/>
    <col min="14" max="14" width="6.5" style="9" bestFit="1" customWidth="1"/>
    <col min="15" max="15" width="6.875" style="9" customWidth="1"/>
    <col min="16" max="16" width="1.75" style="9" customWidth="1"/>
    <col min="17" max="16384" width="9" style="9"/>
  </cols>
  <sheetData>
    <row r="2" spans="2:16">
      <c r="B2" s="98" t="s">
        <v>43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2:16" ht="13.5" customHeight="1"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2:16" ht="13.5" customHeight="1"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</row>
    <row r="5" spans="2:16" ht="13.5" customHeight="1">
      <c r="B5" s="10" t="s">
        <v>29</v>
      </c>
      <c r="C5" s="10"/>
      <c r="D5" s="10"/>
      <c r="E5" s="10"/>
    </row>
    <row r="6" spans="2:16">
      <c r="B6" s="101" t="s">
        <v>0</v>
      </c>
      <c r="C6" s="106" t="s">
        <v>31</v>
      </c>
      <c r="D6" s="123" t="s">
        <v>44</v>
      </c>
      <c r="E6" s="124"/>
      <c r="F6" s="125" t="s">
        <v>3</v>
      </c>
      <c r="G6" s="96"/>
      <c r="H6" s="96"/>
      <c r="I6" s="97"/>
      <c r="J6" s="126" t="s">
        <v>4</v>
      </c>
      <c r="K6" s="124"/>
      <c r="L6" s="125" t="s">
        <v>5</v>
      </c>
      <c r="M6" s="97"/>
      <c r="N6" s="125" t="s">
        <v>6</v>
      </c>
      <c r="O6" s="97"/>
    </row>
    <row r="7" spans="2:16" ht="13.5" customHeight="1">
      <c r="B7" s="102"/>
      <c r="C7" s="122"/>
      <c r="D7" s="106" t="s">
        <v>7</v>
      </c>
      <c r="E7" s="106" t="s">
        <v>32</v>
      </c>
      <c r="F7" s="119" t="s">
        <v>8</v>
      </c>
      <c r="G7" s="119" t="s">
        <v>1</v>
      </c>
      <c r="H7" s="116" t="s">
        <v>9</v>
      </c>
      <c r="I7" s="119" t="s">
        <v>2</v>
      </c>
      <c r="J7" s="106" t="s">
        <v>10</v>
      </c>
      <c r="K7" s="106" t="s">
        <v>11</v>
      </c>
      <c r="L7" s="106" t="s">
        <v>10</v>
      </c>
      <c r="M7" s="106" t="s">
        <v>11</v>
      </c>
      <c r="N7" s="106" t="s">
        <v>10</v>
      </c>
      <c r="O7" s="106" t="s">
        <v>11</v>
      </c>
    </row>
    <row r="8" spans="2:16" ht="13.5" customHeight="1">
      <c r="B8" s="102"/>
      <c r="C8" s="122"/>
      <c r="D8" s="102"/>
      <c r="E8" s="102"/>
      <c r="F8" s="119"/>
      <c r="G8" s="119"/>
      <c r="H8" s="117"/>
      <c r="I8" s="119"/>
      <c r="J8" s="102"/>
      <c r="K8" s="102"/>
      <c r="L8" s="102"/>
      <c r="M8" s="102"/>
      <c r="N8" s="102"/>
      <c r="O8" s="102"/>
    </row>
    <row r="9" spans="2:16">
      <c r="B9" s="102"/>
      <c r="C9" s="122"/>
      <c r="D9" s="102"/>
      <c r="E9" s="102"/>
      <c r="F9" s="119"/>
      <c r="G9" s="119"/>
      <c r="H9" s="117"/>
      <c r="I9" s="119"/>
      <c r="J9" s="102"/>
      <c r="K9" s="102"/>
      <c r="L9" s="102"/>
      <c r="M9" s="102"/>
      <c r="N9" s="102"/>
      <c r="O9" s="102"/>
    </row>
    <row r="10" spans="2:16" ht="13.5" customHeight="1">
      <c r="B10" s="102"/>
      <c r="C10" s="122"/>
      <c r="D10" s="102"/>
      <c r="E10" s="102"/>
      <c r="F10" s="119"/>
      <c r="G10" s="119"/>
      <c r="H10" s="118"/>
      <c r="I10" s="119"/>
      <c r="J10" s="102"/>
      <c r="K10" s="102"/>
      <c r="L10" s="102"/>
      <c r="M10" s="102"/>
      <c r="N10" s="102"/>
      <c r="O10" s="102"/>
    </row>
    <row r="11" spans="2:16" ht="13.5" customHeight="1">
      <c r="B11" s="121"/>
      <c r="C11" s="12" t="s">
        <v>12</v>
      </c>
      <c r="D11" s="12" t="s">
        <v>12</v>
      </c>
      <c r="E11" s="12" t="s">
        <v>12</v>
      </c>
      <c r="F11" s="13"/>
      <c r="G11" s="120" t="s">
        <v>13</v>
      </c>
      <c r="H11" s="120"/>
      <c r="I11" s="12" t="s">
        <v>12</v>
      </c>
      <c r="J11" s="14" t="s">
        <v>14</v>
      </c>
      <c r="K11" s="12" t="s">
        <v>12</v>
      </c>
      <c r="L11" s="14" t="s">
        <v>14</v>
      </c>
      <c r="M11" s="12" t="s">
        <v>12</v>
      </c>
      <c r="N11" s="14" t="s">
        <v>14</v>
      </c>
      <c r="O11" s="12" t="s">
        <v>12</v>
      </c>
    </row>
    <row r="12" spans="2:16" ht="13.5" customHeight="1">
      <c r="B12" s="15">
        <v>22</v>
      </c>
      <c r="C12" s="16">
        <v>1091396</v>
      </c>
      <c r="D12" s="17">
        <v>9023</v>
      </c>
      <c r="E12" s="17">
        <v>745</v>
      </c>
      <c r="F12" s="18">
        <v>0</v>
      </c>
      <c r="G12" s="19">
        <v>9</v>
      </c>
      <c r="H12" s="19">
        <v>0</v>
      </c>
      <c r="I12" s="19">
        <v>8</v>
      </c>
      <c r="J12" s="16">
        <v>1541</v>
      </c>
      <c r="K12" s="20">
        <v>33413</v>
      </c>
      <c r="L12" s="19">
        <v>1872</v>
      </c>
      <c r="M12" s="18">
        <v>9262</v>
      </c>
      <c r="N12" s="19">
        <v>532</v>
      </c>
      <c r="O12" s="18">
        <v>2568</v>
      </c>
    </row>
    <row r="13" spans="2:16" ht="13.5" customHeight="1">
      <c r="B13" s="15">
        <v>23</v>
      </c>
      <c r="C13" s="16">
        <v>1089457</v>
      </c>
      <c r="D13" s="17">
        <v>7403</v>
      </c>
      <c r="E13" s="17">
        <v>498</v>
      </c>
      <c r="F13" s="18">
        <v>0</v>
      </c>
      <c r="G13" s="19">
        <v>8</v>
      </c>
      <c r="H13" s="19">
        <v>0</v>
      </c>
      <c r="I13" s="19">
        <v>7</v>
      </c>
      <c r="J13" s="16">
        <v>1288</v>
      </c>
      <c r="K13" s="20">
        <v>31159</v>
      </c>
      <c r="L13" s="19">
        <v>1951</v>
      </c>
      <c r="M13" s="18">
        <v>7804</v>
      </c>
      <c r="N13" s="19">
        <v>383</v>
      </c>
      <c r="O13" s="18">
        <v>1579</v>
      </c>
    </row>
    <row r="14" spans="2:16">
      <c r="B14" s="15">
        <v>24</v>
      </c>
      <c r="C14" s="16">
        <v>1083744</v>
      </c>
      <c r="D14" s="17">
        <v>7846</v>
      </c>
      <c r="E14" s="17">
        <v>727</v>
      </c>
      <c r="F14" s="18">
        <v>0</v>
      </c>
      <c r="G14" s="19">
        <v>0</v>
      </c>
      <c r="H14" s="19">
        <v>0</v>
      </c>
      <c r="I14" s="19">
        <v>0</v>
      </c>
      <c r="J14" s="16">
        <v>2230</v>
      </c>
      <c r="K14" s="20">
        <v>29174</v>
      </c>
      <c r="L14" s="19">
        <v>2149</v>
      </c>
      <c r="M14" s="18">
        <v>7211</v>
      </c>
      <c r="N14" s="19">
        <v>920</v>
      </c>
      <c r="O14" s="18">
        <v>1759</v>
      </c>
    </row>
    <row r="15" spans="2:16" ht="13.5" customHeight="1">
      <c r="B15" s="15">
        <v>25</v>
      </c>
      <c r="C15" s="16">
        <v>1077457</v>
      </c>
      <c r="D15" s="17">
        <v>7722</v>
      </c>
      <c r="E15" s="17">
        <v>1457</v>
      </c>
      <c r="F15" s="18">
        <v>0</v>
      </c>
      <c r="G15" s="19">
        <v>0</v>
      </c>
      <c r="H15" s="19">
        <v>0</v>
      </c>
      <c r="I15" s="19">
        <v>0</v>
      </c>
      <c r="J15" s="16">
        <v>1753</v>
      </c>
      <c r="K15" s="20">
        <v>23855</v>
      </c>
      <c r="L15" s="19">
        <v>2140</v>
      </c>
      <c r="M15" s="18">
        <v>6879</v>
      </c>
      <c r="N15" s="19">
        <v>342</v>
      </c>
      <c r="O15" s="18">
        <v>2202</v>
      </c>
    </row>
    <row r="16" spans="2:16" ht="13.5" customHeight="1">
      <c r="B16" s="65">
        <v>26</v>
      </c>
      <c r="C16" s="17">
        <v>1087635</v>
      </c>
      <c r="D16" s="17">
        <v>9489</v>
      </c>
      <c r="E16" s="17">
        <v>1796</v>
      </c>
      <c r="F16" s="17">
        <v>0</v>
      </c>
      <c r="G16" s="17">
        <v>0</v>
      </c>
      <c r="H16" s="17">
        <v>0</v>
      </c>
      <c r="I16" s="17">
        <v>0</v>
      </c>
      <c r="J16" s="17">
        <v>1645</v>
      </c>
      <c r="K16" s="17">
        <v>25165</v>
      </c>
      <c r="L16" s="17">
        <v>1893</v>
      </c>
      <c r="M16" s="17">
        <v>5764</v>
      </c>
      <c r="N16" s="17">
        <v>392</v>
      </c>
      <c r="O16" s="17">
        <v>1663</v>
      </c>
    </row>
    <row r="17" spans="2:15" ht="13.5" customHeight="1">
      <c r="B17" s="21">
        <v>27</v>
      </c>
      <c r="C17" s="4">
        <v>1081364</v>
      </c>
      <c r="D17" s="4">
        <v>8975</v>
      </c>
      <c r="E17" s="4">
        <v>1673</v>
      </c>
      <c r="F17" s="4">
        <v>0</v>
      </c>
      <c r="G17" s="4">
        <v>0</v>
      </c>
      <c r="H17" s="4">
        <v>0</v>
      </c>
      <c r="I17" s="4">
        <v>0</v>
      </c>
      <c r="J17" s="4">
        <v>1823</v>
      </c>
      <c r="K17" s="4">
        <v>24988</v>
      </c>
      <c r="L17" s="4">
        <v>1694</v>
      </c>
      <c r="M17" s="4">
        <v>10412</v>
      </c>
      <c r="N17" s="4">
        <v>359</v>
      </c>
      <c r="O17" s="4">
        <v>1634</v>
      </c>
    </row>
    <row r="18" spans="2:15" ht="13.5" customHeight="1">
      <c r="B18" s="21">
        <v>28</v>
      </c>
      <c r="C18" s="4">
        <v>1075816</v>
      </c>
      <c r="D18" s="4">
        <v>7130</v>
      </c>
      <c r="E18" s="4">
        <v>1293</v>
      </c>
      <c r="F18" s="4">
        <v>0</v>
      </c>
      <c r="G18" s="4">
        <v>0</v>
      </c>
      <c r="H18" s="4">
        <v>0</v>
      </c>
      <c r="I18" s="4">
        <v>0</v>
      </c>
      <c r="J18" s="4">
        <v>1745</v>
      </c>
      <c r="K18" s="4">
        <v>23747</v>
      </c>
      <c r="L18" s="4">
        <v>1541</v>
      </c>
      <c r="M18" s="4">
        <v>4709</v>
      </c>
      <c r="N18" s="4">
        <v>541</v>
      </c>
      <c r="O18" s="4">
        <v>1878</v>
      </c>
    </row>
    <row r="19" spans="2:15" ht="13.5" customHeight="1">
      <c r="B19" s="21">
        <v>29</v>
      </c>
      <c r="C19" s="4">
        <v>1068710</v>
      </c>
      <c r="D19" s="3"/>
      <c r="E19" s="3"/>
      <c r="F19" s="4">
        <v>0</v>
      </c>
      <c r="G19" s="4">
        <v>0</v>
      </c>
      <c r="H19" s="4">
        <v>0</v>
      </c>
      <c r="I19" s="4">
        <v>0</v>
      </c>
      <c r="J19" s="4">
        <v>1454</v>
      </c>
      <c r="K19" s="4">
        <v>22197</v>
      </c>
      <c r="L19" s="4">
        <v>1229</v>
      </c>
      <c r="M19" s="4">
        <v>4996</v>
      </c>
      <c r="N19" s="4">
        <v>679</v>
      </c>
      <c r="O19" s="4">
        <v>1699</v>
      </c>
    </row>
    <row r="20" spans="2:15">
      <c r="B20" s="21">
        <v>30</v>
      </c>
      <c r="C20" s="4">
        <v>1064845</v>
      </c>
      <c r="D20" s="3"/>
      <c r="E20" s="3"/>
      <c r="F20" s="4">
        <v>0</v>
      </c>
      <c r="G20" s="4">
        <v>0</v>
      </c>
      <c r="H20" s="4">
        <v>0</v>
      </c>
      <c r="I20" s="4">
        <v>0</v>
      </c>
      <c r="J20" s="4">
        <v>1411</v>
      </c>
      <c r="K20" s="4">
        <v>24026</v>
      </c>
      <c r="L20" s="4">
        <v>1393</v>
      </c>
      <c r="M20" s="4">
        <v>4635</v>
      </c>
      <c r="N20" s="4">
        <v>854</v>
      </c>
      <c r="O20" s="4">
        <v>2145</v>
      </c>
    </row>
    <row r="21" spans="2:15">
      <c r="B21" s="1" t="s">
        <v>48</v>
      </c>
      <c r="C21" s="2">
        <v>1057745</v>
      </c>
      <c r="D21" s="3"/>
      <c r="E21" s="3"/>
      <c r="F21" s="4">
        <v>0</v>
      </c>
      <c r="G21" s="4">
        <v>0</v>
      </c>
      <c r="H21" s="4">
        <v>0</v>
      </c>
      <c r="I21" s="4">
        <v>0</v>
      </c>
      <c r="J21" s="4">
        <v>1345</v>
      </c>
      <c r="K21" s="4">
        <v>22895</v>
      </c>
      <c r="L21" s="4">
        <v>1160</v>
      </c>
      <c r="M21" s="4">
        <v>4088</v>
      </c>
      <c r="N21" s="4">
        <v>825</v>
      </c>
      <c r="O21" s="4">
        <v>1692</v>
      </c>
    </row>
    <row r="22" spans="2:15">
      <c r="B22" s="1" t="s">
        <v>49</v>
      </c>
      <c r="C22" s="2">
        <v>1051861</v>
      </c>
      <c r="D22" s="3"/>
      <c r="E22" s="3"/>
      <c r="F22" s="4">
        <v>0</v>
      </c>
      <c r="G22" s="4">
        <v>0</v>
      </c>
      <c r="H22" s="4">
        <v>0</v>
      </c>
      <c r="I22" s="4">
        <v>0</v>
      </c>
      <c r="J22" s="4">
        <v>682</v>
      </c>
      <c r="K22" s="4">
        <v>8429</v>
      </c>
      <c r="L22" s="4">
        <v>876</v>
      </c>
      <c r="M22" s="4">
        <v>2172</v>
      </c>
      <c r="N22" s="4">
        <v>701</v>
      </c>
      <c r="O22" s="4">
        <v>1713</v>
      </c>
    </row>
    <row r="23" spans="2:15">
      <c r="B23" s="1" t="s">
        <v>50</v>
      </c>
      <c r="C23" s="2">
        <v>1038852</v>
      </c>
      <c r="D23" s="3"/>
      <c r="E23" s="3"/>
      <c r="F23" s="4">
        <v>0</v>
      </c>
      <c r="G23" s="4">
        <v>0</v>
      </c>
      <c r="I23" s="4">
        <v>0</v>
      </c>
      <c r="J23" s="4">
        <v>700</v>
      </c>
      <c r="K23" s="4">
        <v>8503</v>
      </c>
      <c r="L23" s="4">
        <v>1012</v>
      </c>
      <c r="M23" s="4">
        <v>6761</v>
      </c>
      <c r="N23" s="4">
        <v>766</v>
      </c>
      <c r="O23" s="4">
        <v>1801</v>
      </c>
    </row>
    <row r="24" spans="2:15">
      <c r="B24" s="1" t="s">
        <v>51</v>
      </c>
      <c r="C24" s="2">
        <v>999476</v>
      </c>
      <c r="D24" s="3"/>
      <c r="E24" s="3"/>
      <c r="F24" s="4">
        <v>0</v>
      </c>
      <c r="G24" s="4">
        <v>0</v>
      </c>
      <c r="H24" s="4">
        <v>0</v>
      </c>
      <c r="I24" s="4">
        <v>0</v>
      </c>
      <c r="J24" s="4">
        <v>897</v>
      </c>
      <c r="K24" s="4">
        <v>12263</v>
      </c>
      <c r="L24" s="4">
        <v>1120</v>
      </c>
      <c r="M24" s="4">
        <v>5824</v>
      </c>
      <c r="N24" s="4">
        <v>753</v>
      </c>
      <c r="O24" s="4">
        <v>1696</v>
      </c>
    </row>
    <row r="25" spans="2:15" ht="13.5" customHeight="1">
      <c r="B25" s="22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 t="s">
        <v>46</v>
      </c>
    </row>
    <row r="26" spans="2:15" ht="30" customHeight="1">
      <c r="B26" s="133" t="s">
        <v>45</v>
      </c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</row>
    <row r="27" spans="2:15" ht="6" customHeight="1"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2:15" ht="14.25">
      <c r="B28" s="10" t="s">
        <v>30</v>
      </c>
    </row>
    <row r="29" spans="2:15">
      <c r="B29" s="101" t="s">
        <v>0</v>
      </c>
      <c r="C29" s="127" t="s">
        <v>15</v>
      </c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9"/>
    </row>
    <row r="30" spans="2:15">
      <c r="B30" s="102"/>
      <c r="C30" s="130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2"/>
    </row>
    <row r="31" spans="2:15">
      <c r="B31" s="102"/>
      <c r="C31" s="93" t="s">
        <v>41</v>
      </c>
      <c r="D31" s="94"/>
      <c r="E31" s="91" t="s">
        <v>33</v>
      </c>
      <c r="F31" s="92"/>
      <c r="G31" s="91" t="s">
        <v>35</v>
      </c>
      <c r="H31" s="92"/>
      <c r="I31" s="91" t="s">
        <v>16</v>
      </c>
      <c r="J31" s="92"/>
      <c r="K31" s="93" t="s">
        <v>42</v>
      </c>
      <c r="L31" s="94"/>
      <c r="M31" s="93" t="s">
        <v>34</v>
      </c>
      <c r="N31" s="94"/>
    </row>
    <row r="32" spans="2:15" ht="13.5" customHeight="1">
      <c r="B32" s="102"/>
      <c r="C32" s="93"/>
      <c r="D32" s="94"/>
      <c r="E32" s="93"/>
      <c r="F32" s="94"/>
      <c r="G32" s="93"/>
      <c r="H32" s="94"/>
      <c r="I32" s="93"/>
      <c r="J32" s="94"/>
      <c r="K32" s="93"/>
      <c r="L32" s="94"/>
      <c r="M32" s="93"/>
      <c r="N32" s="94"/>
    </row>
    <row r="33" spans="2:22" ht="13.5" customHeight="1">
      <c r="B33" s="102"/>
      <c r="C33" s="93"/>
      <c r="D33" s="94"/>
      <c r="E33" s="93"/>
      <c r="F33" s="94"/>
      <c r="G33" s="93"/>
      <c r="H33" s="94"/>
      <c r="I33" s="93"/>
      <c r="J33" s="94"/>
      <c r="K33" s="93"/>
      <c r="L33" s="94"/>
      <c r="M33" s="93"/>
      <c r="N33" s="94"/>
      <c r="Q33" s="11"/>
      <c r="R33" s="11"/>
      <c r="S33" s="11"/>
      <c r="T33" s="11"/>
      <c r="U33" s="11"/>
      <c r="V33" s="11"/>
    </row>
    <row r="34" spans="2:22" ht="13.5" customHeight="1">
      <c r="B34" s="102"/>
      <c r="C34" s="93"/>
      <c r="D34" s="94"/>
      <c r="E34" s="93"/>
      <c r="F34" s="94"/>
      <c r="G34" s="93"/>
      <c r="H34" s="94"/>
      <c r="I34" s="93"/>
      <c r="J34" s="94"/>
      <c r="K34" s="93"/>
      <c r="L34" s="94"/>
      <c r="M34" s="93"/>
      <c r="N34" s="94"/>
      <c r="Q34" s="11"/>
      <c r="R34" s="11"/>
      <c r="S34" s="11"/>
      <c r="T34" s="11"/>
      <c r="U34" s="11"/>
      <c r="V34" s="11"/>
    </row>
    <row r="35" spans="2:22" ht="13.5" customHeight="1">
      <c r="B35" s="13"/>
      <c r="C35" s="13"/>
      <c r="D35" s="27" t="s">
        <v>12</v>
      </c>
      <c r="E35" s="13"/>
      <c r="F35" s="27" t="s">
        <v>12</v>
      </c>
      <c r="G35" s="13"/>
      <c r="H35" s="27" t="s">
        <v>12</v>
      </c>
      <c r="I35" s="13"/>
      <c r="J35" s="27" t="s">
        <v>12</v>
      </c>
      <c r="K35" s="13"/>
      <c r="L35" s="27" t="s">
        <v>12</v>
      </c>
      <c r="M35" s="13"/>
      <c r="N35" s="27" t="s">
        <v>26</v>
      </c>
      <c r="Q35" s="11"/>
      <c r="R35" s="11"/>
      <c r="S35" s="11"/>
      <c r="T35" s="11"/>
      <c r="U35" s="11"/>
      <c r="V35" s="29"/>
    </row>
    <row r="36" spans="2:22" ht="13.5" customHeight="1">
      <c r="B36" s="65">
        <v>22</v>
      </c>
      <c r="C36" s="111">
        <v>1765</v>
      </c>
      <c r="D36" s="112"/>
      <c r="E36" s="113">
        <v>294</v>
      </c>
      <c r="F36" s="112"/>
      <c r="G36" s="113">
        <v>0</v>
      </c>
      <c r="H36" s="112"/>
      <c r="I36" s="114">
        <v>0</v>
      </c>
      <c r="J36" s="114"/>
      <c r="K36" s="114">
        <v>294</v>
      </c>
      <c r="L36" s="114"/>
      <c r="M36" s="115">
        <v>16.600000000000001</v>
      </c>
      <c r="N36" s="115"/>
      <c r="Q36" s="11"/>
      <c r="R36" s="11"/>
      <c r="S36" s="11"/>
      <c r="T36" s="11"/>
      <c r="U36" s="11"/>
      <c r="V36" s="29"/>
    </row>
    <row r="37" spans="2:22" ht="13.5" customHeight="1">
      <c r="B37" s="65">
        <v>23</v>
      </c>
      <c r="C37" s="111">
        <v>1937</v>
      </c>
      <c r="D37" s="112"/>
      <c r="E37" s="113">
        <v>287</v>
      </c>
      <c r="F37" s="112"/>
      <c r="G37" s="113">
        <v>0</v>
      </c>
      <c r="H37" s="112"/>
      <c r="I37" s="114">
        <v>0</v>
      </c>
      <c r="J37" s="114"/>
      <c r="K37" s="114">
        <v>287</v>
      </c>
      <c r="L37" s="114"/>
      <c r="M37" s="115">
        <v>14.8</v>
      </c>
      <c r="N37" s="115"/>
      <c r="Q37" s="11"/>
      <c r="R37" s="11"/>
      <c r="S37" s="11"/>
      <c r="T37" s="11"/>
      <c r="U37" s="11"/>
      <c r="V37" s="29"/>
    </row>
    <row r="38" spans="2:22" ht="13.5" customHeight="1">
      <c r="B38" s="65">
        <v>24</v>
      </c>
      <c r="C38" s="111">
        <v>2107</v>
      </c>
      <c r="D38" s="112"/>
      <c r="E38" s="113">
        <v>324</v>
      </c>
      <c r="F38" s="112"/>
      <c r="G38" s="113">
        <v>0</v>
      </c>
      <c r="H38" s="112"/>
      <c r="I38" s="114">
        <v>0</v>
      </c>
      <c r="J38" s="114"/>
      <c r="K38" s="114">
        <v>324</v>
      </c>
      <c r="L38" s="114"/>
      <c r="M38" s="115">
        <v>15.4</v>
      </c>
      <c r="N38" s="115"/>
      <c r="Q38" s="11"/>
      <c r="R38" s="11"/>
      <c r="S38" s="11"/>
      <c r="T38" s="11"/>
      <c r="U38" s="11"/>
      <c r="V38" s="29"/>
    </row>
    <row r="39" spans="2:22">
      <c r="B39" s="30">
        <v>25</v>
      </c>
      <c r="C39" s="107">
        <v>2357</v>
      </c>
      <c r="D39" s="108"/>
      <c r="E39" s="109">
        <v>307</v>
      </c>
      <c r="F39" s="110"/>
      <c r="G39" s="109">
        <v>0</v>
      </c>
      <c r="H39" s="110"/>
      <c r="I39" s="109">
        <v>0</v>
      </c>
      <c r="J39" s="110"/>
      <c r="K39" s="109">
        <f>SUM(E39:J39)</f>
        <v>307</v>
      </c>
      <c r="L39" s="110"/>
      <c r="M39" s="99">
        <f>ROUND(K39*100/C39,1)</f>
        <v>13</v>
      </c>
      <c r="N39" s="100"/>
      <c r="Q39" s="11"/>
      <c r="R39" s="11"/>
      <c r="S39" s="11"/>
      <c r="T39" s="11"/>
      <c r="U39" s="11"/>
      <c r="V39" s="29"/>
    </row>
    <row r="40" spans="2:22">
      <c r="B40" s="30">
        <v>26</v>
      </c>
      <c r="C40" s="107">
        <v>2218</v>
      </c>
      <c r="D40" s="108"/>
      <c r="E40" s="109">
        <v>273</v>
      </c>
      <c r="F40" s="110"/>
      <c r="G40" s="109">
        <v>0</v>
      </c>
      <c r="H40" s="110"/>
      <c r="I40" s="109">
        <v>0</v>
      </c>
      <c r="J40" s="110"/>
      <c r="K40" s="109">
        <v>273</v>
      </c>
      <c r="L40" s="110"/>
      <c r="M40" s="99">
        <v>12.3</v>
      </c>
      <c r="N40" s="100"/>
      <c r="Q40" s="11"/>
      <c r="R40" s="11"/>
      <c r="S40" s="11"/>
      <c r="T40" s="11"/>
      <c r="U40" s="11"/>
      <c r="V40" s="29"/>
    </row>
    <row r="41" spans="2:22" ht="13.5" customHeight="1">
      <c r="B41" s="30">
        <v>27</v>
      </c>
      <c r="C41" s="107">
        <v>2231</v>
      </c>
      <c r="D41" s="108"/>
      <c r="E41" s="109">
        <v>243</v>
      </c>
      <c r="F41" s="110"/>
      <c r="G41" s="109">
        <v>0</v>
      </c>
      <c r="H41" s="110"/>
      <c r="I41" s="109">
        <v>0</v>
      </c>
      <c r="J41" s="110"/>
      <c r="K41" s="109">
        <v>243</v>
      </c>
      <c r="L41" s="110"/>
      <c r="M41" s="99">
        <v>10.9</v>
      </c>
      <c r="N41" s="100"/>
      <c r="Q41" s="11"/>
      <c r="R41" s="11"/>
      <c r="S41" s="11"/>
      <c r="T41" s="11"/>
      <c r="U41" s="11"/>
      <c r="V41" s="29"/>
    </row>
    <row r="42" spans="2:22">
      <c r="B42" s="30">
        <v>28</v>
      </c>
      <c r="C42" s="107">
        <v>2296</v>
      </c>
      <c r="D42" s="108"/>
      <c r="E42" s="109">
        <v>265</v>
      </c>
      <c r="F42" s="110"/>
      <c r="G42" s="109">
        <v>0</v>
      </c>
      <c r="H42" s="110"/>
      <c r="I42" s="109">
        <v>0</v>
      </c>
      <c r="J42" s="110"/>
      <c r="K42" s="109">
        <f>SUM(E42:J42)</f>
        <v>265</v>
      </c>
      <c r="L42" s="110"/>
      <c r="M42" s="99">
        <f>K42/C42*100</f>
        <v>11.541811846689894</v>
      </c>
      <c r="N42" s="100"/>
      <c r="Q42" s="11"/>
      <c r="R42" s="11"/>
      <c r="S42" s="11"/>
      <c r="T42" s="11"/>
      <c r="U42" s="11"/>
      <c r="V42" s="29"/>
    </row>
    <row r="43" spans="2:22">
      <c r="B43" s="30">
        <v>29</v>
      </c>
      <c r="C43" s="107">
        <v>2299</v>
      </c>
      <c r="D43" s="108"/>
      <c r="E43" s="109">
        <v>237</v>
      </c>
      <c r="F43" s="110"/>
      <c r="G43" s="109">
        <v>0</v>
      </c>
      <c r="H43" s="110"/>
      <c r="I43" s="109">
        <v>0</v>
      </c>
      <c r="J43" s="110"/>
      <c r="K43" s="109">
        <f>SUM(E43:J43)</f>
        <v>237</v>
      </c>
      <c r="L43" s="110"/>
      <c r="M43" s="99">
        <f>K43/C43*100</f>
        <v>10.308829926054806</v>
      </c>
      <c r="N43" s="100"/>
      <c r="Q43" s="11"/>
      <c r="R43" s="11"/>
      <c r="S43" s="11"/>
      <c r="T43" s="11"/>
      <c r="U43" s="11"/>
      <c r="V43" s="29"/>
    </row>
    <row r="44" spans="2:22">
      <c r="B44" s="30">
        <v>30</v>
      </c>
      <c r="C44" s="107">
        <v>2381</v>
      </c>
      <c r="D44" s="108"/>
      <c r="E44" s="109">
        <v>253</v>
      </c>
      <c r="F44" s="110"/>
      <c r="G44" s="109">
        <v>1</v>
      </c>
      <c r="H44" s="110"/>
      <c r="I44" s="109">
        <v>0</v>
      </c>
      <c r="J44" s="110"/>
      <c r="K44" s="109">
        <f>SUM(E44:J44)</f>
        <v>254</v>
      </c>
      <c r="L44" s="110"/>
      <c r="M44" s="99">
        <f>K44/C44*100</f>
        <v>10.667786644267114</v>
      </c>
      <c r="N44" s="100"/>
      <c r="Q44" s="11"/>
      <c r="R44" s="11"/>
      <c r="S44" s="11"/>
      <c r="T44" s="11"/>
      <c r="U44" s="11"/>
      <c r="V44" s="29"/>
    </row>
    <row r="45" spans="2:22">
      <c r="B45" s="5" t="s">
        <v>48</v>
      </c>
      <c r="C45" s="60"/>
      <c r="D45" s="61">
        <v>2400</v>
      </c>
      <c r="E45" s="62"/>
      <c r="F45" s="63">
        <v>249</v>
      </c>
      <c r="G45" s="62"/>
      <c r="H45" s="63">
        <v>0</v>
      </c>
      <c r="I45" s="62"/>
      <c r="J45" s="63">
        <v>0</v>
      </c>
      <c r="K45" s="62"/>
      <c r="L45" s="63">
        <f>SUM(F45:K45)</f>
        <v>249</v>
      </c>
      <c r="M45" s="66"/>
      <c r="N45" s="67">
        <f>L45/D45*100</f>
        <v>10.375</v>
      </c>
      <c r="Q45" s="11"/>
      <c r="R45" s="11"/>
      <c r="S45" s="11"/>
      <c r="T45" s="11"/>
      <c r="U45" s="11"/>
      <c r="V45" s="29"/>
    </row>
    <row r="46" spans="2:22">
      <c r="B46" s="5" t="s">
        <v>49</v>
      </c>
      <c r="C46" s="60"/>
      <c r="D46" s="61">
        <v>2431</v>
      </c>
      <c r="E46" s="62"/>
      <c r="F46" s="63">
        <v>250</v>
      </c>
      <c r="G46" s="62"/>
      <c r="H46" s="63">
        <v>0</v>
      </c>
      <c r="I46" s="62"/>
      <c r="J46" s="63">
        <v>0</v>
      </c>
      <c r="K46" s="62"/>
      <c r="L46" s="63">
        <f>SUM(F46:K46)</f>
        <v>250</v>
      </c>
      <c r="M46" s="66"/>
      <c r="N46" s="67">
        <f>L46/D46*100</f>
        <v>10.283833813245579</v>
      </c>
      <c r="Q46" s="11"/>
      <c r="R46" s="11"/>
      <c r="S46" s="11"/>
      <c r="T46" s="11"/>
      <c r="U46" s="11"/>
      <c r="V46" s="29"/>
    </row>
    <row r="47" spans="2:22">
      <c r="B47" s="5" t="s">
        <v>50</v>
      </c>
      <c r="C47" s="60"/>
      <c r="D47" s="61">
        <v>2648</v>
      </c>
      <c r="E47" s="62"/>
      <c r="F47" s="63">
        <v>230</v>
      </c>
      <c r="G47" s="62"/>
      <c r="H47" s="63">
        <v>0</v>
      </c>
      <c r="I47" s="62"/>
      <c r="J47" s="63">
        <v>0</v>
      </c>
      <c r="K47" s="62"/>
      <c r="L47" s="63">
        <f>SUM(F47:K47)</f>
        <v>230</v>
      </c>
      <c r="M47" s="66"/>
      <c r="N47" s="67">
        <f>L47/D47*100</f>
        <v>8.6858006042296072</v>
      </c>
      <c r="Q47" s="11"/>
      <c r="R47" s="11"/>
      <c r="S47" s="11"/>
      <c r="T47" s="11"/>
      <c r="U47" s="11"/>
      <c r="V47" s="29"/>
    </row>
    <row r="48" spans="2:22">
      <c r="B48" s="5" t="s">
        <v>51</v>
      </c>
      <c r="C48" s="60"/>
      <c r="D48" s="61">
        <v>2785</v>
      </c>
      <c r="E48" s="62"/>
      <c r="F48" s="63">
        <v>256</v>
      </c>
      <c r="G48" s="62"/>
      <c r="H48" s="63">
        <v>0</v>
      </c>
      <c r="I48" s="62"/>
      <c r="J48" s="68">
        <v>0</v>
      </c>
      <c r="K48" s="62"/>
      <c r="L48" s="63">
        <f>SUM(F48:K48)</f>
        <v>256</v>
      </c>
      <c r="M48" s="66"/>
      <c r="N48" s="67">
        <f>L48/D48*100</f>
        <v>9.1921005385996413</v>
      </c>
      <c r="Q48" s="11"/>
      <c r="R48" s="11"/>
      <c r="S48" s="11"/>
      <c r="T48" s="11"/>
      <c r="U48" s="11"/>
      <c r="V48" s="29"/>
    </row>
    <row r="49" spans="1:22">
      <c r="B49" s="31"/>
      <c r="C49" s="32"/>
      <c r="D49" s="32"/>
      <c r="E49" s="31"/>
      <c r="F49" s="31"/>
      <c r="G49" s="31"/>
      <c r="H49" s="31"/>
      <c r="I49" s="31"/>
      <c r="J49" s="31"/>
      <c r="K49" s="31"/>
      <c r="L49" s="31"/>
      <c r="M49" s="33"/>
      <c r="N49" s="34" t="s">
        <v>46</v>
      </c>
      <c r="Q49" s="11"/>
      <c r="R49" s="11"/>
      <c r="S49" s="11"/>
      <c r="T49" s="11"/>
      <c r="U49" s="11"/>
      <c r="V49" s="29"/>
    </row>
    <row r="50" spans="1:22">
      <c r="Q50" s="11"/>
      <c r="R50" s="11"/>
      <c r="S50" s="11"/>
      <c r="T50" s="11"/>
      <c r="U50" s="11"/>
      <c r="V50" s="29"/>
    </row>
    <row r="51" spans="1:22">
      <c r="B51" s="101" t="s">
        <v>0</v>
      </c>
      <c r="C51" s="95" t="s">
        <v>17</v>
      </c>
      <c r="D51" s="96"/>
      <c r="E51" s="96"/>
      <c r="F51" s="96"/>
      <c r="G51" s="96"/>
      <c r="H51" s="96"/>
      <c r="I51" s="96"/>
      <c r="J51" s="96"/>
      <c r="K51" s="96"/>
      <c r="L51" s="96"/>
      <c r="M51" s="97"/>
      <c r="Q51" s="11"/>
      <c r="R51" s="11"/>
      <c r="S51" s="11"/>
      <c r="T51" s="11"/>
      <c r="U51" s="11"/>
      <c r="V51" s="29"/>
    </row>
    <row r="52" spans="1:22">
      <c r="B52" s="102"/>
      <c r="C52" s="95" t="s">
        <v>18</v>
      </c>
      <c r="D52" s="96"/>
      <c r="E52" s="96"/>
      <c r="F52" s="96"/>
      <c r="G52" s="96"/>
      <c r="H52" s="96"/>
      <c r="I52" s="96"/>
      <c r="J52" s="96"/>
      <c r="K52" s="96"/>
      <c r="L52" s="96"/>
      <c r="M52" s="97"/>
      <c r="Q52" s="11"/>
      <c r="R52" s="11"/>
      <c r="S52" s="11"/>
      <c r="T52" s="11"/>
      <c r="U52" s="11"/>
      <c r="V52" s="29"/>
    </row>
    <row r="53" spans="1:22">
      <c r="B53" s="102"/>
      <c r="C53" s="91" t="s">
        <v>36</v>
      </c>
      <c r="D53" s="103"/>
      <c r="E53" s="91" t="s">
        <v>20</v>
      </c>
      <c r="F53" s="103"/>
      <c r="G53" s="106" t="s">
        <v>21</v>
      </c>
      <c r="H53" s="91" t="s">
        <v>22</v>
      </c>
      <c r="I53" s="103"/>
      <c r="J53" s="91" t="s">
        <v>37</v>
      </c>
      <c r="K53" s="103"/>
      <c r="L53" s="91" t="s">
        <v>38</v>
      </c>
      <c r="M53" s="103"/>
      <c r="Q53" s="11"/>
      <c r="R53" s="11"/>
      <c r="S53" s="11"/>
      <c r="T53" s="11"/>
      <c r="U53" s="11"/>
      <c r="V53" s="29"/>
    </row>
    <row r="54" spans="1:22">
      <c r="B54" s="102"/>
      <c r="C54" s="104"/>
      <c r="D54" s="105"/>
      <c r="E54" s="104"/>
      <c r="F54" s="105"/>
      <c r="G54" s="102"/>
      <c r="H54" s="104"/>
      <c r="I54" s="105"/>
      <c r="J54" s="104"/>
      <c r="K54" s="105"/>
      <c r="L54" s="104"/>
      <c r="M54" s="105"/>
      <c r="Q54" s="11"/>
      <c r="R54" s="11"/>
      <c r="S54" s="11"/>
      <c r="T54" s="11"/>
      <c r="U54" s="11"/>
      <c r="V54" s="29"/>
    </row>
    <row r="55" spans="1:22">
      <c r="B55" s="102"/>
      <c r="C55" s="104"/>
      <c r="D55" s="105"/>
      <c r="E55" s="104"/>
      <c r="F55" s="105"/>
      <c r="G55" s="102"/>
      <c r="H55" s="104"/>
      <c r="I55" s="105"/>
      <c r="J55" s="104"/>
      <c r="K55" s="105"/>
      <c r="L55" s="104"/>
      <c r="M55" s="105"/>
      <c r="Q55" s="35"/>
      <c r="R55" s="28"/>
      <c r="S55" s="28"/>
      <c r="T55" s="28"/>
      <c r="U55" s="28"/>
      <c r="V55" s="28"/>
    </row>
    <row r="56" spans="1:22">
      <c r="B56" s="36"/>
      <c r="C56" s="36"/>
      <c r="D56" s="37" t="s">
        <v>12</v>
      </c>
      <c r="E56" s="38"/>
      <c r="F56" s="37" t="s">
        <v>12</v>
      </c>
      <c r="G56" s="37" t="s">
        <v>12</v>
      </c>
      <c r="H56" s="39"/>
      <c r="I56" s="37" t="s">
        <v>12</v>
      </c>
      <c r="J56" s="38"/>
      <c r="K56" s="37" t="s">
        <v>12</v>
      </c>
      <c r="L56" s="39"/>
      <c r="M56" s="37" t="s">
        <v>24</v>
      </c>
      <c r="Q56" s="35"/>
      <c r="R56" s="28"/>
      <c r="S56" s="28"/>
      <c r="T56" s="28"/>
      <c r="U56" s="28"/>
      <c r="V56" s="28"/>
    </row>
    <row r="57" spans="1:22" ht="13.5" customHeight="1">
      <c r="B57" s="64">
        <v>22</v>
      </c>
      <c r="C57" s="89">
        <v>304443</v>
      </c>
      <c r="D57" s="90"/>
      <c r="E57" s="89">
        <v>35426</v>
      </c>
      <c r="F57" s="90"/>
      <c r="G57" s="7" t="s">
        <v>25</v>
      </c>
      <c r="H57" s="81">
        <v>23738</v>
      </c>
      <c r="I57" s="82"/>
      <c r="J57" s="81">
        <f t="shared" ref="J57:J62" si="0">E57+H57</f>
        <v>59164</v>
      </c>
      <c r="K57" s="82"/>
      <c r="L57" s="87">
        <f t="shared" ref="L57:L62" si="1">ROUND(J57*100/C57,1)</f>
        <v>19.399999999999999</v>
      </c>
      <c r="M57" s="88"/>
      <c r="Q57" s="11"/>
      <c r="R57" s="40"/>
      <c r="S57" s="40"/>
      <c r="T57" s="40"/>
      <c r="U57" s="41"/>
      <c r="V57" s="41"/>
    </row>
    <row r="58" spans="1:22">
      <c r="B58" s="64">
        <v>23</v>
      </c>
      <c r="C58" s="89">
        <v>303144</v>
      </c>
      <c r="D58" s="90"/>
      <c r="E58" s="89">
        <v>34104</v>
      </c>
      <c r="F58" s="90"/>
      <c r="G58" s="7" t="s">
        <v>25</v>
      </c>
      <c r="H58" s="81">
        <v>22853</v>
      </c>
      <c r="I58" s="82"/>
      <c r="J58" s="81">
        <f t="shared" si="0"/>
        <v>56957</v>
      </c>
      <c r="K58" s="82"/>
      <c r="L58" s="87">
        <f t="shared" si="1"/>
        <v>18.8</v>
      </c>
      <c r="M58" s="88"/>
      <c r="Q58" s="11"/>
      <c r="R58" s="40"/>
      <c r="S58" s="40"/>
      <c r="T58" s="40"/>
      <c r="U58" s="41"/>
      <c r="V58" s="41"/>
    </row>
    <row r="59" spans="1:22">
      <c r="B59" s="64">
        <v>24</v>
      </c>
      <c r="C59" s="89">
        <v>302149</v>
      </c>
      <c r="D59" s="90"/>
      <c r="E59" s="89">
        <v>31315</v>
      </c>
      <c r="F59" s="90"/>
      <c r="G59" s="7" t="s">
        <v>28</v>
      </c>
      <c r="H59" s="81">
        <v>23308</v>
      </c>
      <c r="I59" s="82"/>
      <c r="J59" s="81">
        <f t="shared" si="0"/>
        <v>54623</v>
      </c>
      <c r="K59" s="82"/>
      <c r="L59" s="87">
        <f t="shared" si="1"/>
        <v>18.100000000000001</v>
      </c>
      <c r="M59" s="88"/>
      <c r="Q59" s="11"/>
      <c r="R59" s="40"/>
      <c r="S59" s="40"/>
      <c r="T59" s="40"/>
      <c r="U59" s="41"/>
      <c r="V59" s="41"/>
    </row>
    <row r="60" spans="1:22" ht="13.5" customHeight="1">
      <c r="A60" s="42"/>
      <c r="B60" s="64">
        <v>25</v>
      </c>
      <c r="C60" s="89">
        <v>302078</v>
      </c>
      <c r="D60" s="90"/>
      <c r="E60" s="89">
        <v>29835</v>
      </c>
      <c r="F60" s="90"/>
      <c r="G60" s="7" t="s">
        <v>25</v>
      </c>
      <c r="H60" s="81">
        <v>24039</v>
      </c>
      <c r="I60" s="82"/>
      <c r="J60" s="81">
        <f t="shared" si="0"/>
        <v>53874</v>
      </c>
      <c r="K60" s="82"/>
      <c r="L60" s="87">
        <f t="shared" si="1"/>
        <v>17.8</v>
      </c>
      <c r="M60" s="88"/>
      <c r="Q60" s="11"/>
      <c r="R60" s="40"/>
      <c r="S60" s="40"/>
      <c r="T60" s="40"/>
      <c r="U60" s="41"/>
      <c r="V60" s="41"/>
    </row>
    <row r="61" spans="1:22">
      <c r="A61" s="43"/>
      <c r="B61" s="64">
        <v>26</v>
      </c>
      <c r="C61" s="89">
        <v>302665</v>
      </c>
      <c r="D61" s="90"/>
      <c r="E61" s="89">
        <v>28363</v>
      </c>
      <c r="F61" s="90"/>
      <c r="G61" s="7" t="s">
        <v>25</v>
      </c>
      <c r="H61" s="81">
        <v>12758</v>
      </c>
      <c r="I61" s="82"/>
      <c r="J61" s="81">
        <f t="shared" si="0"/>
        <v>41121</v>
      </c>
      <c r="K61" s="82"/>
      <c r="L61" s="87">
        <f t="shared" si="1"/>
        <v>13.6</v>
      </c>
      <c r="M61" s="88"/>
      <c r="Q61" s="11"/>
      <c r="R61" s="40"/>
      <c r="S61" s="40"/>
      <c r="T61" s="40"/>
      <c r="U61" s="41"/>
      <c r="V61" s="41"/>
    </row>
    <row r="62" spans="1:22">
      <c r="A62" s="43"/>
      <c r="B62" s="64">
        <v>27</v>
      </c>
      <c r="C62" s="89">
        <v>297090</v>
      </c>
      <c r="D62" s="90"/>
      <c r="E62" s="89">
        <v>27599</v>
      </c>
      <c r="F62" s="90"/>
      <c r="G62" s="7" t="s">
        <v>25</v>
      </c>
      <c r="H62" s="81">
        <v>10804</v>
      </c>
      <c r="I62" s="82"/>
      <c r="J62" s="81">
        <f t="shared" si="0"/>
        <v>38403</v>
      </c>
      <c r="K62" s="82"/>
      <c r="L62" s="87">
        <f t="shared" si="1"/>
        <v>12.9</v>
      </c>
      <c r="M62" s="88"/>
      <c r="Q62" s="11"/>
      <c r="R62" s="40"/>
      <c r="S62" s="40"/>
      <c r="T62" s="40"/>
      <c r="U62" s="41"/>
      <c r="V62" s="41"/>
    </row>
    <row r="63" spans="1:22">
      <c r="A63" s="43"/>
      <c r="B63" s="64">
        <v>28</v>
      </c>
      <c r="C63" s="89">
        <v>308995</v>
      </c>
      <c r="D63" s="90"/>
      <c r="E63" s="89">
        <v>25773</v>
      </c>
      <c r="F63" s="90"/>
      <c r="G63" s="7" t="s">
        <v>25</v>
      </c>
      <c r="H63" s="81">
        <v>38959</v>
      </c>
      <c r="I63" s="82"/>
      <c r="J63" s="81">
        <f>E63+H63</f>
        <v>64732</v>
      </c>
      <c r="K63" s="82"/>
      <c r="L63" s="87">
        <f>ROUND(J63*100/C63,1)</f>
        <v>20.9</v>
      </c>
      <c r="M63" s="88"/>
      <c r="Q63" s="11"/>
      <c r="R63" s="40"/>
      <c r="S63" s="40"/>
      <c r="T63" s="40"/>
      <c r="U63" s="41"/>
      <c r="V63" s="41"/>
    </row>
    <row r="64" spans="1:22">
      <c r="A64" s="43"/>
      <c r="B64" s="44">
        <v>29</v>
      </c>
      <c r="C64" s="89">
        <v>300551</v>
      </c>
      <c r="D64" s="90"/>
      <c r="E64" s="89">
        <v>24380</v>
      </c>
      <c r="F64" s="90"/>
      <c r="G64" s="7" t="s">
        <v>25</v>
      </c>
      <c r="H64" s="81">
        <v>39174</v>
      </c>
      <c r="I64" s="82"/>
      <c r="J64" s="81">
        <f>E64+H64</f>
        <v>63554</v>
      </c>
      <c r="K64" s="82"/>
      <c r="L64" s="87">
        <f>ROUND(J64*100/C64,1)</f>
        <v>21.1</v>
      </c>
      <c r="M64" s="88"/>
      <c r="Q64" s="11"/>
      <c r="R64" s="40"/>
      <c r="S64" s="40"/>
      <c r="T64" s="40"/>
      <c r="U64" s="41"/>
      <c r="V64" s="41"/>
    </row>
    <row r="65" spans="1:22">
      <c r="A65" s="43"/>
      <c r="B65" s="44">
        <v>30</v>
      </c>
      <c r="C65" s="85">
        <v>292402</v>
      </c>
      <c r="D65" s="86"/>
      <c r="E65" s="89">
        <f>21115+383</f>
        <v>21498</v>
      </c>
      <c r="F65" s="90"/>
      <c r="G65" s="7" t="s">
        <v>25</v>
      </c>
      <c r="H65" s="81">
        <f>J65-E65</f>
        <v>37328</v>
      </c>
      <c r="I65" s="82"/>
      <c r="J65" s="81">
        <v>58826</v>
      </c>
      <c r="K65" s="82"/>
      <c r="L65" s="87">
        <v>20.100000000000001</v>
      </c>
      <c r="M65" s="88"/>
      <c r="Q65" s="11"/>
      <c r="R65" s="40"/>
      <c r="S65" s="40"/>
      <c r="T65" s="40"/>
      <c r="U65" s="41"/>
      <c r="V65" s="41"/>
    </row>
    <row r="66" spans="1:22">
      <c r="A66" s="43"/>
      <c r="B66" s="6" t="s">
        <v>48</v>
      </c>
      <c r="C66" s="85">
        <v>282504</v>
      </c>
      <c r="D66" s="86"/>
      <c r="E66" s="85">
        <v>20368</v>
      </c>
      <c r="F66" s="86"/>
      <c r="G66" s="7" t="s">
        <v>25</v>
      </c>
      <c r="H66" s="77">
        <v>33144</v>
      </c>
      <c r="I66" s="78"/>
      <c r="J66" s="77">
        <v>53512</v>
      </c>
      <c r="K66" s="78"/>
      <c r="L66" s="87">
        <v>18.899999999999999</v>
      </c>
      <c r="M66" s="88"/>
      <c r="Q66" s="11"/>
      <c r="R66" s="40"/>
      <c r="S66" s="40"/>
      <c r="T66" s="40"/>
      <c r="U66" s="41"/>
      <c r="V66" s="41"/>
    </row>
    <row r="67" spans="1:22">
      <c r="A67" s="43"/>
      <c r="B67" s="6" t="s">
        <v>49</v>
      </c>
      <c r="C67" s="85">
        <v>299258</v>
      </c>
      <c r="D67" s="86"/>
      <c r="E67" s="85">
        <v>8457</v>
      </c>
      <c r="F67" s="86"/>
      <c r="G67" s="7" t="s">
        <v>25</v>
      </c>
      <c r="H67" s="77">
        <v>27762</v>
      </c>
      <c r="I67" s="78"/>
      <c r="J67" s="77">
        <f>SUM(E67,H67)</f>
        <v>36219</v>
      </c>
      <c r="K67" s="78"/>
      <c r="L67" s="87">
        <v>12.1</v>
      </c>
      <c r="M67" s="88"/>
      <c r="Q67" s="11"/>
      <c r="R67" s="40"/>
      <c r="S67" s="40"/>
      <c r="T67" s="40"/>
      <c r="U67" s="41"/>
      <c r="V67" s="41"/>
    </row>
    <row r="68" spans="1:22">
      <c r="A68" s="43"/>
      <c r="B68" s="6" t="s">
        <v>50</v>
      </c>
      <c r="C68" s="85">
        <v>294475</v>
      </c>
      <c r="D68" s="86"/>
      <c r="E68" s="85">
        <v>9956</v>
      </c>
      <c r="F68" s="86"/>
      <c r="G68" s="7" t="s">
        <v>25</v>
      </c>
      <c r="H68" s="77">
        <v>30926</v>
      </c>
      <c r="I68" s="78"/>
      <c r="J68" s="77">
        <f>SUM(E68,H68)</f>
        <v>40882</v>
      </c>
      <c r="K68" s="78"/>
      <c r="L68" s="87">
        <v>13.9</v>
      </c>
      <c r="M68" s="88"/>
      <c r="Q68" s="11"/>
      <c r="R68" s="40"/>
      <c r="S68" s="40"/>
      <c r="T68" s="40"/>
      <c r="U68" s="41"/>
      <c r="V68" s="41"/>
    </row>
    <row r="69" spans="1:22">
      <c r="A69" s="43"/>
      <c r="B69" s="43"/>
      <c r="C69" s="23"/>
      <c r="D69" s="23"/>
      <c r="E69" s="23"/>
      <c r="F69" s="23"/>
      <c r="G69" s="45"/>
      <c r="H69" s="46"/>
      <c r="I69" s="46"/>
      <c r="J69" s="46"/>
      <c r="K69" s="46"/>
      <c r="L69" s="47"/>
      <c r="M69" s="34" t="s">
        <v>47</v>
      </c>
      <c r="Q69" s="11"/>
      <c r="R69" s="40"/>
      <c r="S69" s="40"/>
      <c r="T69" s="40"/>
      <c r="U69" s="41"/>
      <c r="V69" s="41"/>
    </row>
    <row r="70" spans="1:22">
      <c r="A70" s="43"/>
      <c r="B70" s="6" t="s">
        <v>51</v>
      </c>
      <c r="C70" s="75">
        <v>69493</v>
      </c>
      <c r="D70" s="75"/>
      <c r="E70" s="75">
        <v>3111</v>
      </c>
      <c r="F70" s="75"/>
      <c r="G70" s="7" t="s">
        <v>25</v>
      </c>
      <c r="H70" s="76">
        <v>9633</v>
      </c>
      <c r="I70" s="76"/>
      <c r="J70" s="76">
        <v>12744</v>
      </c>
      <c r="K70" s="76"/>
      <c r="L70" s="74">
        <v>18.3</v>
      </c>
      <c r="M70" s="74"/>
      <c r="Q70" s="11"/>
      <c r="R70" s="40"/>
      <c r="S70" s="40"/>
      <c r="T70" s="40"/>
      <c r="U70" s="41"/>
      <c r="V70" s="41"/>
    </row>
    <row r="71" spans="1:22">
      <c r="A71" s="43"/>
      <c r="B71" s="43"/>
      <c r="C71" s="54"/>
      <c r="D71" s="54"/>
      <c r="E71" s="54"/>
      <c r="F71" s="54"/>
      <c r="G71" s="45"/>
      <c r="H71" s="55"/>
      <c r="I71" s="55"/>
      <c r="J71" s="55"/>
      <c r="K71" s="55"/>
      <c r="L71" s="56"/>
      <c r="M71" s="34" t="s">
        <v>46</v>
      </c>
      <c r="Q71" s="11"/>
      <c r="R71" s="40"/>
      <c r="S71" s="40"/>
      <c r="T71" s="40"/>
      <c r="U71" s="41"/>
      <c r="V71" s="41"/>
    </row>
    <row r="72" spans="1:22" ht="9" customHeight="1">
      <c r="B72" s="48"/>
      <c r="M72" s="43"/>
      <c r="N72" s="43"/>
      <c r="Q72" s="11"/>
      <c r="R72" s="40"/>
      <c r="S72" s="40"/>
      <c r="T72" s="40"/>
      <c r="U72" s="41"/>
      <c r="V72" s="41"/>
    </row>
    <row r="73" spans="1:22">
      <c r="B73" s="134" t="s">
        <v>0</v>
      </c>
      <c r="C73" s="95" t="s">
        <v>17</v>
      </c>
      <c r="D73" s="96"/>
      <c r="E73" s="96"/>
      <c r="F73" s="96"/>
      <c r="G73" s="96"/>
      <c r="H73" s="96"/>
      <c r="I73" s="96"/>
      <c r="J73" s="96"/>
      <c r="K73" s="96"/>
      <c r="L73" s="96"/>
      <c r="M73" s="35"/>
      <c r="Q73" s="11"/>
      <c r="R73" s="40"/>
      <c r="S73" s="40"/>
      <c r="T73" s="40"/>
      <c r="U73" s="41"/>
      <c r="V73" s="41"/>
    </row>
    <row r="74" spans="1:22">
      <c r="B74" s="134"/>
      <c r="C74" s="95" t="s">
        <v>19</v>
      </c>
      <c r="D74" s="96"/>
      <c r="E74" s="96"/>
      <c r="F74" s="96"/>
      <c r="G74" s="96"/>
      <c r="H74" s="96"/>
      <c r="I74" s="96"/>
      <c r="J74" s="96"/>
      <c r="K74" s="96"/>
      <c r="L74" s="97"/>
      <c r="M74" s="49"/>
      <c r="Q74" s="50"/>
      <c r="R74" s="50"/>
      <c r="S74" s="50"/>
      <c r="T74" s="50"/>
      <c r="U74" s="51"/>
      <c r="V74" s="51"/>
    </row>
    <row r="75" spans="1:22">
      <c r="B75" s="134"/>
      <c r="C75" s="91" t="s">
        <v>39</v>
      </c>
      <c r="D75" s="92"/>
      <c r="E75" s="91" t="s">
        <v>20</v>
      </c>
      <c r="F75" s="92"/>
      <c r="G75" s="91" t="s">
        <v>22</v>
      </c>
      <c r="H75" s="92"/>
      <c r="I75" s="91" t="s">
        <v>23</v>
      </c>
      <c r="J75" s="92"/>
      <c r="K75" s="91" t="s">
        <v>40</v>
      </c>
      <c r="L75" s="92"/>
    </row>
    <row r="76" spans="1:22">
      <c r="B76" s="134"/>
      <c r="C76" s="93"/>
      <c r="D76" s="94"/>
      <c r="E76" s="93"/>
      <c r="F76" s="94"/>
      <c r="G76" s="93"/>
      <c r="H76" s="94"/>
      <c r="I76" s="93"/>
      <c r="J76" s="94"/>
      <c r="K76" s="93"/>
      <c r="L76" s="94"/>
      <c r="V76" s="29"/>
    </row>
    <row r="77" spans="1:22">
      <c r="B77" s="134"/>
      <c r="C77" s="93"/>
      <c r="D77" s="94"/>
      <c r="E77" s="93"/>
      <c r="F77" s="94"/>
      <c r="G77" s="93"/>
      <c r="H77" s="94"/>
      <c r="I77" s="93"/>
      <c r="J77" s="94"/>
      <c r="K77" s="93"/>
      <c r="L77" s="94"/>
    </row>
    <row r="78" spans="1:22">
      <c r="B78" s="134"/>
      <c r="C78" s="52"/>
      <c r="D78" s="37" t="s">
        <v>12</v>
      </c>
      <c r="E78" s="39"/>
      <c r="F78" s="37" t="s">
        <v>12</v>
      </c>
      <c r="G78" s="39"/>
      <c r="H78" s="37" t="s">
        <v>12</v>
      </c>
      <c r="I78" s="39"/>
      <c r="J78" s="37" t="s">
        <v>12</v>
      </c>
      <c r="K78" s="38"/>
      <c r="L78" s="37" t="s">
        <v>27</v>
      </c>
    </row>
    <row r="79" spans="1:22">
      <c r="B79" s="64">
        <v>22</v>
      </c>
      <c r="C79" s="81">
        <v>273903</v>
      </c>
      <c r="D79" s="82"/>
      <c r="E79" s="81">
        <v>23379</v>
      </c>
      <c r="F79" s="82"/>
      <c r="G79" s="81">
        <v>21162</v>
      </c>
      <c r="H79" s="82"/>
      <c r="I79" s="81">
        <f t="shared" ref="I79:I84" si="2">E79+G79</f>
        <v>44541</v>
      </c>
      <c r="J79" s="82"/>
      <c r="K79" s="83">
        <v>27.2</v>
      </c>
      <c r="L79" s="84"/>
    </row>
    <row r="80" spans="1:22">
      <c r="B80" s="64">
        <v>23</v>
      </c>
      <c r="C80" s="81">
        <v>276587</v>
      </c>
      <c r="D80" s="82"/>
      <c r="E80" s="81">
        <v>23008</v>
      </c>
      <c r="F80" s="82"/>
      <c r="G80" s="81">
        <v>21100</v>
      </c>
      <c r="H80" s="82"/>
      <c r="I80" s="81">
        <f t="shared" si="2"/>
        <v>44108</v>
      </c>
      <c r="J80" s="82"/>
      <c r="K80" s="83">
        <v>27</v>
      </c>
      <c r="L80" s="84"/>
    </row>
    <row r="81" spans="2:22">
      <c r="B81" s="64">
        <v>24</v>
      </c>
      <c r="C81" s="81">
        <v>274249</v>
      </c>
      <c r="D81" s="82"/>
      <c r="E81" s="81">
        <v>21713</v>
      </c>
      <c r="F81" s="82"/>
      <c r="G81" s="81">
        <v>21989</v>
      </c>
      <c r="H81" s="82"/>
      <c r="I81" s="81">
        <f t="shared" si="2"/>
        <v>43702</v>
      </c>
      <c r="J81" s="82"/>
      <c r="K81" s="83">
        <v>26.9</v>
      </c>
      <c r="L81" s="84"/>
    </row>
    <row r="82" spans="2:22">
      <c r="B82" s="64">
        <v>25</v>
      </c>
      <c r="C82" s="81">
        <v>266423</v>
      </c>
      <c r="D82" s="82"/>
      <c r="E82" s="81">
        <v>19536</v>
      </c>
      <c r="F82" s="82"/>
      <c r="G82" s="81">
        <v>23270</v>
      </c>
      <c r="H82" s="82"/>
      <c r="I82" s="81">
        <f t="shared" si="2"/>
        <v>42806</v>
      </c>
      <c r="J82" s="82"/>
      <c r="K82" s="83">
        <v>27.3</v>
      </c>
      <c r="L82" s="84"/>
    </row>
    <row r="83" spans="2:22">
      <c r="B83" s="64">
        <v>26</v>
      </c>
      <c r="C83" s="81">
        <v>262857</v>
      </c>
      <c r="D83" s="82"/>
      <c r="E83" s="81">
        <v>18715</v>
      </c>
      <c r="F83" s="82"/>
      <c r="G83" s="81">
        <v>23239</v>
      </c>
      <c r="H83" s="82"/>
      <c r="I83" s="81">
        <f t="shared" si="2"/>
        <v>41954</v>
      </c>
      <c r="J83" s="82"/>
      <c r="K83" s="83">
        <v>27.2</v>
      </c>
      <c r="L83" s="84"/>
    </row>
    <row r="84" spans="2:22">
      <c r="B84" s="64">
        <v>27</v>
      </c>
      <c r="C84" s="81">
        <v>253319</v>
      </c>
      <c r="D84" s="82"/>
      <c r="E84" s="81">
        <v>19512</v>
      </c>
      <c r="F84" s="82"/>
      <c r="G84" s="81">
        <v>22139</v>
      </c>
      <c r="H84" s="82"/>
      <c r="I84" s="81">
        <f t="shared" si="2"/>
        <v>41651</v>
      </c>
      <c r="J84" s="82"/>
      <c r="K84" s="83">
        <v>27.5</v>
      </c>
      <c r="L84" s="84"/>
    </row>
    <row r="85" spans="2:22">
      <c r="B85" s="64">
        <v>28</v>
      </c>
      <c r="C85" s="81">
        <v>248699</v>
      </c>
      <c r="D85" s="82"/>
      <c r="E85" s="81">
        <v>19113</v>
      </c>
      <c r="F85" s="82"/>
      <c r="G85" s="81">
        <v>22285</v>
      </c>
      <c r="H85" s="82"/>
      <c r="I85" s="81">
        <f>E85+G85</f>
        <v>41398</v>
      </c>
      <c r="J85" s="82"/>
      <c r="K85" s="83">
        <v>27.4</v>
      </c>
      <c r="L85" s="84"/>
    </row>
    <row r="86" spans="2:22">
      <c r="B86" s="65">
        <v>29</v>
      </c>
      <c r="C86" s="81">
        <v>241651</v>
      </c>
      <c r="D86" s="82"/>
      <c r="E86" s="81">
        <v>17844</v>
      </c>
      <c r="F86" s="82"/>
      <c r="G86" s="81">
        <v>22175</v>
      </c>
      <c r="H86" s="82"/>
      <c r="I86" s="81">
        <f>E86+G86</f>
        <v>40019</v>
      </c>
      <c r="J86" s="82"/>
      <c r="K86" s="83">
        <v>27.5</v>
      </c>
      <c r="L86" s="84"/>
    </row>
    <row r="87" spans="2:22">
      <c r="B87" s="65">
        <v>30</v>
      </c>
      <c r="C87" s="77">
        <v>233149</v>
      </c>
      <c r="D87" s="78"/>
      <c r="E87" s="58"/>
      <c r="F87" s="59">
        <v>16749</v>
      </c>
      <c r="G87" s="81">
        <f>I87-F87</f>
        <v>22059</v>
      </c>
      <c r="H87" s="82"/>
      <c r="I87" s="77">
        <v>38808</v>
      </c>
      <c r="J87" s="78"/>
      <c r="K87" s="83">
        <v>27.5</v>
      </c>
      <c r="L87" s="84"/>
    </row>
    <row r="88" spans="2:22">
      <c r="B88" s="8" t="s">
        <v>48</v>
      </c>
      <c r="C88" s="77">
        <v>229234</v>
      </c>
      <c r="D88" s="78"/>
      <c r="E88" s="77">
        <v>16135</v>
      </c>
      <c r="F88" s="78"/>
      <c r="G88" s="77">
        <v>22011</v>
      </c>
      <c r="H88" s="78"/>
      <c r="I88" s="77">
        <v>38146</v>
      </c>
      <c r="J88" s="78"/>
      <c r="K88" s="79">
        <v>27.1</v>
      </c>
      <c r="L88" s="80"/>
    </row>
    <row r="89" spans="2:22">
      <c r="B89" s="8" t="s">
        <v>49</v>
      </c>
      <c r="C89" s="77">
        <v>210235</v>
      </c>
      <c r="D89" s="78"/>
      <c r="E89" s="77">
        <v>7717</v>
      </c>
      <c r="F89" s="78"/>
      <c r="G89" s="77">
        <v>19644</v>
      </c>
      <c r="H89" s="78"/>
      <c r="I89" s="77">
        <f>SUM(E89:H89)</f>
        <v>27361</v>
      </c>
      <c r="J89" s="78"/>
      <c r="K89" s="79">
        <v>24.2</v>
      </c>
      <c r="L89" s="80"/>
    </row>
    <row r="90" spans="2:22">
      <c r="B90" s="8" t="s">
        <v>50</v>
      </c>
      <c r="C90" s="77">
        <v>211674</v>
      </c>
      <c r="D90" s="78"/>
      <c r="E90" s="77">
        <v>10992</v>
      </c>
      <c r="F90" s="78"/>
      <c r="G90" s="77">
        <v>20310</v>
      </c>
      <c r="H90" s="78"/>
      <c r="I90" s="77">
        <f>SUM(E90:H90)</f>
        <v>31302</v>
      </c>
      <c r="J90" s="78"/>
      <c r="K90" s="79">
        <v>23.9</v>
      </c>
      <c r="L90" s="80"/>
    </row>
    <row r="91" spans="2:22">
      <c r="L91" s="34" t="s">
        <v>47</v>
      </c>
    </row>
    <row r="92" spans="2:22">
      <c r="B92" s="69" t="s">
        <v>51</v>
      </c>
      <c r="C92" s="70">
        <v>53487</v>
      </c>
      <c r="D92" s="71"/>
      <c r="E92" s="72">
        <v>3606</v>
      </c>
      <c r="F92" s="72"/>
      <c r="G92" s="72">
        <v>5805</v>
      </c>
      <c r="H92" s="72"/>
      <c r="I92" s="72">
        <v>9411</v>
      </c>
      <c r="J92" s="72"/>
      <c r="K92" s="73">
        <v>17.600000000000001</v>
      </c>
      <c r="L92" s="73"/>
    </row>
    <row r="93" spans="2:22">
      <c r="B93" s="43"/>
      <c r="C93" s="57"/>
      <c r="D93" s="57"/>
      <c r="E93" s="57"/>
      <c r="F93" s="57"/>
      <c r="G93" s="57"/>
      <c r="H93" s="57"/>
      <c r="I93" s="57"/>
      <c r="J93" s="57"/>
      <c r="K93" s="57"/>
      <c r="L93" s="34" t="s">
        <v>46</v>
      </c>
    </row>
    <row r="94" spans="2:22">
      <c r="B94" s="9" t="s">
        <v>52</v>
      </c>
    </row>
    <row r="95" spans="2:22">
      <c r="B95" s="9" t="s">
        <v>53</v>
      </c>
      <c r="U95" s="53"/>
      <c r="V95" s="53"/>
    </row>
    <row r="96" spans="2:22">
      <c r="B96" s="9" t="s">
        <v>54</v>
      </c>
    </row>
    <row r="97" spans="21:22">
      <c r="U97" s="53"/>
      <c r="V97" s="53"/>
    </row>
    <row r="98" spans="21:22">
      <c r="U98" s="53"/>
      <c r="V98" s="53"/>
    </row>
    <row r="99" spans="21:22">
      <c r="U99" s="53"/>
      <c r="V99" s="53"/>
    </row>
    <row r="100" spans="21:22">
      <c r="U100" s="53"/>
      <c r="V100" s="53"/>
    </row>
    <row r="101" spans="21:22">
      <c r="U101" s="53"/>
      <c r="V101" s="53"/>
    </row>
    <row r="102" spans="21:22">
      <c r="U102" s="53"/>
      <c r="V102" s="53"/>
    </row>
    <row r="103" spans="21:22">
      <c r="U103" s="53"/>
      <c r="V103" s="53"/>
    </row>
    <row r="104" spans="21:22">
      <c r="U104" s="53"/>
      <c r="V104" s="53"/>
    </row>
    <row r="105" spans="21:22">
      <c r="U105" s="53"/>
      <c r="V105" s="53"/>
    </row>
    <row r="106" spans="21:22">
      <c r="U106" s="53"/>
      <c r="V106" s="53"/>
    </row>
    <row r="107" spans="21:22">
      <c r="U107" s="53"/>
      <c r="V107" s="53"/>
    </row>
    <row r="108" spans="21:22">
      <c r="U108" s="53"/>
      <c r="V108" s="53"/>
    </row>
    <row r="109" spans="21:22">
      <c r="U109" s="53"/>
      <c r="V109" s="53"/>
    </row>
    <row r="111" spans="21:22" ht="13.5" customHeight="1">
      <c r="U111" s="53"/>
      <c r="V111" s="53"/>
    </row>
  </sheetData>
  <mergeCells count="230">
    <mergeCell ref="C68:D68"/>
    <mergeCell ref="E68:F68"/>
    <mergeCell ref="H68:I68"/>
    <mergeCell ref="J68:K68"/>
    <mergeCell ref="L68:M68"/>
    <mergeCell ref="C90:D90"/>
    <mergeCell ref="E90:F90"/>
    <mergeCell ref="G90:H90"/>
    <mergeCell ref="I90:J90"/>
    <mergeCell ref="K90:L90"/>
    <mergeCell ref="C73:L73"/>
    <mergeCell ref="C79:D79"/>
    <mergeCell ref="C89:D89"/>
    <mergeCell ref="G89:H89"/>
    <mergeCell ref="I89:J89"/>
    <mergeCell ref="K89:L89"/>
    <mergeCell ref="C82:D82"/>
    <mergeCell ref="C83:D83"/>
    <mergeCell ref="C84:D84"/>
    <mergeCell ref="C85:D85"/>
    <mergeCell ref="E83:F83"/>
    <mergeCell ref="E84:F84"/>
    <mergeCell ref="K83:L83"/>
    <mergeCell ref="K84:L84"/>
    <mergeCell ref="C44:D44"/>
    <mergeCell ref="E44:F44"/>
    <mergeCell ref="G44:H44"/>
    <mergeCell ref="K81:L81"/>
    <mergeCell ref="K82:L82"/>
    <mergeCell ref="K80:L80"/>
    <mergeCell ref="B73:B78"/>
    <mergeCell ref="E85:F85"/>
    <mergeCell ref="G80:H80"/>
    <mergeCell ref="G81:H81"/>
    <mergeCell ref="G82:H82"/>
    <mergeCell ref="G83:H83"/>
    <mergeCell ref="G84:H84"/>
    <mergeCell ref="G85:H85"/>
    <mergeCell ref="I80:J80"/>
    <mergeCell ref="I81:J81"/>
    <mergeCell ref="I82:J82"/>
    <mergeCell ref="I83:J83"/>
    <mergeCell ref="I84:J84"/>
    <mergeCell ref="I85:J85"/>
    <mergeCell ref="C75:D77"/>
    <mergeCell ref="E75:F77"/>
    <mergeCell ref="G75:H77"/>
    <mergeCell ref="I75:J77"/>
    <mergeCell ref="B6:B11"/>
    <mergeCell ref="C6:C10"/>
    <mergeCell ref="D6:E6"/>
    <mergeCell ref="F6:I6"/>
    <mergeCell ref="J6:K6"/>
    <mergeCell ref="L6:M6"/>
    <mergeCell ref="C37:D37"/>
    <mergeCell ref="E37:F37"/>
    <mergeCell ref="G37:H37"/>
    <mergeCell ref="I37:J37"/>
    <mergeCell ref="K37:L37"/>
    <mergeCell ref="B29:B34"/>
    <mergeCell ref="C29:N30"/>
    <mergeCell ref="C31:D34"/>
    <mergeCell ref="E31:F34"/>
    <mergeCell ref="G31:H34"/>
    <mergeCell ref="I31:J34"/>
    <mergeCell ref="K31:L34"/>
    <mergeCell ref="B26:O26"/>
    <mergeCell ref="N6:O6"/>
    <mergeCell ref="D7:D10"/>
    <mergeCell ref="E7:E10"/>
    <mergeCell ref="F7:F10"/>
    <mergeCell ref="G7:G10"/>
    <mergeCell ref="H7:H10"/>
    <mergeCell ref="I7:I10"/>
    <mergeCell ref="O7:O10"/>
    <mergeCell ref="G11:H11"/>
    <mergeCell ref="J7:J10"/>
    <mergeCell ref="K7:K10"/>
    <mergeCell ref="L7:L10"/>
    <mergeCell ref="M7:M10"/>
    <mergeCell ref="N7:N10"/>
    <mergeCell ref="M31:N34"/>
    <mergeCell ref="C36:D36"/>
    <mergeCell ref="E36:F36"/>
    <mergeCell ref="G36:H36"/>
    <mergeCell ref="I36:J36"/>
    <mergeCell ref="K36:L36"/>
    <mergeCell ref="M36:N36"/>
    <mergeCell ref="M37:N37"/>
    <mergeCell ref="M38:N38"/>
    <mergeCell ref="C39:D39"/>
    <mergeCell ref="E39:F39"/>
    <mergeCell ref="G39:H39"/>
    <mergeCell ref="I39:J39"/>
    <mergeCell ref="K39:L39"/>
    <mergeCell ref="M39:N39"/>
    <mergeCell ref="C38:D38"/>
    <mergeCell ref="E38:F38"/>
    <mergeCell ref="G38:H38"/>
    <mergeCell ref="I38:J38"/>
    <mergeCell ref="K38:L38"/>
    <mergeCell ref="M40:N40"/>
    <mergeCell ref="C41:D41"/>
    <mergeCell ref="E41:F41"/>
    <mergeCell ref="G41:H41"/>
    <mergeCell ref="I41:J41"/>
    <mergeCell ref="K41:L41"/>
    <mergeCell ref="M41:N41"/>
    <mergeCell ref="C40:D40"/>
    <mergeCell ref="E40:F40"/>
    <mergeCell ref="G40:H40"/>
    <mergeCell ref="I40:J40"/>
    <mergeCell ref="K40:L40"/>
    <mergeCell ref="M42:N42"/>
    <mergeCell ref="B51:B55"/>
    <mergeCell ref="C52:M52"/>
    <mergeCell ref="C53:D55"/>
    <mergeCell ref="E53:F55"/>
    <mergeCell ref="G53:G55"/>
    <mergeCell ref="H53:I55"/>
    <mergeCell ref="J53:K55"/>
    <mergeCell ref="L53:M55"/>
    <mergeCell ref="C51:M51"/>
    <mergeCell ref="C42:D42"/>
    <mergeCell ref="E42:F42"/>
    <mergeCell ref="G42:H42"/>
    <mergeCell ref="I42:J42"/>
    <mergeCell ref="K42:L42"/>
    <mergeCell ref="C43:D43"/>
    <mergeCell ref="E43:F43"/>
    <mergeCell ref="G43:H43"/>
    <mergeCell ref="I43:J43"/>
    <mergeCell ref="K43:L43"/>
    <mergeCell ref="M43:N43"/>
    <mergeCell ref="I44:J44"/>
    <mergeCell ref="K44:L44"/>
    <mergeCell ref="M44:N44"/>
    <mergeCell ref="J59:K59"/>
    <mergeCell ref="L59:M59"/>
    <mergeCell ref="C58:D58"/>
    <mergeCell ref="E58:F58"/>
    <mergeCell ref="H58:I58"/>
    <mergeCell ref="J58:K58"/>
    <mergeCell ref="L58:M58"/>
    <mergeCell ref="C57:D57"/>
    <mergeCell ref="E57:F57"/>
    <mergeCell ref="H57:I57"/>
    <mergeCell ref="J57:K57"/>
    <mergeCell ref="L57:M57"/>
    <mergeCell ref="B2:P4"/>
    <mergeCell ref="C63:D63"/>
    <mergeCell ref="E63:F63"/>
    <mergeCell ref="H63:I63"/>
    <mergeCell ref="J63:K63"/>
    <mergeCell ref="L63:M63"/>
    <mergeCell ref="C62:D62"/>
    <mergeCell ref="E62:F62"/>
    <mergeCell ref="H62:I62"/>
    <mergeCell ref="J62:K62"/>
    <mergeCell ref="L62:M62"/>
    <mergeCell ref="C61:D61"/>
    <mergeCell ref="E61:F61"/>
    <mergeCell ref="H61:I61"/>
    <mergeCell ref="J61:K61"/>
    <mergeCell ref="L61:M61"/>
    <mergeCell ref="C60:D60"/>
    <mergeCell ref="E60:F60"/>
    <mergeCell ref="H60:I60"/>
    <mergeCell ref="J60:K60"/>
    <mergeCell ref="L60:M60"/>
    <mergeCell ref="C59:D59"/>
    <mergeCell ref="E59:F59"/>
    <mergeCell ref="H59:I59"/>
    <mergeCell ref="C64:D64"/>
    <mergeCell ref="E64:F64"/>
    <mergeCell ref="H64:I64"/>
    <mergeCell ref="J64:K64"/>
    <mergeCell ref="L64:M64"/>
    <mergeCell ref="C86:D86"/>
    <mergeCell ref="E86:F86"/>
    <mergeCell ref="G86:H86"/>
    <mergeCell ref="I86:J86"/>
    <mergeCell ref="K86:L86"/>
    <mergeCell ref="C65:D65"/>
    <mergeCell ref="E65:F65"/>
    <mergeCell ref="H65:I65"/>
    <mergeCell ref="J65:K65"/>
    <mergeCell ref="L65:M65"/>
    <mergeCell ref="E79:F79"/>
    <mergeCell ref="G79:H79"/>
    <mergeCell ref="I79:J79"/>
    <mergeCell ref="K79:L79"/>
    <mergeCell ref="E80:F80"/>
    <mergeCell ref="E81:F81"/>
    <mergeCell ref="K75:L77"/>
    <mergeCell ref="C74:L74"/>
    <mergeCell ref="K85:L85"/>
    <mergeCell ref="C66:D66"/>
    <mergeCell ref="E66:F66"/>
    <mergeCell ref="H66:I66"/>
    <mergeCell ref="J66:K66"/>
    <mergeCell ref="L66:M66"/>
    <mergeCell ref="C67:D67"/>
    <mergeCell ref="E67:F67"/>
    <mergeCell ref="H67:I67"/>
    <mergeCell ref="J67:K67"/>
    <mergeCell ref="L67:M67"/>
    <mergeCell ref="C92:D92"/>
    <mergeCell ref="E92:F92"/>
    <mergeCell ref="G92:H92"/>
    <mergeCell ref="I92:J92"/>
    <mergeCell ref="K92:L92"/>
    <mergeCell ref="L70:M70"/>
    <mergeCell ref="C70:D70"/>
    <mergeCell ref="E70:F70"/>
    <mergeCell ref="H70:I70"/>
    <mergeCell ref="J70:K70"/>
    <mergeCell ref="C88:D88"/>
    <mergeCell ref="E88:F88"/>
    <mergeCell ref="G88:H88"/>
    <mergeCell ref="I88:J88"/>
    <mergeCell ref="K88:L88"/>
    <mergeCell ref="E89:F89"/>
    <mergeCell ref="C87:D87"/>
    <mergeCell ref="G87:H87"/>
    <mergeCell ref="I87:J87"/>
    <mergeCell ref="K87:L87"/>
    <mergeCell ref="C80:D80"/>
    <mergeCell ref="C81:D81"/>
    <mergeCell ref="E82:F82"/>
  </mergeCells>
  <phoneticPr fontId="1"/>
  <pageMargins left="0.43307086614173229" right="0" top="0.19685039370078741" bottom="0.11811023622047245" header="0.11811023622047245" footer="0.19685039370078741"/>
  <pageSetup paperSize="9" scale="71" fitToWidth="0" orientation="portrait" r:id="rId1"/>
  <rowBreaks count="1" manualBreakCount="1">
    <brk id="93" max="1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6-2(1)(2)</vt:lpstr>
      <vt:lpstr>'6-2(1)(2)'!Print_Area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2025-03-21T06:30:29Z</dcterms:modified>
</cp:coreProperties>
</file>