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00" windowWidth="15480" windowHeight="9492" tabRatio="852" activeTab="0"/>
  </bookViews>
  <sheets>
    <sheet name="添付書類一覧（通所介護）" sheetId="1" r:id="rId1"/>
    <sheet name="別紙5" sheetId="2" r:id="rId2"/>
    <sheet name="別紙7-b" sheetId="3" r:id="rId3"/>
    <sheet name="別紙14-3" sheetId="4" r:id="rId4"/>
    <sheet name="別紙21" sheetId="5" r:id="rId5"/>
    <sheet name="別紙22" sheetId="6" r:id="rId6"/>
    <sheet name="別紙22-2" sheetId="7" r:id="rId7"/>
    <sheet name="別紙23" sheetId="8" r:id="rId8"/>
    <sheet name="別紙23-2" sheetId="9" r:id="rId9"/>
    <sheet name="別紙C" sheetId="10" r:id="rId10"/>
    <sheet name="別紙G" sheetId="11" r:id="rId11"/>
    <sheet name="別紙N" sheetId="12" r:id="rId12"/>
    <sheet name="（参考）別紙N（利用延人員数計算シート）" sheetId="13" r:id="rId13"/>
  </sheets>
  <externalReferences>
    <externalReference r:id="rId16"/>
  </externalReferences>
  <definedNames>
    <definedName name="_xlfn.IFERROR" hidden="1">#NAME?</definedName>
    <definedName name="_xlnm.Print_Area" localSheetId="2">'別紙7-b'!$A$1:$AI$33</definedName>
    <definedName name="_xlnm.Print_Titles" localSheetId="0">'添付書類一覧（通所介護）'!$1:$3</definedName>
  </definedNames>
  <calcPr fullCalcOnLoad="1"/>
</workbook>
</file>

<file path=xl/sharedStrings.xml><?xml version="1.0" encoding="utf-8"?>
<sst xmlns="http://schemas.openxmlformats.org/spreadsheetml/2006/main" count="898" uniqueCount="456">
  <si>
    <t xml:space="preserve">①指定居宅サービス事業者等による介護給付費の割引に係る割引率の設定について（別紙5）
</t>
  </si>
  <si>
    <t>割引</t>
  </si>
  <si>
    <t>職員の欠員による減算の状況</t>
  </si>
  <si>
    <t>時間延長サービス体制</t>
  </si>
  <si>
    <t>若年性認知症利用者受入加算</t>
  </si>
  <si>
    <t>サービス提供体制強化加算（Ⅰ）</t>
  </si>
  <si>
    <t>サービス提供体制強化加算（Ⅱ）</t>
  </si>
  <si>
    <t>内容</t>
  </si>
  <si>
    <t>添付書類</t>
  </si>
  <si>
    <t xml:space="preserve">なし
</t>
  </si>
  <si>
    <t>なし</t>
  </si>
  <si>
    <t>備考</t>
  </si>
  <si>
    <t>認知症加算</t>
  </si>
  <si>
    <t>中重度者ケア体制加算</t>
  </si>
  <si>
    <t>生活相談員配置等加算</t>
  </si>
  <si>
    <t>生活機能向上連携加算</t>
  </si>
  <si>
    <t>①外部の訪問リハビリテーション事業所、通所リハビリテーション事業所、リハビリテーションを実施している医療提供施設と連携していることがわかる契約書等の写し
②計画書様式</t>
  </si>
  <si>
    <t>共生型サービスの提供（生活介護事業所）</t>
  </si>
  <si>
    <t>共生型サービスの提供（自立訓練事業所）</t>
  </si>
  <si>
    <t>共生型サービスの提供（児童発達支援事業所）</t>
  </si>
  <si>
    <t>共生型サービスの提供（放課後等デイサービス事業所）</t>
  </si>
  <si>
    <t>※共生型サービスを実施する場合は、別途指定申請手続が必要となります。</t>
  </si>
  <si>
    <t>ＡＤＬ維持等加算〔申出〕の有無</t>
  </si>
  <si>
    <t>共生型サービスを提供している場合のみ対象</t>
  </si>
  <si>
    <t>LIFEへの登録</t>
  </si>
  <si>
    <t>科学的介護推進体制加算</t>
  </si>
  <si>
    <t>感染症又は災害の発生を理由とする利用者数の減少が一定以上生じている場合の対応</t>
  </si>
  <si>
    <t>サービス提供体制強化加算（Ⅲ）</t>
  </si>
  <si>
    <t>入浴介助加算</t>
  </si>
  <si>
    <t>個別機能訓練加算</t>
  </si>
  <si>
    <t>口腔機能向上加算</t>
  </si>
  <si>
    <t>①感染症又は災害の発生を理由とする通所介護等の介護報酬による評価　届出様式（別紙Ｎ）</t>
  </si>
  <si>
    <r>
      <t>①通所介護の算定区分</t>
    </r>
    <r>
      <rPr>
        <sz val="11"/>
        <rFont val="ＭＳ Ｐゴシック"/>
        <family val="3"/>
      </rPr>
      <t>（別紙Ｃ）</t>
    </r>
  </si>
  <si>
    <t>①介護給付費算定に係る体制等に関する届出書（別紙2）
②介護給付費算定に係る体制等状況一覧表（別紙1-1）
③下表の添付書類を併せて提出ください。</t>
  </si>
  <si>
    <t>介護給付費算定に係る体制等状況一覧表　添付書類一覧（通所介護）</t>
  </si>
  <si>
    <t>高齢者虐待防止措置実施の有無</t>
  </si>
  <si>
    <t>業務継続計画策定の有無</t>
  </si>
  <si>
    <r>
      <t>介護職員</t>
    </r>
    <r>
      <rPr>
        <sz val="11"/>
        <rFont val="ＭＳ Ｐゴシック"/>
        <family val="3"/>
      </rPr>
      <t>等処遇改善加算</t>
    </r>
  </si>
  <si>
    <r>
      <rPr>
        <sz val="11"/>
        <rFont val="ＭＳ Ｐゴシック"/>
        <family val="3"/>
      </rPr>
      <t xml:space="preserve">処遇改善計画書
</t>
    </r>
  </si>
  <si>
    <r>
      <t>詳しくは、県HPの「</t>
    </r>
    <r>
      <rPr>
        <sz val="11"/>
        <rFont val="ＭＳ Ｐゴシック"/>
        <family val="3"/>
      </rPr>
      <t>介護職員等処遇改善加算等について」をご覧ください。</t>
    </r>
  </si>
  <si>
    <r>
      <t>事業所規模</t>
    </r>
    <r>
      <rPr>
        <sz val="11"/>
        <rFont val="ＭＳ Ｐゴシック"/>
        <family val="3"/>
      </rPr>
      <t>による区分の変更</t>
    </r>
  </si>
  <si>
    <r>
      <t>①従業者の勤務の体制及び勤務形態一覧表</t>
    </r>
    <r>
      <rPr>
        <sz val="11"/>
        <rFont val="ＭＳ Ｐゴシック"/>
        <family val="3"/>
      </rPr>
      <t xml:space="preserve">(別紙7-b)又はこれに準じた勤務表
</t>
    </r>
  </si>
  <si>
    <r>
      <t>①従業者の勤務の体制及び勤務形態一覧表</t>
    </r>
    <r>
      <rPr>
        <sz val="11"/>
        <rFont val="ＭＳ Ｐゴシック"/>
        <family val="3"/>
      </rPr>
      <t xml:space="preserve">(別紙7-b)又はこれに準じた勤務表
※時間延長対応者を確認できるように記載すること
</t>
    </r>
  </si>
  <si>
    <r>
      <rPr>
        <sz val="11"/>
        <rFont val="ＭＳ Ｐゴシック"/>
        <family val="3"/>
      </rPr>
      <t>①生活相談員配置等加算に係る届出書（別紙21）
②従業者の勤務の体制及び勤務形態一覧表（別紙7-b）又はこれに準じた勤務表
③資格証の写し</t>
    </r>
  </si>
  <si>
    <r>
      <t xml:space="preserve">①浴室の平面図
②浴室の写真(A4版の用紙に貼り付けること)
</t>
    </r>
    <r>
      <rPr>
        <sz val="11"/>
        <rFont val="ＭＳ Ｐゴシック"/>
        <family val="3"/>
      </rPr>
      <t>③研修を実施又は実施することが分かる資料</t>
    </r>
  </si>
  <si>
    <r>
      <t>①中重度</t>
    </r>
    <r>
      <rPr>
        <sz val="11"/>
        <rFont val="ＭＳ Ｐゴシック"/>
        <family val="3"/>
      </rPr>
      <t xml:space="preserve">者ケア体制加算に関する届出書（別紙22)
②利用者の割合に関する計算書（別紙22-2）
③従業者の勤務の体制及び勤務形態一覧表(別紙7-b)又はこれに準じた勤務表
④看護職員の資格証の写し
</t>
    </r>
  </si>
  <si>
    <r>
      <rPr>
        <sz val="11"/>
        <rFont val="ＭＳ Ｐゴシック"/>
        <family val="3"/>
      </rPr>
      <t xml:space="preserve">①各種加算体制に係る届出（別紙Ｇ）
②従業者の勤務の体制及び勤務形態一覧表(別紙7-b)又はこれに準じた勤務表
③資格証の写し(機能訓練指導員)※はり師、きゅう師の場合は、必要な機能訓練指導従事経験がわかるものを添付すること
④計画書様式
⑤看護職員が兼務する場合は、当該職員の一日のスケジュール表（様式は任意）
</t>
    </r>
  </si>
  <si>
    <r>
      <t>①認知症加算に関する届出書（別紙</t>
    </r>
    <r>
      <rPr>
        <sz val="11"/>
        <rFont val="ＭＳ Ｐゴシック"/>
        <family val="3"/>
      </rPr>
      <t>23)
②利用者の割合に関する計算書（認知症加算）（別紙23-2）
③従業者の勤務の体制及び勤務形態一覧表(別紙7-b)又はこれに準じた勤務表
③認知症介護指導者養成研修、認知症介護実践リーダー研修、認知症介護実践者研修、認知症看護に係る適切な研修の修了証の写し</t>
    </r>
  </si>
  <si>
    <r>
      <t>栄養アセスメント</t>
    </r>
    <r>
      <rPr>
        <sz val="11"/>
        <rFont val="ＭＳ Ｐゴシック"/>
        <family val="3"/>
      </rPr>
      <t>加算
栄養改善加算</t>
    </r>
  </si>
  <si>
    <r>
      <rPr>
        <sz val="11"/>
        <rFont val="ＭＳ Ｐゴシック"/>
        <family val="3"/>
      </rPr>
      <t xml:space="preserve">①各種加算体制に係る届出（別紙Ｇ）
②従業者の勤務の体制及び勤務形態一覧表(別紙7-b)又はこれに準じた勤務表
③管理栄養士の資格証の写し
④計画書様式
⑤外部との連携により管理栄養士を配置する場合は、外部と連携していることがわかる契約書等の写し
</t>
    </r>
  </si>
  <si>
    <r>
      <rPr>
        <sz val="11"/>
        <rFont val="ＭＳ Ｐゴシック"/>
        <family val="3"/>
      </rPr>
      <t xml:space="preserve">①各種加算体制に係る届出（別紙Ｇ）
②従業者の勤務の体制及び勤務形態一覧表(別紙7-b)又はこれに準じた勤務表
③言語聴覚士､歯科衛生士又は看護職員の資格証の写し
④計画書様式
</t>
    </r>
  </si>
  <si>
    <r>
      <t>①サービス提供体制強化加算に関する届出書（別紙</t>
    </r>
    <r>
      <rPr>
        <sz val="11"/>
        <rFont val="ＭＳ Ｐゴシック"/>
        <family val="3"/>
      </rPr>
      <t xml:space="preserve">14-3)
②従業者の勤務の体制及び勤務形態一覧表(別紙7-b)又はこれに準じた勤務表
③介護福祉士の資格証の写し
④（必要な場合のみ）勤続年数10年以上であることが確認できる書類（雇用期間証明書、経歴書等）
</t>
    </r>
  </si>
  <si>
    <r>
      <t>①サービス提供体制強化加算に関する届出書（別紙</t>
    </r>
    <r>
      <rPr>
        <sz val="11"/>
        <rFont val="ＭＳ Ｐゴシック"/>
        <family val="3"/>
      </rPr>
      <t xml:space="preserve">14-3)
②従業者の勤務の体制及び勤務形態一覧表(別紙7-b)又はこれに準じた勤務表
③介護福祉士の資格証の写し
</t>
    </r>
  </si>
  <si>
    <r>
      <t>①サービス提供体制強化加算に関する届出書（別紙</t>
    </r>
    <r>
      <rPr>
        <sz val="11"/>
        <rFont val="ＭＳ Ｐゴシック"/>
        <family val="3"/>
      </rPr>
      <t xml:space="preserve">14-3)
②従業者の勤務の体制及び勤務形態一覧表(別紙7-b)又はこれに準じた勤務表
③「介護福祉士の資格証の写し」又は「勤続年数７年以上であることが確認できる書類（雇用期間証明書、経歴書等）」
</t>
    </r>
  </si>
  <si>
    <t>（別紙Ｃ）</t>
  </si>
  <si>
    <t>通所介護の算定区分</t>
  </si>
  <si>
    <t>（通常規模・大規模Ⅰ・大規模Ⅱ）</t>
  </si>
  <si>
    <t>以下により計算すること。（青色の欄に数字を入力する。）</t>
  </si>
  <si>
    <t>【注意事項】</t>
  </si>
  <si>
    <t>Ⅰ</t>
  </si>
  <si>
    <t>算定区分の変更は、毎年３月に行い、年度途中による算定区分変更は行わない。</t>
  </si>
  <si>
    <t>Ⅱ</t>
  </si>
  <si>
    <t>通所介護事業所の新規開始又は再開してから３月３１日現在で６か月以上の事業所は①により計算すること。</t>
  </si>
  <si>
    <t>ただし、年度が変わる際に定員を２５％以上変更する事業所は②により計算すること。</t>
  </si>
  <si>
    <t>Ⅲ</t>
  </si>
  <si>
    <t>通所介護事業の開始又は再開してから３月３１日現在で６か月未満の事業所は②により計算すること。</t>
  </si>
  <si>
    <t>なお、予定される１月当たりの営業日数は、指定日から１年間の営業予定日数を１２で割って算定すること。</t>
  </si>
  <si>
    <t>Ⅳ</t>
  </si>
  <si>
    <t>介護予防又は第一号通所事業のみを別単位で実施している事業所は、当単位の定員数は含めないこと。</t>
  </si>
  <si>
    <t>Ⅴ</t>
  </si>
  <si>
    <t>第一号通所事業とは、介護予防・日常生活支援総合事業の通所型サービスを指すが、緩和した基準によるサービスは含めないこと。</t>
  </si>
  <si>
    <t>※</t>
  </si>
  <si>
    <t>以下の①、②で計算した結果、事業所規模の区分が変わる場合は、区分変更の届出を行うこと。</t>
  </si>
  <si>
    <t>なお、区分が変わらない場合は、当書類を事業所で５年間保存すること。</t>
  </si>
  <si>
    <t>①</t>
  </si>
  <si>
    <t>月ごとの利用延べ人員数を報酬区分ごとに分けて、区分補正した数字の合計を営業月数で割って算定する。</t>
  </si>
  <si>
    <t>　　　　　　　　　　　　　年月
報酬区分</t>
  </si>
  <si>
    <t>令和</t>
  </si>
  <si>
    <t>年度</t>
  </si>
  <si>
    <t>（☆） 算定区分</t>
  </si>
  <si>
    <t>４月</t>
  </si>
  <si>
    <t>５月</t>
  </si>
  <si>
    <t>６月</t>
  </si>
  <si>
    <t>７月</t>
  </si>
  <si>
    <t>８月</t>
  </si>
  <si>
    <t>９月</t>
  </si>
  <si>
    <t>１０月</t>
  </si>
  <si>
    <t>１１月</t>
  </si>
  <si>
    <t>１２月</t>
  </si>
  <si>
    <t>１月</t>
  </si>
  <si>
    <t>２月</t>
  </si>
  <si>
    <t>通所介護</t>
  </si>
  <si>
    <t>3時間以上4時間未満
4時間以上5時間未満
（2時間～3時間を含む）</t>
  </si>
  <si>
    <t>①、②により算出した</t>
  </si>
  <si>
    <t>月平均利用延べ人員数</t>
  </si>
  <si>
    <t>（区分補正　×1/2　）</t>
  </si>
  <si>
    <t>（小数点以下切上げ）</t>
  </si>
  <si>
    <t>７５０以下：通常規模</t>
  </si>
  <si>
    <t>5時間以上6時間未満
6時間以上7時間未満</t>
  </si>
  <si>
    <t>７５１～９００：大規模Ⅰ</t>
  </si>
  <si>
    <t>（区分補正　×3/4　）</t>
  </si>
  <si>
    <t>９０１以上　：大規模Ⅱ</t>
  </si>
  <si>
    <t>7時間以上8時間未満
8時間以上9時間未満</t>
  </si>
  <si>
    <t>第一号通所事業</t>
  </si>
  <si>
    <t>5時間未満</t>
  </si>
  <si>
    <t>5時間以上7時間未満</t>
  </si>
  <si>
    <t>7時間以上9時間未満</t>
  </si>
  <si>
    <t>利用延人員数</t>
  </si>
  <si>
    <t>人員数合計</t>
  </si>
  <si>
    <t>営業月数</t>
  </si>
  <si>
    <t>毎日営業月に1を入力</t>
  </si>
  <si>
    <t>毎日営業月補正人員数
（×6/7）　　【※１】</t>
  </si>
  <si>
    <t>平均利用延人員数（☆）</t>
  </si>
  <si>
    <t>②</t>
  </si>
  <si>
    <t>利用定員の90％に、予定される１月当たりの営業日数を乗じて算定する。</t>
  </si>
  <si>
    <r>
      <t>定員</t>
    </r>
    <r>
      <rPr>
        <sz val="9"/>
        <rFont val="ＭＳ Ｐゴシック"/>
        <family val="3"/>
      </rPr>
      <t>【※2】</t>
    </r>
  </si>
  <si>
    <r>
      <t>１月当たりの営業日数</t>
    </r>
    <r>
      <rPr>
        <sz val="6"/>
        <rFont val="ＭＳ Ｐゴシック"/>
        <family val="3"/>
      </rPr>
      <t>【※3】</t>
    </r>
  </si>
  <si>
    <t>平均利用延人員数（☆）</t>
  </si>
  <si>
    <t>×</t>
  </si>
  <si>
    <t>＝</t>
  </si>
  <si>
    <t>※2　県に届け出た利用定員数を記入してください。</t>
  </si>
  <si>
    <t>※3　予定される１月当たりの営業日数を記入してください。</t>
  </si>
  <si>
    <t>【計算過程で発生する小数点以下の端数処理のルール】</t>
  </si>
  <si>
    <t>上記※１のみ、小数点第三位を四捨五入。それ以外は端数処理をせず、小数点以下切上げです。（計算式は入力済）</t>
  </si>
  <si>
    <t>（別紙７－ｂ）</t>
  </si>
  <si>
    <t>富山県様式</t>
  </si>
  <si>
    <t>従業者の勤務の体制及び勤務形態一覧表（通所介護用）</t>
  </si>
  <si>
    <t>（　　　　　年　　　　月分）</t>
  </si>
  <si>
    <t>サービス種類（　　　　　　　　　　　　　　　　　　　　　　　　　　　　　　　　　）</t>
  </si>
  <si>
    <t>事業所・施設名（　　　　　　　　　　　　　　　　　　　　　　　　　　　　　　　　）</t>
  </si>
  <si>
    <r>
      <t>　  　単位目</t>
    </r>
    <r>
      <rPr>
        <b/>
        <sz val="10"/>
        <rFont val="ＭＳ Ｐゴシック"/>
        <family val="3"/>
      </rPr>
      <t>　</t>
    </r>
    <r>
      <rPr>
        <b/>
        <u val="single"/>
        <sz val="10"/>
        <rFont val="ＭＳ Ｐゴシック"/>
        <family val="3"/>
      </rPr>
      <t>定員：　　　　　名</t>
    </r>
    <r>
      <rPr>
        <b/>
        <sz val="10"/>
        <rFont val="ＭＳ Ｐゴシック"/>
        <family val="3"/>
      </rPr>
      <t xml:space="preserve">  </t>
    </r>
    <r>
      <rPr>
        <b/>
        <u val="single"/>
        <sz val="10"/>
        <rFont val="ＭＳ Ｐゴシック"/>
        <family val="3"/>
      </rPr>
      <t>サービス提供日：　月 ・ 火 ・ 水 ・ 木 ・ 金 ・ 土 ・ 日</t>
    </r>
    <r>
      <rPr>
        <b/>
        <sz val="10"/>
        <rFont val="ＭＳ Ｐゴシック"/>
        <family val="3"/>
      </rPr>
      <t>　　</t>
    </r>
  </si>
  <si>
    <t>常勤が勤務すべき時間数　1日　　時間　週　　時間</t>
  </si>
  <si>
    <r>
      <t>　</t>
    </r>
    <r>
      <rPr>
        <b/>
        <u val="single"/>
        <sz val="10"/>
        <rFont val="ＭＳ Ｐゴシック"/>
        <family val="3"/>
      </rPr>
      <t>サービス提供時間　　　：　　　　～　　　　：　　　　（　　</t>
    </r>
    <r>
      <rPr>
        <b/>
        <u val="single"/>
        <sz val="10"/>
        <color indexed="10"/>
        <rFont val="ＭＳ Ｐゴシック"/>
        <family val="3"/>
      </rPr>
      <t>　</t>
    </r>
    <r>
      <rPr>
        <b/>
        <u val="single"/>
        <sz val="10"/>
        <rFont val="ＭＳ Ｐゴシック"/>
        <family val="3"/>
      </rPr>
      <t>時間　　　　分）</t>
    </r>
    <r>
      <rPr>
        <b/>
        <sz val="10"/>
        <rFont val="ＭＳ Ｐゴシック"/>
        <family val="3"/>
      </rPr>
      <t>　　</t>
    </r>
  </si>
  <si>
    <t>職　　種</t>
  </si>
  <si>
    <t>勤務
形態</t>
  </si>
  <si>
    <t>氏　　名</t>
  </si>
  <si>
    <t>合 計
勤務時間数</t>
  </si>
  <si>
    <t>＊</t>
  </si>
  <si>
    <t>サービス提供時間内における生活相談員の勤務総時間数</t>
  </si>
  <si>
    <t>サービス提供時間内における介護職員の勤務総時間数</t>
  </si>
  <si>
    <t>単位ごとに確保すべき介護職員の勤務延時間数
((利用者-15)÷5＋1×平均提供時間数)</t>
  </si>
  <si>
    <t>利用者数（予定）</t>
  </si>
  <si>
    <t>　　　　「密接かつ適切な連携」による看護職員の確保
※サービス提供時間帯を通じて専従看護職員が配置されていない場合のみ該当日に〇を付けてください。</t>
  </si>
  <si>
    <t>備考 １ ＊欄には、当該月の曜日を記入してください。</t>
  </si>
  <si>
    <t>　　　２　申請する事業に係る従業者全員（管理者を含む。）について、勤務すべき時間数を記入してください。勤務時間ごとあるいはサービス提供時間単位ごとに区分して</t>
  </si>
  <si>
    <t>　　　　　番号を付し、その番号を記入してください。</t>
  </si>
  <si>
    <t>　　　　　（記載例１ー勤務時間　①８：３０～１７：００、②１６：３０～１：００、③０：３０～９：００、④休日）</t>
  </si>
  <si>
    <t>　　　　　（記載例２ーサービス提供時間　a ９：００～１２：００、b １３：００～１６：００、c １０：３０～１３：３０、d １４：３０～１７：３０、e 休日）※複数単位実施の場合、その全てを記入のこと。</t>
  </si>
  <si>
    <t>　　　３　従業員ごとに下記の勤務形態の区分を記載してください。</t>
  </si>
  <si>
    <t>勤務形態の区分　Ａ：常勤で専従　Ｂ：常勤で兼務　Ｃ：常勤以外で専従　Ｄ：常勤以外で兼務</t>
  </si>
  <si>
    <t>　　　4　職種を兼務している場合は、それぞれの職種ごとに分けて勤務時間数を記載してください。</t>
  </si>
  <si>
    <t>　　　5　病院・診療所・訪問看護ステーションとの連携によって看護職員を確保している場合は、それが分かる協定書等を添付してください。</t>
  </si>
  <si>
    <t>感染症又は災害の発生を理由とする通所介護等の介護報酬による評価　届出様式</t>
  </si>
  <si>
    <t>　　　　　サービス種別　　　　　　　　現在⇒</t>
  </si>
  <si>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</si>
  <si>
    <t>通所介護</t>
  </si>
  <si>
    <t>通所リハビリテーション</t>
  </si>
  <si>
    <t>地域密着型通所介護</t>
  </si>
  <si>
    <t>認知症対応型通所介護</t>
  </si>
  <si>
    <t>介護予防認知症対応型通所介護</t>
  </si>
  <si>
    <t>（１）　事業所基本情報</t>
  </si>
  <si>
    <t>規模区分　　　　現在⇒</t>
  </si>
  <si>
    <t>事業所番号</t>
  </si>
  <si>
    <t>事業所名</t>
  </si>
  <si>
    <t>通常規模型</t>
  </si>
  <si>
    <t>担当者氏名</t>
  </si>
  <si>
    <t>電話番号</t>
  </si>
  <si>
    <t>ﾒｰﾙｱﾄﾞﾚｽ</t>
  </si>
  <si>
    <t>大規模型Ⅰ</t>
  </si>
  <si>
    <t>サービス種別</t>
  </si>
  <si>
    <t>規模区分</t>
  </si>
  <si>
    <t>大規模型Ⅱ</t>
  </si>
  <si>
    <t>※　青色セルは直接入力、緑色セルはプルダウン入力してください（以下同じ）。
※　サービス種別が通所介護及び通所リハビリテーションの場合には、規模区分欄も記載してください。</t>
  </si>
  <si>
    <t>大規模型</t>
  </si>
  <si>
    <t>（２）　加算算定・特例適用の届出</t>
  </si>
  <si>
    <t>減少月</t>
  </si>
  <si>
    <t>利用延人員数の減少が生じた月</t>
  </si>
  <si>
    <t>令和</t>
  </si>
  <si>
    <t>年</t>
  </si>
  <si>
    <t>月</t>
  </si>
  <si>
    <t>利用延人員数の減少が生じた月の利用延人員数</t>
  </si>
  <si>
    <t>人</t>
  </si>
  <si>
    <t>減少率（小数）</t>
  </si>
  <si>
    <t>減少率</t>
  </si>
  <si>
    <t>利用延人員数の減少が生じた月の前年度の１月当たりの平均利用延人員数</t>
  </si>
  <si>
    <t>加算算定の可否</t>
  </si>
  <si>
    <t>規模特例の可否↓</t>
  </si>
  <si>
    <t>↓R3.４月以降</t>
  </si>
  <si>
    <t>特例適用の可否</t>
  </si>
  <si>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</si>
  <si>
    <t>加算算定事業所のみ</t>
  </si>
  <si>
    <t>※ 加算算定開始後に記入してください。（加算を算定しない事業所は記入及び届出の必要はありません。）</t>
  </si>
  <si>
    <t>（３）　加算算定後の各月の利用延人員数の確認</t>
  </si>
  <si>
    <t>年月</t>
  </si>
  <si>
    <t>各月の
利用延人員数</t>
  </si>
  <si>
    <t>減少割合</t>
  </si>
  <si>
    <t>加算
算定の可否</t>
  </si>
  <si>
    <t>加算算定届提出月</t>
  </si>
  <si>
    <t>加算算定開始月</t>
  </si>
  <si>
    <t>加算延長判断月</t>
  </si>
  <si>
    <t>加算終了／延長届提出月</t>
  </si>
  <si>
    <t>減少の
２か月後
に算定
開始</t>
  </si>
  <si>
    <t>延長適用開始月</t>
  </si>
  <si>
    <t>延長適用終了月</t>
  </si>
  <si>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</si>
  <si>
    <t>加算算定事業所であって、（３）オレンジセルに「可」が表示された事業所のみ</t>
  </si>
  <si>
    <t>※ 加算算定開始後に記入してください。</t>
  </si>
  <si>
    <t>（４）　加算算定の延長の届出</t>
  </si>
  <si>
    <t>加算算定の延長を求める理由</t>
  </si>
  <si>
    <t>(例)利用延人員数の減少に対応するための経営改善に時間を要するため</t>
  </si>
  <si>
    <t>※　加算算定の延長を求める場合は、その理由を入力し、延長届提出月の15日までに都道府県・市町村に本様式を提出することにより、加算算定の延長の届出をすることができます。</t>
  </si>
  <si>
    <t>特例適用事業所のみ</t>
  </si>
  <si>
    <t>※ 特例開始後に記入してください。（特例を適用しない事業所は記入及び届出の必要はありません。）</t>
  </si>
  <si>
    <t>（５）　特例適用後の各月の利用延人員数の確認</t>
  </si>
  <si>
    <t>特例
適用の可否</t>
  </si>
  <si>
    <t>特例適用届提出月</t>
  </si>
  <si>
    <t>特例適用開始月</t>
  </si>
  <si>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</si>
  <si>
    <t>（参考）</t>
  </si>
  <si>
    <t>利用延人員数計算シート（通所介護・地域密着型通所介護・(介護予防)認知症対応型通所介護）</t>
  </si>
  <si>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</si>
  <si>
    <t>○　前年度の実績が６月以上の場合の前年度の１月当たりの平均利用延人員数・各月の利用延人員数</t>
  </si>
  <si>
    <t>率</t>
  </si>
  <si>
    <t>４月～２月
合計</t>
  </si>
  <si>
    <t>４月</t>
  </si>
  <si>
    <t>５月</t>
  </si>
  <si>
    <t>６月</t>
  </si>
  <si>
    <t>７月</t>
  </si>
  <si>
    <t>８月</t>
  </si>
  <si>
    <t>９月</t>
  </si>
  <si>
    <t>10月</t>
  </si>
  <si>
    <t>11月</t>
  </si>
  <si>
    <t>12月</t>
  </si>
  <si>
    <t>１月</t>
  </si>
  <si>
    <t>２月</t>
  </si>
  <si>
    <t>３月</t>
  </si>
  <si>
    <t>通所介護等
※１</t>
  </si>
  <si>
    <t>３時間以上４時間未満及び
４時間以上５時間未満
（２時間以上３時間未満を含む）</t>
  </si>
  <si>
    <t>５時間以上６時間未満及び
６時間以上７時間未満</t>
  </si>
  <si>
    <t>７時間以上８時間未満及び
８時間以上９時間未満</t>
  </si>
  <si>
    <t>第一号通所事業
・
介護予防認知症対応型通所介護
※２・３</t>
  </si>
  <si>
    <t>①</t>
  </si>
  <si>
    <t>５時間未満</t>
  </si>
  <si>
    <t>②</t>
  </si>
  <si>
    <t>同時にサービスの提供を受けた者の最大数を営業日ごとに加えた数</t>
  </si>
  <si>
    <t>各月の利用延人員数</t>
  </si>
  <si>
    <r>
      <t>毎日事業を実施した月（</t>
    </r>
    <r>
      <rPr>
        <sz val="10"/>
        <rFont val="ＭＳ Ｐゴシック"/>
        <family val="3"/>
      </rPr>
      <t>○印）　※４</t>
    </r>
  </si>
  <si>
    <t>合計</t>
  </si>
  <si>
    <t>（ａ）</t>
  </si>
  <si>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val="single"/>
        <sz val="11"/>
        <color indexed="8"/>
        <rFont val="ＭＳ Ｐゴシック"/>
        <family val="3"/>
      </rPr>
      <t>いずれか</t>
    </r>
    <r>
      <rPr>
        <sz val="11"/>
        <color indexed="8"/>
        <rFont val="ＭＳ Ｐゴシック"/>
        <family val="3"/>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val="single"/>
        <sz val="11"/>
        <color indexed="8"/>
        <rFont val="ＭＳ Ｐゴシック"/>
        <family val="3"/>
      </rPr>
      <t>いずれか</t>
    </r>
    <r>
      <rPr>
        <sz val="11"/>
        <color indexed="8"/>
        <rFont val="ＭＳ Ｐゴシック"/>
        <family val="3"/>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</si>
  <si>
    <t>通所介護費等を算定している月数
(３月を除く）</t>
  </si>
  <si>
    <t>（ｂ）</t>
  </si>
  <si>
    <t>平均利用延人員数
 （a÷b）　　※５</t>
  </si>
  <si>
    <t>（ｃ）</t>
  </si>
  <si>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</si>
  <si>
    <t>○前年度の実績が６月に満たない場合（新たに事業を開始・再開した場合を含む）及び前年度から定員を概ね25％以上変更しようとする場合の前年度の１月当たりの平均利用延人員数</t>
  </si>
  <si>
    <t>利用定員　※６</t>
  </si>
  <si>
    <t>１月当たりの営業日数　※７</t>
  </si>
  <si>
    <t>平均利用延人員数　※８</t>
  </si>
  <si>
    <t>×</t>
  </si>
  <si>
    <t>=</t>
  </si>
  <si>
    <t>（ｄ）</t>
  </si>
  <si>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</si>
  <si>
    <t>（別紙21）</t>
  </si>
  <si>
    <t>生活相談員配置等加算に係る届出書</t>
  </si>
  <si>
    <t>事 業 所 名</t>
  </si>
  <si>
    <t>異動等区分</t>
  </si>
  <si>
    <t>□</t>
  </si>
  <si>
    <t>1　新規</t>
  </si>
  <si>
    <t>2　変更</t>
  </si>
  <si>
    <t>3　終了</t>
  </si>
  <si>
    <t>事業所等の区分</t>
  </si>
  <si>
    <t>1　通所介護事業所</t>
  </si>
  <si>
    <t>2　地域密着型通所介護事業所</t>
  </si>
  <si>
    <t>3　（介護予防）短期入所生活介護事業所</t>
  </si>
  <si>
    <t>生活相談員配置等加算に係る届出内容</t>
  </si>
  <si>
    <t>有</t>
  </si>
  <si>
    <t>・</t>
  </si>
  <si>
    <t>無</t>
  </si>
  <si>
    <t>共生型通所介護費を算定している。</t>
  </si>
  <si>
    <t>生活相談員を、共生型通所介護の提供日ごとに、当該共生型通所介護を行う時間帯を通じて１名以上配置している。</t>
  </si>
  <si>
    <t>③</t>
  </si>
  <si>
    <t>当該生活相談員が、地域に貢献する活動を行っている。</t>
  </si>
  <si>
    <t>地域密着型
通所介護</t>
  </si>
  <si>
    <t>共生型地域密着型通所介護費を算定している。</t>
  </si>
  <si>
    <t>生活相談員を、共生型地域密着型通所介護の提供日ごとに、当該共生型地域密着型通所介護を行う時間帯を通じて１名以上配置している。</t>
  </si>
  <si>
    <t>(介護予防)
短期入所
生活介護</t>
  </si>
  <si>
    <t>共生型短期入所生活介護費を算定している。</t>
  </si>
  <si>
    <t>生活相談員を、常勤換算方法で１名以上配置している。</t>
  </si>
  <si>
    <t>備考　要件を満たすことが分かる根拠書類を準備し、指定権者からの求めがあった場合には、</t>
  </si>
  <si>
    <t>　　速やかに提出すること。</t>
  </si>
  <si>
    <t>（別紙22）</t>
  </si>
  <si>
    <t>中重度者ケア体制加算に係る届出書</t>
  </si>
  <si>
    <t>3　通所リハビリテーション事業所</t>
  </si>
  <si>
    <t>中重度者ケア体制加算に係る届出内容</t>
  </si>
  <si>
    <t>指定居宅サービス等基準第93条第１項第２号又は第３号に規定する看護職員又は介護職員の員数に加え、看護職員又は介護職員を常勤換算方法で２以上確保している。</t>
  </si>
  <si>
    <t>指定通所介護事業所における前年度又は算定日が属する月の前３月間の利用者の総数のうち、要介護状態区分が要介護３、要介護４又は要介護５である者の占める割合が100分の30以上である。</t>
  </si>
  <si>
    <t>指定通所介護を行う時間帯を通じて専ら当該指定通所介護の提供に当たる看護職員を１名以上配置している。</t>
  </si>
  <si>
    <t>④</t>
  </si>
  <si>
    <t>共生型通所介護費を算定していない。</t>
  </si>
  <si>
    <t>地域密着型
通所介護</t>
  </si>
  <si>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</si>
  <si>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</si>
  <si>
    <t>指定地域密着型通所介護を行う時間帯を通じて専ら当該指定地域密着型通所介護の提供に当たる看護職員を１名以上配置している。</t>
  </si>
  <si>
    <t>共生型地域密着型通所介護費を算定していない。</t>
  </si>
  <si>
    <t>通所
リハビリ
テーション</t>
  </si>
  <si>
    <t>指定居宅サービス等基準第111条第１項第２号イ又は同条第２項第１号に規定する要件を満たす員数に加え、看護職員又は介護職員を常勤換算方法で１以上確保している。</t>
  </si>
  <si>
    <t>指定通所リハビリテーション事業所における前年度又は算定日が属する月の前３月間の利用者の総数のうち、要介護状態区分が要介護３、要介護又は要介護５である者の占める割合が100分の30以上である。</t>
  </si>
  <si>
    <t>指定通所リハビリテーションを行う時間帯を通じて専ら当該指定通所リハビリテーションの提供に当たる看護職員を１名以上配置している。</t>
  </si>
  <si>
    <t>（別紙22－2）</t>
  </si>
  <si>
    <t>年</t>
  </si>
  <si>
    <t>月</t>
  </si>
  <si>
    <t>日</t>
  </si>
  <si>
    <t>利用者の割合に関する計算書（中重度者ケア体制加算）</t>
  </si>
  <si>
    <t>事業所名</t>
  </si>
  <si>
    <t>事業所番号</t>
  </si>
  <si>
    <t>１．要介護３、要介護４または要介護５である者の割合の算出基準</t>
  </si>
  <si>
    <t>利用実人員数</t>
  </si>
  <si>
    <t>利用延人員数</t>
  </si>
  <si>
    <t>２．算定期間</t>
  </si>
  <si>
    <t>ア．前年度（３月を除く）の実績の平均</t>
  </si>
  <si>
    <t>イ．届出日の属する月の前３月</t>
  </si>
  <si>
    <t>ア．前年度（３月を除く）の実績の平均</t>
  </si>
  <si>
    <t>利用者の総数
（要支援者は
含めない）</t>
  </si>
  <si>
    <t>要介護３、要介護４
または要介護５の
利用者数</t>
  </si>
  <si>
    <t>月</t>
  </si>
  <si>
    <t>人</t>
  </si>
  <si>
    <t>実績月数</t>
  </si>
  <si>
    <t>合計</t>
  </si>
  <si>
    <t>割合</t>
  </si>
  <si>
    <t>１月あたりの
平均</t>
  </si>
  <si>
    <t>イ．届出日の属する月の前３月</t>
  </si>
  <si>
    <t>月</t>
  </si>
  <si>
    <t>・本資料は中重度者ケア体制加算に係る届出書を補完する資料としてご使用ください。</t>
  </si>
  <si>
    <t>・「１．要介護３、要介護４または要介護５である者の割合の算出基準」で、</t>
  </si>
  <si>
    <t>　「利用実人員数」または「利用延人員数」のいずれかを選択してください。</t>
  </si>
  <si>
    <t>・「２．算定期間」でアまたはイの算定期間を選択してください。</t>
  </si>
  <si>
    <t>　前年度の実績が６月に満たない事業所（新たに事業を開始し、又は再開した事業所）</t>
  </si>
  <si>
    <t>　については、前年度の実績（ア）による届出はできません。</t>
  </si>
  <si>
    <t>・具体的な計算方法については、「平成27年度介護報酬改定に関するQ&amp;A</t>
  </si>
  <si>
    <t>　（平成27年4月1日）」問31をご参照ください。</t>
  </si>
  <si>
    <t>（別紙Ｇ）</t>
  </si>
  <si>
    <t>令和　　年　　月　　日</t>
  </si>
  <si>
    <t>通所介護
各種加算体制に係る届出書</t>
  </si>
  <si>
    <t>区　分</t>
  </si>
  <si>
    <t>１（１）個別機能訓練加算Ⅰイ
　（２）個別機能訓練加算Ⅰロ
２（１）栄養アセスメント加算
　（２）栄養改善加算
３　口腔機能向上加算</t>
  </si>
  <si>
    <t>※　「区分】欄には、加算を算定する体制の番号に○をして下さい。</t>
  </si>
  <si>
    <t>届出体制</t>
  </si>
  <si>
    <t>職種</t>
  </si>
  <si>
    <t>主な担当者の氏名</t>
  </si>
  <si>
    <t>勤務体制</t>
  </si>
  <si>
    <t>摘要</t>
  </si>
  <si>
    <t>イ</t>
  </si>
  <si>
    <t>個別機能訓練体制Ⅰイ</t>
  </si>
  <si>
    <t>Ａ・Ｂ・Ｃ・Ｄ</t>
  </si>
  <si>
    <t>介護給付</t>
  </si>
  <si>
    <t>ロ</t>
  </si>
  <si>
    <t>個別機能訓練体制Ⅰロ</t>
  </si>
  <si>
    <t>（１）</t>
  </si>
  <si>
    <t>栄養アセスメント加算</t>
  </si>
  <si>
    <t>管理栄養士</t>
  </si>
  <si>
    <t>（２）</t>
  </si>
  <si>
    <t>栄養改善加算</t>
  </si>
  <si>
    <r>
      <t xml:space="preserve"> 3</t>
    </r>
    <r>
      <rPr>
        <sz val="11"/>
        <rFont val="ＭＳ Ｐゴシック"/>
        <family val="3"/>
      </rPr>
      <t>　口腔機能向上加算</t>
    </r>
  </si>
  <si>
    <t>言語聴覚士</t>
  </si>
  <si>
    <t>歯科衛生士</t>
  </si>
  <si>
    <t>看護職員</t>
  </si>
  <si>
    <t>※「主な担当者の氏名」欄には、該当サービスを主に担当する者（1名）の氏名を記入して下さい。</t>
  </si>
  <si>
    <t>※「勤務体制」欄には、主な担当者の貴事業所における勤務状況を次の「Ａ～Ｄ」から選び、所定箇所に「○」をしてください。
　　　　　　　　　　　　Ａ：常勤専従、Ｂ：常勤兼務、Ｃ：非常勤専従、Ｄ：非常勤兼務</t>
  </si>
  <si>
    <t>１　当該職員の資格証の写し</t>
  </si>
  <si>
    <t>２　当該事業所で使用する予定の計画書</t>
  </si>
  <si>
    <t>３　加算を算定する月の勤務表</t>
  </si>
  <si>
    <t>４　看護職員が兼務する場合は、当該職員の１日のスケジュール表</t>
  </si>
  <si>
    <t>５　個別機能訓練加算Ⅰ、Ⅱの主な担当者が、はり師・きゅう師の資格を有</t>
  </si>
  <si>
    <t>　　する機能訓練指導員の場合、必要な機能訓練従事経験がわかるもの</t>
  </si>
  <si>
    <t>６　栄養アセスメント・栄養改善加算において外部との連携による場合、それ</t>
  </si>
  <si>
    <t>　　がわかるもの</t>
  </si>
  <si>
    <t>（別紙23）</t>
  </si>
  <si>
    <t>認知症加算に係る届出書</t>
  </si>
  <si>
    <t>（通所介護、地域密着型通所介護）</t>
  </si>
  <si>
    <t>認知症加算に係る届出内容</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</si>
  <si>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</si>
  <si>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①　利用者総数　</t>
  </si>
  <si>
    <t>人</t>
  </si>
  <si>
    <t>②　対象者　</t>
  </si>
  <si>
    <t>③　②÷①×100</t>
  </si>
  <si>
    <t>％</t>
  </si>
  <si>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</si>
  <si>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当該事業所の従業者に対する、認知症ケアに関する事例の検討や技術的指導に係る会議を定期的に開催している。</t>
  </si>
  <si>
    <t>地域密着型
通所介護</t>
  </si>
  <si>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</si>
  <si>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</si>
  <si>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（別紙23－2）</t>
  </si>
  <si>
    <t>利用者の割合に関する計算書（認知症加算）</t>
  </si>
  <si>
    <t>１．日常生活自立度のランクがⅢ以上の者の割合の算出基準</t>
  </si>
  <si>
    <t>日常生活自立度のランクⅢ、Ⅳ又はMに該当する
利用者数</t>
  </si>
  <si>
    <t>・本資料は認知症加算（（地域密着型）通所介護）に係る届出書を補完する資料</t>
  </si>
  <si>
    <t>　としてご使用ください。</t>
  </si>
  <si>
    <r>
      <t>・</t>
    </r>
    <r>
      <rPr>
        <sz val="11"/>
        <rFont val="ＭＳ Ｐゴシック"/>
        <family val="3"/>
      </rPr>
      <t>「１．日常生活自立度のランクがⅢ以上の者の割合の算出基準」で、</t>
    </r>
  </si>
  <si>
    <t>（別紙１4－３）</t>
  </si>
  <si>
    <t>サービス提供体制強化加算に関する届出書</t>
  </si>
  <si>
    <t>通所介護、（介護予防）通所リハビリテーション、
地域密着型通所介護、（介護予防）認知症対応型通所介護</t>
  </si>
  <si>
    <t>1　事 業 所 名</t>
  </si>
  <si>
    <t>2　異 動 区 分</t>
  </si>
  <si>
    <t>3　施 設 種 別</t>
  </si>
  <si>
    <t>1　通所介護</t>
  </si>
  <si>
    <t>2　（介護予防）通所リハビリテーション</t>
  </si>
  <si>
    <t>3　地域密着型通所介護</t>
  </si>
  <si>
    <t>3　（介護予防）認知症対応型通所介護</t>
  </si>
  <si>
    <t>4　届 出 項 目</t>
  </si>
  <si>
    <t>1 サービス提供体制強化加算（Ⅰ）</t>
  </si>
  <si>
    <t>2 サービス提供体制強化加算（Ⅱ）</t>
  </si>
  <si>
    <t>3 サービス提供体制強化加算（Ⅲ）</t>
  </si>
  <si>
    <t>5　介護職員等の状況</t>
  </si>
  <si>
    <t>（１）サービス提供体制強化加算（Ⅰ）</t>
  </si>
  <si>
    <t>介護福祉士等の
状況</t>
  </si>
  <si>
    <t>①に占める②の割合が70％以上</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</si>
  <si>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</si>
  <si>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</si>
  <si>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</si>
  <si>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</si>
  <si>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</si>
  <si>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</si>
  <si>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①に占める②の割合が50％以上</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</si>
  <si>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</si>
  <si>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①に占める②の割合が40％以上</t>
  </si>
  <si>
    <t>勤続年数の状況</t>
  </si>
  <si>
    <t>①に占める②の割合が30％以上</t>
  </si>
  <si>
    <t>サービスを直接提供する者の総数
（常勤換算）</t>
  </si>
  <si>
    <t>①のうち勤続年数７年以上の者の総数（常勤換算）</t>
  </si>
  <si>
    <t>要件を満たすことが分かる根拠書類を準備し、指定権者からの求めがあった場合には、速やかに提出すること。</t>
  </si>
  <si>
    <t>（別紙５）</t>
  </si>
  <si>
    <t>日</t>
  </si>
  <si>
    <t>知事</t>
  </si>
  <si>
    <t>殿</t>
  </si>
  <si>
    <t>事業所・施設名</t>
  </si>
  <si>
    <t>指定居宅サービス事業者等による介護給付費の割引に係る割引率の設定について</t>
  </si>
  <si>
    <t>　1　割引率等</t>
  </si>
  <si>
    <t>サービスの種類</t>
  </si>
  <si>
    <t>割引率</t>
  </si>
  <si>
    <t>適用条件</t>
  </si>
  <si>
    <t>訪問介護</t>
  </si>
  <si>
    <t>（例）10</t>
  </si>
  <si>
    <t>％</t>
  </si>
  <si>
    <t>　（例）毎日　午後２時から午後４時まで</t>
  </si>
  <si>
    <t>訪問入浴介護</t>
  </si>
  <si>
    <t>通所介護</t>
  </si>
  <si>
    <t>短期入所生活介護</t>
  </si>
  <si>
    <t>特定施設入居者生活介護</t>
  </si>
  <si>
    <t>介護老人福祉施設</t>
  </si>
  <si>
    <t>介護予防訪問入浴介護</t>
  </si>
  <si>
    <t>介護予防短期入所生活介護</t>
  </si>
  <si>
    <t>介護予防特定施設入居者
生活介護</t>
  </si>
  <si>
    <t>備考　「適用条件」欄には、当該割引率が適用される時間帯、曜日、日時について具体的に</t>
  </si>
  <si>
    <t>　　記載してください。</t>
  </si>
  <si>
    <t>　2　適用開始年月日</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</si>
</sst>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
    <numFmt numFmtId="181" formatCode="#,##0.000000;[Red]\-#,##0.000000"/>
    <numFmt numFmtId="182" formatCode="&quot;令&quot;&quot;和&quot;0&quot;年&quot;"/>
    <numFmt numFmtId="183" formatCode="#,##0_ ;[Red]\-#,##0\ "/>
    <numFmt numFmtId="184" formatCode="0.000"/>
    <numFmt numFmtId="185" formatCode="0_ ;[Red]\-0\ "/>
    <numFmt numFmtId="186" formatCode="0.0"/>
    <numFmt numFmtId="187" formatCode="0.0%"/>
  </numFmts>
  <fonts count="97">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b/>
      <sz val="12"/>
      <name val="ＭＳ Ｐゴシック"/>
      <family val="3"/>
    </font>
    <font>
      <sz val="11"/>
      <color indexed="8"/>
      <name val="ＭＳ Ｐゴシック"/>
      <family val="3"/>
    </font>
    <font>
      <b/>
      <sz val="11"/>
      <color indexed="8"/>
      <name val="ＭＳ Ｐゴシック"/>
      <family val="3"/>
    </font>
    <font>
      <b/>
      <sz val="14"/>
      <name val="ＭＳ Ｐゴシック"/>
      <family val="3"/>
    </font>
    <font>
      <sz val="9"/>
      <name val="ＭＳ Ｐゴシック"/>
      <family val="3"/>
    </font>
    <font>
      <sz val="8"/>
      <name val="ＭＳ Ｐゴシック"/>
      <family val="3"/>
    </font>
    <font>
      <sz val="10"/>
      <name val="ＭＳ Ｐゴシック"/>
      <family val="3"/>
    </font>
    <font>
      <b/>
      <sz val="12"/>
      <color indexed="8"/>
      <name val="ＭＳ Ｐゴシック"/>
      <family val="3"/>
    </font>
    <font>
      <sz val="12"/>
      <color indexed="8"/>
      <name val="ＭＳ Ｐゴシック"/>
      <family val="3"/>
    </font>
    <font>
      <b/>
      <u val="single"/>
      <sz val="10"/>
      <name val="ＭＳ Ｐゴシック"/>
      <family val="3"/>
    </font>
    <font>
      <b/>
      <sz val="10"/>
      <name val="ＭＳ Ｐゴシック"/>
      <family val="3"/>
    </font>
    <font>
      <b/>
      <u val="single"/>
      <sz val="10"/>
      <color indexed="10"/>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sz val="14"/>
      <name val="Meiryo UI"/>
      <family val="3"/>
    </font>
    <font>
      <b/>
      <sz val="16"/>
      <name val="ＭＳ Ｐゴシック"/>
      <family val="3"/>
    </font>
    <font>
      <sz val="14"/>
      <name val="ＭＳ Ｐゴシック"/>
      <family val="3"/>
    </font>
    <font>
      <sz val="6"/>
      <name val="ＭＳ ゴシック"/>
      <family val="3"/>
    </font>
    <font>
      <b/>
      <u val="single"/>
      <sz val="11"/>
      <color indexed="8"/>
      <name val="ＭＳ Ｐゴシック"/>
      <family val="3"/>
    </font>
    <font>
      <b/>
      <sz val="11"/>
      <name val="ＭＳ Ｐゴシック"/>
      <family val="3"/>
    </font>
    <font>
      <sz val="11"/>
      <name val="HGSｺﾞｼｯｸM"/>
      <family val="3"/>
    </font>
    <font>
      <sz val="14"/>
      <name val="HGSｺﾞｼｯｸM"/>
      <family val="3"/>
    </font>
    <font>
      <sz val="12"/>
      <name val="HGSｺﾞｼｯｸM"/>
      <family val="3"/>
    </font>
    <font>
      <b/>
      <sz val="11"/>
      <name val="HGSｺﾞｼｯｸM"/>
      <family val="3"/>
    </font>
    <font>
      <sz val="10"/>
      <name val="HGSｺﾞｼｯｸM"/>
      <family val="3"/>
    </font>
    <font>
      <sz val="9"/>
      <name val="HGSｺﾞｼｯｸM"/>
      <family val="3"/>
    </font>
    <font>
      <sz val="10"/>
      <name val="ＭＳ ゴシック"/>
      <family val="3"/>
    </font>
    <font>
      <sz val="16"/>
      <name val="ＭＳ Ｐゴシック"/>
      <family val="3"/>
    </font>
    <font>
      <sz val="12"/>
      <name val="ＭＳ Ｐゴシック"/>
      <family val="3"/>
    </font>
    <font>
      <sz val="10.5"/>
      <name val="HGSｺﾞｼｯｸM"/>
      <family val="3"/>
    </font>
    <font>
      <sz val="8"/>
      <name val="HGSｺﾞｼｯｸM"/>
      <family val="3"/>
    </font>
    <font>
      <sz val="7"/>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2"/>
      <color indexed="8"/>
      <name val="ＭＳ 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Meiryo UI"/>
      <family val="3"/>
    </font>
    <font>
      <b/>
      <sz val="14"/>
      <color indexed="8"/>
      <name val="Meiryo UI"/>
      <family val="3"/>
    </font>
    <font>
      <sz val="14"/>
      <color indexed="10"/>
      <name val="Meiryo UI"/>
      <family val="3"/>
    </font>
    <font>
      <sz val="12"/>
      <color indexed="8"/>
      <name val="Meiryo UI"/>
      <family val="3"/>
    </font>
    <font>
      <sz val="9"/>
      <color indexed="8"/>
      <name val="Meiryo UI"/>
      <family val="3"/>
    </font>
    <font>
      <sz val="11"/>
      <color indexed="8"/>
      <name val="Meiryo UI"/>
      <family val="3"/>
    </font>
    <font>
      <sz val="9"/>
      <color indexed="8"/>
      <name val="ＭＳ Ｐゴシック"/>
      <family val="3"/>
    </font>
    <font>
      <sz val="13"/>
      <color indexed="8"/>
      <name val="Meiryo UI"/>
      <family val="3"/>
    </font>
    <font>
      <sz val="11.5"/>
      <color indexed="8"/>
      <name val="Meiryo UI"/>
      <family val="3"/>
    </font>
    <font>
      <b/>
      <sz val="16"/>
      <color indexed="8"/>
      <name val="Meiryo UI"/>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2"/>
      <color theme="1"/>
      <name val="ＭＳ ゴシック"/>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Meiryo UI"/>
      <family val="3"/>
    </font>
    <font>
      <b/>
      <sz val="14"/>
      <color theme="1"/>
      <name val="Meiryo UI"/>
      <family val="3"/>
    </font>
    <font>
      <sz val="14"/>
      <color rgb="FFFF0000"/>
      <name val="Meiryo UI"/>
      <family val="3"/>
    </font>
    <font>
      <sz val="12"/>
      <color theme="1"/>
      <name val="Meiryo UI"/>
      <family val="3"/>
    </font>
    <font>
      <sz val="9"/>
      <color theme="1"/>
      <name val="Meiryo UI"/>
      <family val="3"/>
    </font>
    <font>
      <sz val="11"/>
      <color theme="1"/>
      <name val="Meiryo UI"/>
      <family val="3"/>
    </font>
    <font>
      <sz val="11"/>
      <color theme="1"/>
      <name val="ＭＳ Ｐゴシック"/>
      <family val="3"/>
    </font>
    <font>
      <sz val="12"/>
      <color theme="1"/>
      <name val="ＭＳ Ｐゴシック"/>
      <family val="3"/>
    </font>
    <font>
      <sz val="9"/>
      <color theme="1"/>
      <name val="ＭＳ Ｐゴシック"/>
      <family val="3"/>
    </font>
    <font>
      <b/>
      <u val="single"/>
      <sz val="11"/>
      <color theme="1"/>
      <name val="Calibri"/>
      <family val="3"/>
    </font>
    <font>
      <sz val="11"/>
      <name val="Calibri"/>
      <family val="3"/>
    </font>
    <font>
      <b/>
      <sz val="16"/>
      <color theme="1"/>
      <name val="Meiryo UI"/>
      <family val="3"/>
    </font>
    <font>
      <sz val="13"/>
      <color theme="1"/>
      <name val="Meiryo UI"/>
      <family val="3"/>
    </font>
    <font>
      <sz val="11.5"/>
      <color theme="1"/>
      <name val="Meiryo UI"/>
      <family val="3"/>
    </font>
    <font>
      <sz val="10"/>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FF"/>
        <bgColor indexed="64"/>
      </patternFill>
    </fill>
    <fill>
      <patternFill patternType="solid">
        <fgColor indexed="15"/>
        <bgColor indexed="64"/>
      </patternFill>
    </fill>
    <fill>
      <patternFill patternType="solid">
        <fgColor rgb="FF00FFFF"/>
        <bgColor indexed="64"/>
      </patternFill>
    </fill>
    <fill>
      <patternFill patternType="solid">
        <fgColor rgb="FFFFC000"/>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uble"/>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style="medium"/>
      <right/>
      <top/>
      <bottom style="medium"/>
    </border>
    <border>
      <left/>
      <right/>
      <top style="medium"/>
      <bottom style="thin"/>
    </border>
    <border>
      <left/>
      <right style="medium"/>
      <top style="medium"/>
      <bottom style="thin"/>
    </border>
    <border>
      <left/>
      <right/>
      <top/>
      <bottom style="medium"/>
    </border>
    <border>
      <left style="thin"/>
      <right style="thin"/>
      <top style="medium"/>
      <bottom style="thin"/>
    </border>
    <border>
      <left/>
      <right style="thin"/>
      <top/>
      <bottom style="thin"/>
    </border>
    <border>
      <left style="thin"/>
      <right/>
      <top/>
      <bottom style="thin"/>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thin"/>
      <right style="thin"/>
      <top style="thin"/>
      <bottom>
        <color indexed="63"/>
      </bottom>
    </border>
    <border>
      <left style="thin"/>
      <right/>
      <top style="thin"/>
      <bottom/>
    </border>
    <border>
      <left style="medium"/>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style="medium"/>
      <right style="medium"/>
      <top style="medium"/>
      <bottom style="thin"/>
    </border>
    <border>
      <left style="medium"/>
      <right style="thin"/>
      <top style="thin"/>
      <bottom style="thin"/>
    </border>
    <border>
      <left style="thin"/>
      <right style="medium"/>
      <top style="thin"/>
      <bottom style="thin"/>
    </border>
    <border>
      <left/>
      <right style="thin"/>
      <top style="thin"/>
      <bottom style="thin"/>
    </border>
    <border>
      <left style="thin"/>
      <right>
        <color indexed="63"/>
      </right>
      <top style="thin"/>
      <bottom style="thin"/>
    </border>
    <border>
      <left style="medium"/>
      <right style="medium"/>
      <top style="thin"/>
      <bottom style="thin"/>
    </border>
    <border>
      <left style="medium"/>
      <right style="thin"/>
      <top style="thin"/>
      <bottom style="double"/>
    </border>
    <border>
      <left style="thin"/>
      <right style="medium"/>
      <top style="thin"/>
      <bottom/>
    </border>
    <border>
      <left>
        <color indexed="63"/>
      </left>
      <right style="thin"/>
      <top style="thin"/>
      <bottom style="double"/>
    </border>
    <border>
      <left style="thin"/>
      <right>
        <color indexed="63"/>
      </right>
      <top style="thin"/>
      <bottom style="double"/>
    </border>
    <border>
      <left style="medium"/>
      <right style="medium"/>
      <top style="thin"/>
      <bottom style="double"/>
    </border>
    <border>
      <left style="thin"/>
      <right style="thin"/>
      <top style="double"/>
      <bottom style="thin"/>
    </border>
    <border>
      <left style="thin"/>
      <right>
        <color indexed="63"/>
      </right>
      <top style="double"/>
      <bottom style="thin"/>
    </border>
    <border>
      <left/>
      <right style="thin"/>
      <top style="thin"/>
      <bottom/>
    </border>
    <border>
      <left/>
      <right/>
      <top style="medium"/>
      <bottom/>
    </border>
    <border>
      <left/>
      <right/>
      <top style="thin"/>
      <bottom style="thin"/>
    </border>
    <border>
      <left/>
      <right/>
      <top style="thin"/>
      <bottom/>
    </border>
    <border>
      <left/>
      <right/>
      <top/>
      <bottom style="thin"/>
    </border>
    <border>
      <left style="thin"/>
      <right style="thin"/>
      <top>
        <color indexed="63"/>
      </top>
      <bottom>
        <color indexed="63"/>
      </bottom>
    </border>
    <border diagonalUp="1">
      <left style="thin"/>
      <right style="thin"/>
      <top style="thin"/>
      <bottom style="thin"/>
      <diagonal style="thin"/>
    </border>
    <border>
      <left style="thin"/>
      <right style="thin"/>
      <top style="hair"/>
      <bottom style="hair"/>
    </border>
    <border>
      <left/>
      <right style="thin"/>
      <top style="hair"/>
      <bottom style="hair"/>
    </border>
    <border>
      <left/>
      <right style="thin"/>
      <top/>
      <bottom/>
    </border>
    <border>
      <left style="thin"/>
      <right style="thin"/>
      <top style="thin"/>
      <bottom style="hair"/>
    </border>
    <border>
      <left/>
      <right/>
      <top style="hair"/>
      <bottom style="hair"/>
    </border>
    <border>
      <left style="thin"/>
      <right style="thin"/>
      <top style="hair"/>
      <bottom/>
    </border>
    <border>
      <left style="thin"/>
      <right/>
      <top/>
      <bottom/>
    </border>
    <border>
      <left style="thin"/>
      <right style="medium"/>
      <top style="medium"/>
      <bottom style="mediu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color indexed="63"/>
      </left>
      <right>
        <color indexed="63"/>
      </right>
      <top style="double"/>
      <bottom style="thin"/>
    </border>
    <border>
      <left style="thin"/>
      <right style="dashed"/>
      <top style="thin"/>
      <bottom style="thin"/>
    </border>
    <border>
      <left style="dashed"/>
      <right style="dashed"/>
      <top style="thin"/>
      <bottom style="thin"/>
    </border>
    <border>
      <left style="dashed"/>
      <right style="thin"/>
      <top style="thin"/>
      <bottom style="thin"/>
    </border>
    <border>
      <left/>
      <right/>
      <top style="thin"/>
      <bottom style="double"/>
    </border>
    <border>
      <left/>
      <right/>
      <top/>
      <bottom style="hair"/>
    </border>
    <border>
      <left style="thin"/>
      <right/>
      <top/>
      <bottom style="double"/>
    </border>
    <border>
      <left/>
      <right style="thin"/>
      <top/>
      <bottom style="double"/>
    </border>
    <border>
      <left/>
      <right style="thin"/>
      <top style="double"/>
      <bottom style="thin"/>
    </border>
    <border>
      <left style="medium"/>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medium"/>
      <right style="medium"/>
      <top style="medium"/>
      <bottom/>
    </border>
    <border>
      <left style="medium"/>
      <right style="medium"/>
      <top/>
      <bottom style="medium"/>
    </border>
    <border>
      <left style="medium"/>
      <right/>
      <top style="double"/>
      <bottom style="thin"/>
    </border>
    <border>
      <left/>
      <right style="medium"/>
      <top style="double"/>
      <bottom style="thin"/>
    </border>
    <border diagonalUp="1" diagonalDown="1">
      <left style="medium"/>
      <right style="medium"/>
      <top style="double"/>
      <bottom/>
      <diagonal style="thin"/>
    </border>
    <border diagonalUp="1" diagonalDown="1">
      <left style="medium"/>
      <right style="medium"/>
      <top/>
      <bottom/>
      <diagonal style="thin"/>
    </border>
    <border diagonalUp="1" diagonalDown="1">
      <left style="medium"/>
      <right style="medium"/>
      <top/>
      <bottom style="medium"/>
      <diagonal style="thin"/>
    </border>
    <border>
      <left/>
      <right style="medium"/>
      <top style="medium"/>
      <bottom/>
    </border>
    <border>
      <left/>
      <right style="medium"/>
      <top/>
      <bottom style="medium"/>
    </border>
    <border diagonalDown="1">
      <left style="medium"/>
      <right style="thin"/>
      <top style="medium"/>
      <bottom style="thin"/>
      <diagonal style="thin"/>
    </border>
    <border diagonalDown="1">
      <left style="thin"/>
      <right style="thin"/>
      <top style="medium"/>
      <bottom style="thin"/>
      <diagonal style="thin"/>
    </border>
    <border diagonalDown="1">
      <left style="medium"/>
      <right style="thin"/>
      <top style="thin"/>
      <bottom style="medium"/>
      <diagonal style="thin"/>
    </border>
    <border diagonalDown="1">
      <left style="thin"/>
      <right style="thin"/>
      <top style="thin"/>
      <bottom style="medium"/>
      <diagonal style="thin"/>
    </border>
    <border>
      <left style="thin"/>
      <right style="medium"/>
      <top style="thin"/>
      <bottom style="medium"/>
    </border>
    <border>
      <left style="medium"/>
      <right style="thin"/>
      <top/>
      <bottom style="thin"/>
    </border>
    <border>
      <left style="medium"/>
      <right style="thin"/>
      <top style="thin"/>
      <bottom style="medium"/>
    </border>
    <border>
      <left style="thin"/>
      <right style="medium"/>
      <top/>
      <bottom style="thin"/>
    </border>
    <border>
      <left style="thin"/>
      <right/>
      <top/>
      <bottom style="medium"/>
    </border>
    <border>
      <left style="medium"/>
      <right style="thin"/>
      <top/>
      <bottom/>
    </border>
    <border>
      <left style="thin"/>
      <right/>
      <top style="medium"/>
      <bottom/>
    </border>
    <border>
      <left/>
      <right style="thin"/>
      <top style="medium"/>
      <bottom/>
    </border>
    <border>
      <left/>
      <right style="thin"/>
      <top/>
      <bottom style="medium"/>
    </border>
    <border>
      <left/>
      <right style="medium"/>
      <top style="thin"/>
      <bottom/>
    </border>
    <border>
      <left style="thin"/>
      <right style="medium"/>
      <top/>
      <bottom/>
    </border>
    <border>
      <left style="medium"/>
      <right/>
      <top style="medium"/>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style="thin"/>
      <right/>
      <top style="hair"/>
      <bottom style="thin"/>
    </border>
    <border>
      <left/>
      <right/>
      <top style="hair"/>
      <bottom style="thin"/>
    </border>
    <border>
      <left/>
      <right style="thin"/>
      <top style="hair"/>
      <bottom style="thin"/>
    </border>
    <border>
      <left style="thin"/>
      <right style="hair"/>
      <top style="thin"/>
      <bottom/>
    </border>
    <border>
      <left style="thin"/>
      <right style="hair"/>
      <top/>
      <bottom/>
    </border>
    <border>
      <left style="thin"/>
      <right style="hair"/>
      <top/>
      <bottom style="thin"/>
    </border>
    <border>
      <left style="hair"/>
      <right/>
      <top style="thin"/>
      <bottom style="hair"/>
    </border>
    <border>
      <left style="hair"/>
      <right/>
      <top style="hair"/>
      <bottom style="hair"/>
    </border>
    <border>
      <left style="hair"/>
      <right/>
      <top style="hair"/>
      <bottom style="thin"/>
    </border>
    <border>
      <left style="hair"/>
      <right/>
      <top/>
      <bottom style="thin"/>
    </border>
    <border>
      <left/>
      <right style="thin"/>
      <top style="medium"/>
      <bottom style="mediu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9" fontId="64"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73"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73" fillId="0" borderId="0">
      <alignment vertical="center"/>
      <protection/>
    </xf>
    <xf numFmtId="0" fontId="64" fillId="0" borderId="0">
      <alignment vertical="center"/>
      <protection/>
    </xf>
    <xf numFmtId="0" fontId="0" fillId="0" borderId="0">
      <alignment/>
      <protection/>
    </xf>
    <xf numFmtId="0" fontId="3" fillId="0" borderId="0" applyNumberFormat="0" applyFill="0" applyBorder="0" applyAlignment="0" applyProtection="0"/>
    <xf numFmtId="0" fontId="81" fillId="32" borderId="0" applyNumberFormat="0" applyBorder="0" applyAlignment="0" applyProtection="0"/>
  </cellStyleXfs>
  <cellXfs count="807">
    <xf numFmtId="0" fontId="0" fillId="0" borderId="0" xfId="0" applyAlignment="1">
      <alignment vertical="center"/>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10" xfId="0" applyFont="1" applyFill="1" applyBorder="1" applyAlignment="1">
      <alignment horizontal="left" vertical="top" wrapText="1"/>
    </xf>
    <xf numFmtId="0" fontId="0" fillId="0" borderId="10" xfId="0" applyFont="1" applyFill="1" applyBorder="1" applyAlignment="1">
      <alignment horizontal="left" vertical="center" wrapText="1"/>
    </xf>
    <xf numFmtId="0" fontId="0" fillId="0" borderId="10" xfId="0" applyFont="1" applyFill="1" applyBorder="1" applyAlignment="1">
      <alignment vertical="top" wrapText="1"/>
    </xf>
    <xf numFmtId="0" fontId="0" fillId="7" borderId="10" xfId="0" applyFont="1" applyFill="1" applyBorder="1" applyAlignment="1">
      <alignment horizontal="left" vertical="center" wrapText="1"/>
    </xf>
    <xf numFmtId="0" fontId="0" fillId="7" borderId="11" xfId="0" applyFont="1" applyFill="1" applyBorder="1" applyAlignment="1">
      <alignment horizontal="left" vertical="center" wrapText="1"/>
    </xf>
    <xf numFmtId="0" fontId="0" fillId="0" borderId="11" xfId="0" applyFont="1" applyFill="1" applyBorder="1" applyAlignment="1">
      <alignment horizontal="left" vertical="top" wrapText="1"/>
    </xf>
    <xf numFmtId="0" fontId="0" fillId="7" borderId="12" xfId="0" applyFont="1" applyFill="1" applyBorder="1" applyAlignment="1">
      <alignment horizontal="center" vertical="center" wrapText="1"/>
    </xf>
    <xf numFmtId="0" fontId="0" fillId="0" borderId="0" xfId="64" applyNumberFormat="1" applyFont="1">
      <alignment vertical="center"/>
      <protection/>
    </xf>
    <xf numFmtId="0" fontId="0" fillId="0" borderId="0" xfId="64" applyNumberFormat="1">
      <alignment vertical="center"/>
      <protection/>
    </xf>
    <xf numFmtId="0" fontId="0" fillId="0" borderId="13" xfId="64" applyNumberFormat="1" applyBorder="1">
      <alignment vertical="center"/>
      <protection/>
    </xf>
    <xf numFmtId="0" fontId="0" fillId="0" borderId="14" xfId="64" applyNumberFormat="1" applyBorder="1">
      <alignment vertical="center"/>
      <protection/>
    </xf>
    <xf numFmtId="0" fontId="0" fillId="0" borderId="15" xfId="64" applyNumberFormat="1" applyBorder="1">
      <alignment vertical="center"/>
      <protection/>
    </xf>
    <xf numFmtId="0" fontId="0" fillId="0" borderId="0" xfId="64" applyNumberFormat="1" applyAlignment="1">
      <alignment vertical="center"/>
      <protection/>
    </xf>
    <xf numFmtId="0" fontId="0" fillId="0" borderId="16" xfId="64" applyNumberFormat="1" applyBorder="1">
      <alignment vertical="center"/>
      <protection/>
    </xf>
    <xf numFmtId="0" fontId="0" fillId="0" borderId="17" xfId="64" applyNumberFormat="1" applyBorder="1">
      <alignment vertical="center"/>
      <protection/>
    </xf>
    <xf numFmtId="0" fontId="8" fillId="0" borderId="18" xfId="52" applyNumberFormat="1" applyFont="1" applyBorder="1" applyAlignment="1">
      <alignment vertical="center"/>
    </xf>
    <xf numFmtId="0" fontId="8" fillId="0" borderId="19" xfId="52" applyNumberFormat="1" applyFont="1" applyBorder="1" applyAlignment="1">
      <alignment vertical="center"/>
    </xf>
    <xf numFmtId="0" fontId="0" fillId="0" borderId="0" xfId="52" applyNumberFormat="1" applyFont="1" applyAlignment="1">
      <alignment vertical="center"/>
    </xf>
    <xf numFmtId="0" fontId="0" fillId="0" borderId="0" xfId="52" applyNumberFormat="1" applyFont="1" applyAlignment="1">
      <alignment vertical="center"/>
    </xf>
    <xf numFmtId="0" fontId="0" fillId="0" borderId="0" xfId="52" applyNumberFormat="1" applyFont="1" applyAlignment="1">
      <alignment vertical="center" shrinkToFit="1"/>
    </xf>
    <xf numFmtId="0" fontId="8" fillId="0" borderId="0" xfId="52" applyNumberFormat="1" applyFont="1" applyBorder="1" applyAlignment="1">
      <alignment vertical="center"/>
    </xf>
    <xf numFmtId="0" fontId="0" fillId="0" borderId="0" xfId="52" applyNumberFormat="1" applyFont="1" applyBorder="1" applyAlignment="1">
      <alignment vertical="center"/>
    </xf>
    <xf numFmtId="0" fontId="5" fillId="0" borderId="0" xfId="65" applyFont="1" applyAlignment="1">
      <alignment vertical="center"/>
      <protection/>
    </xf>
    <xf numFmtId="0" fontId="0" fillId="0" borderId="0" xfId="65" applyAlignment="1">
      <alignment/>
      <protection/>
    </xf>
    <xf numFmtId="0" fontId="6" fillId="0" borderId="0" xfId="65" applyFont="1" applyAlignment="1">
      <alignment vertical="center"/>
      <protection/>
    </xf>
    <xf numFmtId="0" fontId="5" fillId="0" borderId="0" xfId="65" applyFont="1" applyBorder="1" applyAlignment="1">
      <alignment vertical="center"/>
      <protection/>
    </xf>
    <xf numFmtId="0" fontId="11" fillId="0" borderId="0" xfId="65" applyFont="1" applyAlignment="1">
      <alignment vertical="center"/>
      <protection/>
    </xf>
    <xf numFmtId="0" fontId="12" fillId="0" borderId="0" xfId="65" applyFont="1" applyBorder="1" applyAlignment="1">
      <alignment vertical="center"/>
      <protection/>
    </xf>
    <xf numFmtId="0" fontId="13" fillId="0" borderId="0" xfId="69" applyFont="1" applyBorder="1" applyAlignment="1">
      <alignment/>
      <protection/>
    </xf>
    <xf numFmtId="0" fontId="0" fillId="0" borderId="0" xfId="69" applyFont="1">
      <alignment/>
      <protection/>
    </xf>
    <xf numFmtId="0" fontId="0" fillId="0" borderId="0" xfId="69" applyFont="1" applyBorder="1" applyAlignment="1">
      <alignment/>
      <protection/>
    </xf>
    <xf numFmtId="0" fontId="0" fillId="0" borderId="0" xfId="65" applyFont="1" applyAlignment="1">
      <alignment shrinkToFit="1"/>
      <protection/>
    </xf>
    <xf numFmtId="0" fontId="14" fillId="0" borderId="0" xfId="69" applyFont="1" applyBorder="1" applyAlignment="1">
      <alignment horizontal="left"/>
      <protection/>
    </xf>
    <xf numFmtId="0" fontId="12" fillId="0" borderId="0" xfId="65" applyFont="1" applyAlignment="1">
      <alignment vertical="center"/>
      <protection/>
    </xf>
    <xf numFmtId="0" fontId="5" fillId="0" borderId="20" xfId="65" applyFont="1" applyBorder="1" applyAlignment="1">
      <alignment vertical="center"/>
      <protection/>
    </xf>
    <xf numFmtId="0" fontId="6" fillId="0" borderId="20" xfId="65" applyFont="1" applyBorder="1" applyAlignment="1">
      <alignment vertical="center"/>
      <protection/>
    </xf>
    <xf numFmtId="0" fontId="5" fillId="0" borderId="11" xfId="65" applyFont="1" applyBorder="1" applyAlignment="1">
      <alignment vertical="center"/>
      <protection/>
    </xf>
    <xf numFmtId="0" fontId="5" fillId="0" borderId="21" xfId="65" applyFont="1" applyBorder="1" applyAlignment="1">
      <alignment vertical="center"/>
      <protection/>
    </xf>
    <xf numFmtId="0" fontId="5" fillId="0" borderId="22" xfId="65" applyFont="1" applyBorder="1" applyAlignment="1">
      <alignment vertical="center"/>
      <protection/>
    </xf>
    <xf numFmtId="0" fontId="5" fillId="0" borderId="23" xfId="65" applyFont="1" applyBorder="1" applyAlignment="1">
      <alignment vertical="center"/>
      <protection/>
    </xf>
    <xf numFmtId="0" fontId="5" fillId="0" borderId="24" xfId="65" applyFont="1" applyBorder="1" applyAlignment="1">
      <alignment vertical="center"/>
      <protection/>
    </xf>
    <xf numFmtId="0" fontId="5" fillId="0" borderId="25" xfId="65" applyFont="1" applyBorder="1" applyAlignment="1">
      <alignment vertical="center"/>
      <protection/>
    </xf>
    <xf numFmtId="0" fontId="5" fillId="0" borderId="26" xfId="65" applyFont="1" applyBorder="1" applyAlignment="1">
      <alignment vertical="center"/>
      <protection/>
    </xf>
    <xf numFmtId="0" fontId="5" fillId="0" borderId="27" xfId="65" applyFont="1" applyBorder="1" applyAlignment="1">
      <alignment vertical="center"/>
      <protection/>
    </xf>
    <xf numFmtId="0" fontId="5" fillId="0" borderId="28" xfId="65" applyFont="1" applyBorder="1" applyAlignment="1">
      <alignment vertical="center"/>
      <protection/>
    </xf>
    <xf numFmtId="0" fontId="5" fillId="0" borderId="29" xfId="65" applyFont="1" applyBorder="1" applyAlignment="1">
      <alignment vertical="center"/>
      <protection/>
    </xf>
    <xf numFmtId="0" fontId="5" fillId="0" borderId="30" xfId="65" applyFont="1" applyBorder="1" applyAlignment="1">
      <alignment vertical="center"/>
      <protection/>
    </xf>
    <xf numFmtId="0" fontId="5" fillId="0" borderId="31" xfId="65" applyFont="1" applyBorder="1" applyAlignment="1">
      <alignment vertical="center"/>
      <protection/>
    </xf>
    <xf numFmtId="0" fontId="5" fillId="0" borderId="32" xfId="65" applyFont="1" applyBorder="1" applyAlignment="1">
      <alignment vertical="center"/>
      <protection/>
    </xf>
    <xf numFmtId="0" fontId="5" fillId="0" borderId="33" xfId="65" applyFont="1" applyBorder="1" applyAlignment="1">
      <alignment vertical="center"/>
      <protection/>
    </xf>
    <xf numFmtId="0" fontId="5" fillId="0" borderId="34" xfId="65" applyFont="1" applyBorder="1" applyAlignment="1">
      <alignment vertical="center"/>
      <protection/>
    </xf>
    <xf numFmtId="0" fontId="5" fillId="0" borderId="10" xfId="65" applyFont="1" applyBorder="1" applyAlignment="1">
      <alignment vertical="center"/>
      <protection/>
    </xf>
    <xf numFmtId="0" fontId="5" fillId="0" borderId="35" xfId="65" applyFont="1" applyBorder="1" applyAlignment="1">
      <alignment vertical="center"/>
      <protection/>
    </xf>
    <xf numFmtId="0" fontId="17" fillId="0" borderId="10" xfId="65" applyFont="1" applyBorder="1" applyAlignment="1">
      <alignment vertical="center"/>
      <protection/>
    </xf>
    <xf numFmtId="0" fontId="17" fillId="0" borderId="10" xfId="65" applyFont="1" applyBorder="1" applyAlignment="1">
      <alignment horizontal="center" vertical="center"/>
      <protection/>
    </xf>
    <xf numFmtId="0" fontId="5" fillId="0" borderId="36" xfId="65" applyFont="1" applyBorder="1" applyAlignment="1">
      <alignment vertical="center"/>
      <protection/>
    </xf>
    <xf numFmtId="0" fontId="5" fillId="0" borderId="37" xfId="65" applyFont="1" applyBorder="1" applyAlignment="1">
      <alignment vertical="center"/>
      <protection/>
    </xf>
    <xf numFmtId="0" fontId="5" fillId="0" borderId="38" xfId="65" applyFont="1" applyBorder="1" applyAlignment="1">
      <alignment vertical="center"/>
      <protection/>
    </xf>
    <xf numFmtId="0" fontId="5" fillId="0" borderId="39" xfId="65" applyFont="1" applyBorder="1" applyAlignment="1">
      <alignment vertical="center"/>
      <protection/>
    </xf>
    <xf numFmtId="0" fontId="5" fillId="0" borderId="40" xfId="65" applyFont="1" applyBorder="1" applyAlignment="1">
      <alignment vertical="center"/>
      <protection/>
    </xf>
    <xf numFmtId="0" fontId="5" fillId="0" borderId="12" xfId="65" applyFont="1" applyBorder="1" applyAlignment="1">
      <alignment vertical="center"/>
      <protection/>
    </xf>
    <xf numFmtId="0" fontId="5" fillId="0" borderId="41" xfId="65" applyFont="1" applyBorder="1" applyAlignment="1">
      <alignment vertical="center"/>
      <protection/>
    </xf>
    <xf numFmtId="0" fontId="5" fillId="0" borderId="42" xfId="65" applyFont="1" applyBorder="1" applyAlignment="1">
      <alignment vertical="center"/>
      <protection/>
    </xf>
    <xf numFmtId="0" fontId="5" fillId="0" borderId="43" xfId="65" applyFont="1" applyBorder="1" applyAlignment="1">
      <alignment vertical="center"/>
      <protection/>
    </xf>
    <xf numFmtId="0" fontId="5" fillId="0" borderId="44" xfId="65" applyFont="1" applyBorder="1" applyAlignment="1">
      <alignment vertical="center"/>
      <protection/>
    </xf>
    <xf numFmtId="0" fontId="5" fillId="0" borderId="45" xfId="65" applyFont="1" applyBorder="1" applyAlignment="1">
      <alignment vertical="center"/>
      <protection/>
    </xf>
    <xf numFmtId="0" fontId="5" fillId="0" borderId="46" xfId="65" applyFont="1" applyBorder="1" applyAlignment="1">
      <alignment vertical="center"/>
      <protection/>
    </xf>
    <xf numFmtId="0" fontId="17" fillId="0" borderId="0" xfId="65" applyFont="1" applyBorder="1" applyAlignment="1">
      <alignment vertical="center"/>
      <protection/>
    </xf>
    <xf numFmtId="0" fontId="17" fillId="0" borderId="47" xfId="65" applyFont="1" applyBorder="1" applyAlignment="1">
      <alignment vertical="center"/>
      <protection/>
    </xf>
    <xf numFmtId="0" fontId="17" fillId="0" borderId="0" xfId="65" applyFont="1" applyAlignment="1">
      <alignment vertical="center"/>
      <protection/>
    </xf>
    <xf numFmtId="0" fontId="18" fillId="0" borderId="0" xfId="65" applyFont="1" applyAlignment="1">
      <alignment vertical="center"/>
      <protection/>
    </xf>
    <xf numFmtId="0" fontId="82" fillId="0" borderId="0" xfId="0" applyFont="1" applyAlignment="1">
      <alignment vertical="center"/>
    </xf>
    <xf numFmtId="0" fontId="82" fillId="0" borderId="10" xfId="0" applyFont="1" applyBorder="1" applyAlignment="1">
      <alignment vertical="center"/>
    </xf>
    <xf numFmtId="0" fontId="82" fillId="0" borderId="0" xfId="0" applyFont="1" applyAlignment="1">
      <alignment horizontal="left" vertical="center"/>
    </xf>
    <xf numFmtId="0" fontId="83" fillId="0" borderId="0" xfId="0" applyFont="1" applyAlignment="1">
      <alignment vertical="center"/>
    </xf>
    <xf numFmtId="0" fontId="82" fillId="0" borderId="0" xfId="0" applyFont="1" applyAlignment="1">
      <alignment horizontal="right" vertical="center"/>
    </xf>
    <xf numFmtId="0" fontId="82" fillId="0" borderId="10" xfId="0" applyFont="1" applyBorder="1" applyAlignment="1">
      <alignment horizontal="left" vertical="center"/>
    </xf>
    <xf numFmtId="0" fontId="84" fillId="0" borderId="0" xfId="0" applyFont="1" applyAlignment="1">
      <alignment horizontal="right" vertical="center"/>
    </xf>
    <xf numFmtId="0" fontId="84" fillId="0" borderId="0" xfId="0" applyFont="1" applyAlignment="1">
      <alignment horizontal="left" vertical="center"/>
    </xf>
    <xf numFmtId="0" fontId="82" fillId="0" borderId="48" xfId="0" applyFont="1" applyBorder="1" applyAlignment="1">
      <alignment vertical="center"/>
    </xf>
    <xf numFmtId="0" fontId="82" fillId="0" borderId="36" xfId="0" applyFont="1" applyBorder="1" applyAlignment="1">
      <alignment vertical="center"/>
    </xf>
    <xf numFmtId="0" fontId="0" fillId="0" borderId="0" xfId="0" applyAlignment="1">
      <alignment/>
    </xf>
    <xf numFmtId="180" fontId="82" fillId="0" borderId="0" xfId="0" applyNumberFormat="1" applyFont="1" applyAlignment="1">
      <alignment horizontal="right" vertical="center"/>
    </xf>
    <xf numFmtId="58" fontId="82" fillId="0" borderId="0" xfId="0" applyNumberFormat="1" applyFont="1" applyAlignment="1">
      <alignment vertical="center"/>
    </xf>
    <xf numFmtId="0" fontId="82" fillId="0" borderId="46" xfId="0" applyFont="1" applyBorder="1" applyAlignment="1">
      <alignment horizontal="center" vertical="center"/>
    </xf>
    <xf numFmtId="0" fontId="82" fillId="0" borderId="0" xfId="0" applyFont="1" applyAlignment="1">
      <alignment horizontal="center" vertical="center"/>
    </xf>
    <xf numFmtId="0" fontId="82" fillId="0" borderId="36" xfId="0" applyFont="1" applyBorder="1" applyAlignment="1">
      <alignment horizontal="center" vertical="center"/>
    </xf>
    <xf numFmtId="181" fontId="82" fillId="0" borderId="0" xfId="50" applyNumberFormat="1" applyFont="1" applyAlignment="1">
      <alignment horizontal="right" vertical="center"/>
    </xf>
    <xf numFmtId="10" fontId="82" fillId="0" borderId="0" xfId="42" applyNumberFormat="1" applyFont="1" applyAlignment="1">
      <alignment horizontal="center" vertical="center"/>
    </xf>
    <xf numFmtId="0" fontId="85" fillId="0" borderId="0" xfId="0" applyFont="1" applyAlignment="1">
      <alignment horizontal="left" vertical="center" wrapText="1"/>
    </xf>
    <xf numFmtId="0" fontId="86" fillId="0" borderId="0" xfId="0" applyFont="1" applyAlignment="1">
      <alignment horizontal="right"/>
    </xf>
    <xf numFmtId="0" fontId="86" fillId="0" borderId="0" xfId="0" applyFont="1" applyAlignment="1">
      <alignment horizontal="left"/>
    </xf>
    <xf numFmtId="0" fontId="86" fillId="0" borderId="0" xfId="0" applyFont="1" applyAlignment="1">
      <alignment/>
    </xf>
    <xf numFmtId="0" fontId="87" fillId="0" borderId="0" xfId="0" applyFont="1" applyAlignment="1">
      <alignment vertical="center"/>
    </xf>
    <xf numFmtId="0" fontId="88" fillId="0" borderId="0" xfId="65" applyFont="1" applyAlignment="1">
      <alignment vertical="center"/>
      <protection/>
    </xf>
    <xf numFmtId="0" fontId="10" fillId="0" borderId="0" xfId="66" applyFont="1" applyAlignment="1">
      <alignment horizontal="left" vertical="center"/>
      <protection/>
    </xf>
    <xf numFmtId="0" fontId="0" fillId="0" borderId="0" xfId="66" applyAlignment="1">
      <alignment horizontal="left" vertical="center"/>
      <protection/>
    </xf>
    <xf numFmtId="0" fontId="89" fillId="0" borderId="0" xfId="67" applyFont="1">
      <alignment vertical="center"/>
      <protection/>
    </xf>
    <xf numFmtId="0" fontId="21" fillId="0" borderId="0" xfId="66" applyFont="1" applyAlignment="1">
      <alignment horizontal="center"/>
      <protection/>
    </xf>
    <xf numFmtId="0" fontId="10" fillId="0" borderId="0" xfId="66" applyFont="1" applyAlignment="1">
      <alignment horizontal="center" vertical="center"/>
      <protection/>
    </xf>
    <xf numFmtId="0" fontId="88" fillId="0" borderId="0" xfId="65" applyFont="1" applyAlignment="1">
      <alignment vertical="center" wrapText="1"/>
      <protection/>
    </xf>
    <xf numFmtId="0" fontId="88" fillId="0" borderId="0" xfId="0" applyFont="1" applyAlignment="1">
      <alignment/>
    </xf>
    <xf numFmtId="0" fontId="4" fillId="0" borderId="0" xfId="66" applyFont="1" applyAlignment="1">
      <alignment vertical="center"/>
      <protection/>
    </xf>
    <xf numFmtId="0" fontId="8" fillId="0" borderId="0" xfId="66" applyFont="1" applyAlignment="1">
      <alignment vertical="center"/>
      <protection/>
    </xf>
    <xf numFmtId="0" fontId="90" fillId="0" borderId="0" xfId="67" applyFont="1">
      <alignment vertical="center"/>
      <protection/>
    </xf>
    <xf numFmtId="0" fontId="8" fillId="33" borderId="28" xfId="66" applyFont="1" applyFill="1" applyBorder="1" applyAlignment="1">
      <alignment vertical="center" textRotation="255"/>
      <protection/>
    </xf>
    <xf numFmtId="0" fontId="8" fillId="33" borderId="49" xfId="66" applyFont="1" applyFill="1" applyBorder="1" applyAlignment="1">
      <alignment vertical="center"/>
      <protection/>
    </xf>
    <xf numFmtId="0" fontId="8" fillId="33" borderId="49" xfId="66" applyFont="1" applyFill="1" applyBorder="1" applyAlignment="1">
      <alignment horizontal="center" vertical="center"/>
      <protection/>
    </xf>
    <xf numFmtId="0" fontId="8" fillId="33" borderId="46" xfId="66" applyFont="1" applyFill="1" applyBorder="1" applyAlignment="1">
      <alignment horizontal="center" vertical="center"/>
      <protection/>
    </xf>
    <xf numFmtId="0" fontId="8" fillId="33" borderId="37" xfId="66" applyFont="1" applyFill="1" applyBorder="1">
      <alignment/>
      <protection/>
    </xf>
    <xf numFmtId="0" fontId="8" fillId="33" borderId="48" xfId="66" applyFont="1" applyFill="1" applyBorder="1">
      <alignment/>
      <protection/>
    </xf>
    <xf numFmtId="0" fontId="8" fillId="33" borderId="48" xfId="66" applyFont="1" applyFill="1" applyBorder="1" applyAlignment="1">
      <alignment horizontal="right"/>
      <protection/>
    </xf>
    <xf numFmtId="0" fontId="8" fillId="2" borderId="48" xfId="66" applyFont="1" applyFill="1" applyBorder="1" applyAlignment="1">
      <alignment horizontal="center"/>
      <protection/>
    </xf>
    <xf numFmtId="0" fontId="8" fillId="33" borderId="36" xfId="66" applyFont="1" applyFill="1" applyBorder="1">
      <alignment/>
      <protection/>
    </xf>
    <xf numFmtId="0" fontId="8" fillId="33" borderId="23" xfId="66" applyFont="1" applyFill="1" applyBorder="1" applyAlignment="1">
      <alignment vertical="center" textRotation="255"/>
      <protection/>
    </xf>
    <xf numFmtId="0" fontId="8" fillId="33" borderId="50" xfId="66" applyFont="1" applyFill="1" applyBorder="1" applyAlignment="1">
      <alignment vertical="center"/>
      <protection/>
    </xf>
    <xf numFmtId="0" fontId="8" fillId="33" borderId="50" xfId="66" applyFont="1" applyFill="1" applyBorder="1" applyAlignment="1">
      <alignment horizontal="center" vertical="center"/>
      <protection/>
    </xf>
    <xf numFmtId="0" fontId="8" fillId="33" borderId="22" xfId="66" applyFont="1" applyFill="1" applyBorder="1" applyAlignment="1">
      <alignment horizontal="center" vertical="center"/>
      <protection/>
    </xf>
    <xf numFmtId="0" fontId="8" fillId="33" borderId="48" xfId="66" applyFont="1" applyFill="1" applyBorder="1" applyAlignment="1">
      <alignment horizontal="center"/>
      <protection/>
    </xf>
    <xf numFmtId="0" fontId="8" fillId="33" borderId="10" xfId="66" applyFont="1" applyFill="1" applyBorder="1" applyAlignment="1">
      <alignment horizontal="center"/>
      <protection/>
    </xf>
    <xf numFmtId="0" fontId="8" fillId="33" borderId="36" xfId="66" applyFont="1" applyFill="1" applyBorder="1" applyAlignment="1">
      <alignment horizontal="center"/>
      <protection/>
    </xf>
    <xf numFmtId="12" fontId="10" fillId="0" borderId="51" xfId="66" applyNumberFormat="1" applyFont="1" applyBorder="1" applyAlignment="1">
      <alignment horizontal="center" vertical="center"/>
      <protection/>
    </xf>
    <xf numFmtId="183" fontId="0" fillId="2" borderId="46" xfId="53" applyNumberFormat="1" applyFont="1" applyFill="1" applyBorder="1" applyAlignment="1" applyProtection="1">
      <alignment vertical="center"/>
      <protection locked="0"/>
    </xf>
    <xf numFmtId="183" fontId="0" fillId="2" borderId="27" xfId="53" applyNumberFormat="1" applyFont="1" applyFill="1" applyBorder="1" applyAlignment="1" applyProtection="1">
      <alignment vertical="center"/>
      <protection locked="0"/>
    </xf>
    <xf numFmtId="2" fontId="0" fillId="0" borderId="52" xfId="53" applyNumberFormat="1" applyFont="1" applyFill="1" applyBorder="1" applyAlignment="1" applyProtection="1">
      <alignment/>
      <protection/>
    </xf>
    <xf numFmtId="12" fontId="10" fillId="0" borderId="53" xfId="66" applyNumberFormat="1" applyFont="1" applyBorder="1" applyAlignment="1">
      <alignment horizontal="center" vertical="center"/>
      <protection/>
    </xf>
    <xf numFmtId="183" fontId="0" fillId="2" borderId="54" xfId="53" applyNumberFormat="1" applyFont="1" applyFill="1" applyBorder="1" applyAlignment="1" applyProtection="1">
      <alignment vertical="center"/>
      <protection locked="0"/>
    </xf>
    <xf numFmtId="183" fontId="0" fillId="2" borderId="53" xfId="53" applyNumberFormat="1" applyFont="1" applyFill="1" applyBorder="1" applyAlignment="1" applyProtection="1">
      <alignment vertical="center"/>
      <protection locked="0"/>
    </xf>
    <xf numFmtId="0" fontId="10" fillId="0" borderId="53" xfId="66" applyFont="1" applyBorder="1" applyAlignment="1">
      <alignment horizontal="center" vertical="center"/>
      <protection/>
    </xf>
    <xf numFmtId="183" fontId="0" fillId="2" borderId="22" xfId="53" applyNumberFormat="1" applyFont="1" applyFill="1" applyBorder="1" applyAlignment="1" applyProtection="1">
      <alignment vertical="center"/>
      <protection locked="0"/>
    </xf>
    <xf numFmtId="183" fontId="0" fillId="2" borderId="11" xfId="53" applyNumberFormat="1" applyFont="1" applyFill="1" applyBorder="1" applyAlignment="1" applyProtection="1">
      <alignment vertical="center"/>
      <protection locked="0"/>
    </xf>
    <xf numFmtId="12" fontId="10" fillId="33" borderId="27" xfId="66" applyNumberFormat="1" applyFont="1" applyFill="1" applyBorder="1" applyAlignment="1">
      <alignment horizontal="center" vertical="center"/>
      <protection/>
    </xf>
    <xf numFmtId="183" fontId="0" fillId="2" borderId="0" xfId="53" applyNumberFormat="1" applyFont="1" applyFill="1" applyBorder="1" applyAlignment="1" applyProtection="1">
      <alignment vertical="center"/>
      <protection locked="0"/>
    </xf>
    <xf numFmtId="183" fontId="0" fillId="2" borderId="51" xfId="53" applyNumberFormat="1" applyFont="1" applyFill="1" applyBorder="1" applyAlignment="1" applyProtection="1">
      <alignment vertical="center"/>
      <protection locked="0"/>
    </xf>
    <xf numFmtId="183" fontId="0" fillId="2" borderId="55" xfId="53" applyNumberFormat="1" applyFont="1" applyFill="1" applyBorder="1" applyAlignment="1" applyProtection="1">
      <alignment vertical="center"/>
      <protection locked="0"/>
    </xf>
    <xf numFmtId="183" fontId="0" fillId="2" borderId="56" xfId="53" applyNumberFormat="1" applyFont="1" applyFill="1" applyBorder="1" applyAlignment="1" applyProtection="1">
      <alignment vertical="center"/>
      <protection locked="0"/>
    </xf>
    <xf numFmtId="12" fontId="10" fillId="33" borderId="53" xfId="66" applyNumberFormat="1" applyFont="1" applyFill="1" applyBorder="1" applyAlignment="1">
      <alignment horizontal="center" vertical="center"/>
      <protection/>
    </xf>
    <xf numFmtId="183" fontId="0" fillId="2" borderId="57" xfId="53" applyNumberFormat="1" applyFont="1" applyFill="1" applyBorder="1" applyAlignment="1" applyProtection="1">
      <alignment vertical="center"/>
      <protection locked="0"/>
    </xf>
    <xf numFmtId="0" fontId="10" fillId="0" borderId="58" xfId="66" applyFont="1" applyBorder="1" applyAlignment="1">
      <alignment horizontal="center" vertical="center"/>
      <protection/>
    </xf>
    <xf numFmtId="183" fontId="0" fillId="2" borderId="50" xfId="53" applyNumberFormat="1" applyFont="1" applyFill="1" applyBorder="1" applyAlignment="1" applyProtection="1">
      <alignment vertical="center"/>
      <protection locked="0"/>
    </xf>
    <xf numFmtId="0" fontId="10" fillId="0" borderId="28" xfId="66" applyFont="1" applyBorder="1" applyAlignment="1">
      <alignment horizontal="center" vertical="center" shrinkToFit="1"/>
      <protection/>
    </xf>
    <xf numFmtId="0" fontId="10" fillId="0" borderId="27" xfId="66" applyFont="1" applyBorder="1" applyAlignment="1">
      <alignment horizontal="center" vertical="center"/>
      <protection/>
    </xf>
    <xf numFmtId="0" fontId="10" fillId="0" borderId="37" xfId="66" applyFont="1" applyBorder="1" applyAlignment="1">
      <alignment horizontal="center" vertical="center" textRotation="255"/>
      <protection/>
    </xf>
    <xf numFmtId="0" fontId="10" fillId="0" borderId="48" xfId="66" applyFont="1" applyBorder="1" applyAlignment="1">
      <alignment horizontal="center" vertical="center"/>
      <protection/>
    </xf>
    <xf numFmtId="0" fontId="8" fillId="0" borderId="48" xfId="66" applyFont="1" applyBorder="1" applyAlignment="1">
      <alignment horizontal="left" vertical="center" wrapText="1"/>
      <protection/>
    </xf>
    <xf numFmtId="0" fontId="10" fillId="0" borderId="36" xfId="66" applyFont="1" applyBorder="1" applyAlignment="1">
      <alignment horizontal="center" vertical="center"/>
      <protection/>
    </xf>
    <xf numFmtId="183" fontId="0" fillId="0" borderId="36" xfId="53" applyNumberFormat="1" applyFont="1" applyFill="1" applyBorder="1" applyAlignment="1" applyProtection="1">
      <alignment vertical="center"/>
      <protection/>
    </xf>
    <xf numFmtId="183" fontId="0" fillId="0" borderId="10" xfId="53" applyNumberFormat="1" applyFont="1" applyFill="1" applyBorder="1" applyAlignment="1" applyProtection="1">
      <alignment vertical="center"/>
      <protection/>
    </xf>
    <xf numFmtId="183" fontId="88" fillId="0" borderId="10" xfId="52" applyNumberFormat="1" applyFont="1" applyFill="1" applyBorder="1" applyAlignment="1" applyProtection="1">
      <alignment vertical="center"/>
      <protection/>
    </xf>
    <xf numFmtId="0" fontId="10" fillId="33" borderId="37" xfId="66" applyFont="1" applyFill="1" applyBorder="1" applyAlignment="1">
      <alignment horizontal="center" vertical="center" textRotation="255"/>
      <protection/>
    </xf>
    <xf numFmtId="0" fontId="10" fillId="33" borderId="36" xfId="66" applyFont="1" applyFill="1" applyBorder="1" applyAlignment="1">
      <alignment horizontal="center"/>
      <protection/>
    </xf>
    <xf numFmtId="2" fontId="0" fillId="5" borderId="36" xfId="53" applyNumberFormat="1" applyFont="1" applyFill="1" applyBorder="1" applyAlignment="1" applyProtection="1">
      <alignment/>
      <protection/>
    </xf>
    <xf numFmtId="12" fontId="10" fillId="7" borderId="36" xfId="53" applyNumberFormat="1" applyFont="1" applyFill="1" applyBorder="1" applyAlignment="1" applyProtection="1">
      <alignment horizontal="center"/>
      <protection locked="0"/>
    </xf>
    <xf numFmtId="183" fontId="88" fillId="0" borderId="52" xfId="52" applyNumberFormat="1" applyFont="1" applyFill="1" applyBorder="1" applyAlignment="1" applyProtection="1">
      <alignment vertical="center"/>
      <protection/>
    </xf>
    <xf numFmtId="184" fontId="0" fillId="5" borderId="48" xfId="53" applyNumberFormat="1" applyFont="1" applyFill="1" applyBorder="1" applyAlignment="1" applyProtection="1">
      <alignment/>
      <protection/>
    </xf>
    <xf numFmtId="49" fontId="0" fillId="0" borderId="59" xfId="66" applyNumberFormat="1" applyBorder="1" applyAlignment="1">
      <alignment horizontal="left" shrinkToFit="1"/>
      <protection/>
    </xf>
    <xf numFmtId="49" fontId="0" fillId="0" borderId="0" xfId="66" applyNumberFormat="1" applyAlignment="1">
      <alignment horizontal="left" shrinkToFit="1"/>
      <protection/>
    </xf>
    <xf numFmtId="185" fontId="88" fillId="5" borderId="27" xfId="52" applyNumberFormat="1" applyFont="1" applyFill="1" applyBorder="1" applyAlignment="1" applyProtection="1">
      <alignment vertical="center"/>
      <protection/>
    </xf>
    <xf numFmtId="184" fontId="24" fillId="5" borderId="60" xfId="53" applyNumberFormat="1" applyFont="1" applyFill="1" applyBorder="1" applyAlignment="1" applyProtection="1">
      <alignment vertical="center"/>
      <protection/>
    </xf>
    <xf numFmtId="49" fontId="0" fillId="0" borderId="0" xfId="66" applyNumberFormat="1" applyAlignment="1" quotePrefix="1">
      <alignment horizontal="left" shrinkToFit="1"/>
      <protection/>
    </xf>
    <xf numFmtId="0" fontId="0" fillId="0" borderId="49" xfId="66" applyBorder="1" applyAlignment="1">
      <alignment vertical="top" wrapText="1"/>
      <protection/>
    </xf>
    <xf numFmtId="0" fontId="88" fillId="0" borderId="49" xfId="65" applyFont="1" applyBorder="1" applyAlignment="1">
      <alignment vertical="center"/>
      <protection/>
    </xf>
    <xf numFmtId="0" fontId="0" fillId="0" borderId="0" xfId="66" applyAlignment="1">
      <alignment vertical="top" wrapText="1"/>
      <protection/>
    </xf>
    <xf numFmtId="0" fontId="0" fillId="0" borderId="0" xfId="66" applyAlignment="1">
      <alignment horizontal="center" vertical="center" wrapText="1"/>
      <protection/>
    </xf>
    <xf numFmtId="9" fontId="0" fillId="0" borderId="0" xfId="42" applyFont="1" applyFill="1" applyBorder="1" applyAlignment="1" applyProtection="1">
      <alignment horizontal="center" vertical="center" wrapText="1"/>
      <protection/>
    </xf>
    <xf numFmtId="0" fontId="88" fillId="0" borderId="0" xfId="65" applyFont="1" applyAlignment="1">
      <alignment/>
      <protection/>
    </xf>
    <xf numFmtId="0" fontId="88" fillId="33" borderId="0" xfId="65" applyFont="1" applyFill="1" applyAlignment="1">
      <alignment vertical="center"/>
      <protection/>
    </xf>
    <xf numFmtId="0" fontId="25" fillId="0" borderId="0" xfId="0" applyFont="1" applyAlignment="1">
      <alignment horizontal="left" vertical="center"/>
    </xf>
    <xf numFmtId="0" fontId="25" fillId="0" borderId="0" xfId="0" applyFont="1" applyAlignment="1">
      <alignment horizontal="center" vertical="center"/>
    </xf>
    <xf numFmtId="0" fontId="25" fillId="0" borderId="10" xfId="0" applyFont="1" applyBorder="1" applyAlignment="1">
      <alignment horizontal="center" vertical="center"/>
    </xf>
    <xf numFmtId="0" fontId="25" fillId="0" borderId="48" xfId="0" applyFont="1" applyBorder="1" applyAlignment="1">
      <alignment horizontal="left" vertical="center"/>
    </xf>
    <xf numFmtId="0" fontId="25" fillId="0" borderId="36" xfId="0" applyFont="1" applyBorder="1" applyAlignment="1">
      <alignment horizontal="left" vertical="center"/>
    </xf>
    <xf numFmtId="0" fontId="25" fillId="0" borderId="37" xfId="0" applyFont="1" applyBorder="1" applyAlignment="1">
      <alignment horizontal="center" vertical="center"/>
    </xf>
    <xf numFmtId="0" fontId="25" fillId="0" borderId="48" xfId="0" applyFont="1" applyBorder="1" applyAlignment="1">
      <alignment vertical="center"/>
    </xf>
    <xf numFmtId="0" fontId="25" fillId="0" borderId="28" xfId="0" applyFont="1" applyBorder="1" applyAlignment="1">
      <alignment horizontal="center" vertical="center"/>
    </xf>
    <xf numFmtId="0" fontId="25" fillId="0" borderId="49" xfId="0" applyFont="1" applyBorder="1" applyAlignment="1">
      <alignment horizontal="left" vertical="center"/>
    </xf>
    <xf numFmtId="0" fontId="25" fillId="0" borderId="49" xfId="0" applyFont="1" applyBorder="1" applyAlignment="1">
      <alignment horizontal="left" vertical="center" wrapText="1"/>
    </xf>
    <xf numFmtId="0" fontId="25" fillId="0" borderId="46" xfId="0" applyFont="1" applyBorder="1" applyAlignment="1">
      <alignment horizontal="left" vertical="center" wrapText="1"/>
    </xf>
    <xf numFmtId="0" fontId="25" fillId="0" borderId="59" xfId="0" applyFont="1" applyBorder="1" applyAlignment="1">
      <alignment horizontal="center" vertical="center"/>
    </xf>
    <xf numFmtId="0" fontId="25" fillId="0" borderId="0" xfId="0" applyFont="1" applyAlignment="1">
      <alignment horizontal="left" vertical="center" wrapText="1"/>
    </xf>
    <xf numFmtId="0" fontId="25" fillId="0" borderId="55" xfId="0" applyFont="1" applyBorder="1" applyAlignment="1">
      <alignment horizontal="left" vertical="center" wrapText="1"/>
    </xf>
    <xf numFmtId="0" fontId="25" fillId="0" borderId="23" xfId="0" applyFont="1" applyBorder="1" applyAlignment="1">
      <alignment horizontal="center" vertical="center"/>
    </xf>
    <xf numFmtId="0" fontId="25" fillId="0" borderId="50" xfId="0" applyFont="1" applyBorder="1" applyAlignment="1">
      <alignment horizontal="left" vertical="center"/>
    </xf>
    <xf numFmtId="0" fontId="25" fillId="0" borderId="50" xfId="0" applyFont="1" applyBorder="1" applyAlignment="1">
      <alignment horizontal="left" vertical="center" wrapText="1"/>
    </xf>
    <xf numFmtId="0" fontId="25" fillId="0" borderId="22" xfId="0" applyFont="1" applyBorder="1" applyAlignment="1">
      <alignment horizontal="left" vertical="center" wrapText="1"/>
    </xf>
    <xf numFmtId="0" fontId="25" fillId="0" borderId="28" xfId="0" applyFont="1" applyBorder="1" applyAlignment="1">
      <alignment horizontal="left" vertical="center"/>
    </xf>
    <xf numFmtId="0" fontId="25" fillId="0" borderId="46" xfId="0" applyFont="1" applyBorder="1" applyAlignment="1">
      <alignment horizontal="left" vertical="center"/>
    </xf>
    <xf numFmtId="0" fontId="25" fillId="0" borderId="59" xfId="0" applyFont="1" applyBorder="1" applyAlignment="1">
      <alignment horizontal="left" vertical="center" indent="1"/>
    </xf>
    <xf numFmtId="0" fontId="27" fillId="0" borderId="0" xfId="0" applyFont="1" applyAlignment="1">
      <alignment horizontal="left" vertical="center"/>
    </xf>
    <xf numFmtId="0" fontId="25" fillId="0" borderId="55" xfId="0" applyFont="1" applyBorder="1" applyAlignment="1">
      <alignment horizontal="left" vertical="center"/>
    </xf>
    <xf numFmtId="0" fontId="28" fillId="0" borderId="0" xfId="0" applyFont="1" applyAlignment="1">
      <alignment horizontal="center" vertical="center"/>
    </xf>
    <xf numFmtId="0" fontId="25" fillId="0" borderId="59" xfId="0" applyFont="1" applyBorder="1" applyAlignment="1">
      <alignment horizontal="left" vertical="center"/>
    </xf>
    <xf numFmtId="0" fontId="25" fillId="0" borderId="0" xfId="0" applyFont="1" applyAlignment="1">
      <alignment vertical="center"/>
    </xf>
    <xf numFmtId="0" fontId="25" fillId="0" borderId="23" xfId="0" applyFont="1" applyBorder="1" applyAlignment="1">
      <alignment horizontal="left" vertical="center"/>
    </xf>
    <xf numFmtId="0" fontId="25" fillId="0" borderId="22" xfId="0" applyFont="1" applyBorder="1" applyAlignment="1">
      <alignment horizontal="left" vertical="center"/>
    </xf>
    <xf numFmtId="0" fontId="25" fillId="0" borderId="48" xfId="0" applyFont="1" applyBorder="1" applyAlignment="1">
      <alignment horizontal="center" vertical="center"/>
    </xf>
    <xf numFmtId="184" fontId="25" fillId="0" borderId="0" xfId="0" applyNumberFormat="1" applyFont="1" applyAlignment="1">
      <alignment horizontal="left" vertical="center"/>
    </xf>
    <xf numFmtId="0" fontId="29" fillId="0" borderId="0" xfId="0" applyFont="1" applyAlignment="1">
      <alignment horizontal="center" vertical="center"/>
    </xf>
    <xf numFmtId="0" fontId="64" fillId="0" borderId="0" xfId="68">
      <alignment vertical="center"/>
      <protection/>
    </xf>
    <xf numFmtId="0" fontId="64" fillId="0" borderId="0" xfId="68" applyAlignment="1">
      <alignment horizontal="right" vertical="center"/>
      <protection/>
    </xf>
    <xf numFmtId="0" fontId="64" fillId="0" borderId="0" xfId="68" applyAlignment="1">
      <alignment horizontal="center" vertical="center"/>
      <protection/>
    </xf>
    <xf numFmtId="0" fontId="64" fillId="28" borderId="0" xfId="68" applyFill="1" applyAlignment="1">
      <alignment horizontal="center" vertical="center"/>
      <protection/>
    </xf>
    <xf numFmtId="0" fontId="64" fillId="0" borderId="36" xfId="68" applyBorder="1" applyAlignment="1">
      <alignment horizontal="center" vertical="center"/>
      <protection/>
    </xf>
    <xf numFmtId="0" fontId="64" fillId="0" borderId="36" xfId="68" applyBorder="1">
      <alignment vertical="center"/>
      <protection/>
    </xf>
    <xf numFmtId="0" fontId="64" fillId="0" borderId="50" xfId="68" applyBorder="1">
      <alignment vertical="center"/>
      <protection/>
    </xf>
    <xf numFmtId="0" fontId="64" fillId="0" borderId="50" xfId="68" applyBorder="1" applyAlignment="1">
      <alignment horizontal="center" vertical="center" wrapText="1"/>
      <protection/>
    </xf>
    <xf numFmtId="0" fontId="64" fillId="0" borderId="50" xfId="68" applyBorder="1" applyAlignment="1">
      <alignment horizontal="center" vertical="center"/>
      <protection/>
    </xf>
    <xf numFmtId="186" fontId="64" fillId="0" borderId="50" xfId="68" applyNumberFormat="1" applyBorder="1" applyAlignment="1">
      <alignment horizontal="center" vertical="center"/>
      <protection/>
    </xf>
    <xf numFmtId="187" fontId="0" fillId="0" borderId="50" xfId="43" applyNumberFormat="1" applyFont="1" applyFill="1" applyBorder="1" applyAlignment="1">
      <alignment horizontal="center" vertical="center"/>
    </xf>
    <xf numFmtId="0" fontId="64" fillId="0" borderId="49" xfId="68" applyBorder="1">
      <alignment vertical="center"/>
      <protection/>
    </xf>
    <xf numFmtId="0" fontId="0" fillId="0" borderId="0" xfId="67" applyFont="1" applyAlignment="1">
      <alignment vertical="center"/>
      <protection/>
    </xf>
    <xf numFmtId="0" fontId="31" fillId="0" borderId="0" xfId="67" applyFont="1" applyBorder="1" applyAlignment="1">
      <alignment horizontal="center" vertical="center"/>
      <protection/>
    </xf>
    <xf numFmtId="0" fontId="0" fillId="0" borderId="0" xfId="67" applyFont="1" applyAlignment="1">
      <alignment horizontal="left" vertical="center"/>
      <protection/>
    </xf>
    <xf numFmtId="0" fontId="0" fillId="0" borderId="0" xfId="67" applyFont="1" applyBorder="1" applyAlignment="1">
      <alignment vertical="center"/>
      <protection/>
    </xf>
    <xf numFmtId="0" fontId="0" fillId="0" borderId="0" xfId="67" applyFont="1" applyAlignment="1">
      <alignment horizontal="left" vertical="center"/>
      <protection/>
    </xf>
    <xf numFmtId="0" fontId="0" fillId="0" borderId="0" xfId="67" applyFont="1" applyBorder="1" applyAlignment="1">
      <alignment horizontal="center" vertical="center"/>
      <protection/>
    </xf>
    <xf numFmtId="0" fontId="0" fillId="0" borderId="28" xfId="67" applyFont="1" applyBorder="1" applyAlignment="1">
      <alignment vertical="center"/>
      <protection/>
    </xf>
    <xf numFmtId="0" fontId="0" fillId="0" borderId="46" xfId="67" applyFont="1" applyBorder="1" applyAlignment="1">
      <alignment vertical="center"/>
      <protection/>
    </xf>
    <xf numFmtId="0" fontId="0" fillId="0" borderId="59" xfId="67" applyFont="1" applyBorder="1" applyAlignment="1">
      <alignment vertical="center"/>
      <protection/>
    </xf>
    <xf numFmtId="0" fontId="0" fillId="0" borderId="51" xfId="67" applyFont="1" applyBorder="1" applyAlignment="1">
      <alignment vertical="center"/>
      <protection/>
    </xf>
    <xf numFmtId="0" fontId="0" fillId="0" borderId="10" xfId="67" applyFont="1" applyBorder="1" applyAlignment="1" quotePrefix="1">
      <alignment horizontal="center" vertical="center" shrinkToFit="1"/>
      <protection/>
    </xf>
    <xf numFmtId="0" fontId="0" fillId="0" borderId="10" xfId="67" applyFont="1" applyBorder="1" applyAlignment="1" quotePrefix="1">
      <alignment horizontal="center" vertical="center" shrinkToFit="1"/>
      <protection/>
    </xf>
    <xf numFmtId="0" fontId="0" fillId="0" borderId="0" xfId="67" applyFont="1" applyBorder="1" applyAlignment="1">
      <alignment horizontal="center" vertical="center" wrapText="1"/>
      <protection/>
    </xf>
    <xf numFmtId="0" fontId="0" fillId="0" borderId="0" xfId="67" applyFont="1" applyBorder="1" applyAlignment="1">
      <alignment horizontal="center" vertical="center" shrinkToFit="1"/>
      <protection/>
    </xf>
    <xf numFmtId="0" fontId="0" fillId="0" borderId="55" xfId="67" applyFont="1" applyBorder="1" applyAlignment="1">
      <alignment vertical="center"/>
      <protection/>
    </xf>
    <xf numFmtId="0" fontId="33" fillId="0" borderId="61" xfId="67" applyFont="1" applyBorder="1" applyAlignment="1">
      <alignment vertical="center"/>
      <protection/>
    </xf>
    <xf numFmtId="0" fontId="0" fillId="0" borderId="62" xfId="67" applyFont="1" applyBorder="1" applyAlignment="1">
      <alignment vertical="center"/>
      <protection/>
    </xf>
    <xf numFmtId="0" fontId="33" fillId="0" borderId="62" xfId="67" applyFont="1" applyBorder="1" applyAlignment="1">
      <alignment vertical="center"/>
      <protection/>
    </xf>
    <xf numFmtId="0" fontId="0" fillId="0" borderId="63" xfId="67" applyFont="1" applyBorder="1" applyAlignment="1">
      <alignment vertical="center"/>
      <protection/>
    </xf>
    <xf numFmtId="0" fontId="33" fillId="0" borderId="64" xfId="67" applyFont="1" applyBorder="1" applyAlignment="1">
      <alignment vertical="center"/>
      <protection/>
    </xf>
    <xf numFmtId="0" fontId="33" fillId="0" borderId="0" xfId="67" applyFont="1" applyBorder="1" applyAlignment="1">
      <alignment vertical="center"/>
      <protection/>
    </xf>
    <xf numFmtId="0" fontId="0" fillId="0" borderId="65" xfId="67" applyFont="1" applyBorder="1" applyAlignment="1">
      <alignment vertical="center"/>
      <protection/>
    </xf>
    <xf numFmtId="0" fontId="0" fillId="0" borderId="64" xfId="67" applyFont="1" applyBorder="1" applyAlignment="1">
      <alignment vertical="center"/>
      <protection/>
    </xf>
    <xf numFmtId="0" fontId="0" fillId="0" borderId="66" xfId="67" applyFont="1" applyBorder="1" applyAlignment="1">
      <alignment vertical="center"/>
      <protection/>
    </xf>
    <xf numFmtId="0" fontId="0" fillId="0" borderId="67" xfId="67" applyFont="1" applyBorder="1" applyAlignment="1">
      <alignment vertical="center"/>
      <protection/>
    </xf>
    <xf numFmtId="0" fontId="0" fillId="0" borderId="68" xfId="67" applyFont="1" applyBorder="1" applyAlignment="1">
      <alignment vertical="center"/>
      <protection/>
    </xf>
    <xf numFmtId="0" fontId="0" fillId="0" borderId="23" xfId="67" applyFont="1" applyBorder="1" applyAlignment="1">
      <alignment vertical="center"/>
      <protection/>
    </xf>
    <xf numFmtId="0" fontId="0" fillId="0" borderId="50" xfId="67" applyFont="1" applyBorder="1" applyAlignment="1">
      <alignment vertical="center"/>
      <protection/>
    </xf>
    <xf numFmtId="0" fontId="0" fillId="0" borderId="69" xfId="67" applyFont="1" applyBorder="1" applyAlignment="1">
      <alignment vertical="center"/>
      <protection/>
    </xf>
    <xf numFmtId="0" fontId="0" fillId="0" borderId="22" xfId="67" applyFont="1" applyBorder="1" applyAlignment="1">
      <alignment vertical="center"/>
      <protection/>
    </xf>
    <xf numFmtId="0" fontId="25" fillId="0" borderId="27" xfId="0" applyFont="1" applyBorder="1" applyAlignment="1">
      <alignment horizontal="center" vertical="center"/>
    </xf>
    <xf numFmtId="0" fontId="25" fillId="0" borderId="51" xfId="0" applyFont="1" applyBorder="1" applyAlignment="1">
      <alignment horizontal="center" vertical="center"/>
    </xf>
    <xf numFmtId="0" fontId="25" fillId="0" borderId="37" xfId="0" applyFont="1" applyBorder="1" applyAlignment="1">
      <alignment vertical="center"/>
    </xf>
    <xf numFmtId="0" fontId="25" fillId="0" borderId="36" xfId="0" applyFont="1" applyBorder="1" applyAlignment="1">
      <alignment vertical="center"/>
    </xf>
    <xf numFmtId="0" fontId="25" fillId="0" borderId="11" xfId="0" applyFont="1" applyBorder="1" applyAlignment="1">
      <alignment horizontal="center" vertical="center"/>
    </xf>
    <xf numFmtId="0" fontId="25" fillId="0" borderId="0" xfId="0" applyFont="1" applyAlignment="1">
      <alignment horizontal="right" vertical="center"/>
    </xf>
    <xf numFmtId="0" fontId="25" fillId="0" borderId="0" xfId="0" applyFont="1" applyAlignment="1">
      <alignment horizontal="center" vertical="center" wrapText="1"/>
    </xf>
    <xf numFmtId="0" fontId="34" fillId="0" borderId="48" xfId="0" applyFont="1" applyBorder="1" applyAlignment="1">
      <alignment horizontal="left" vertical="center"/>
    </xf>
    <xf numFmtId="0" fontId="25" fillId="0" borderId="0" xfId="0" applyFont="1" applyAlignment="1">
      <alignment/>
    </xf>
    <xf numFmtId="0" fontId="25" fillId="0" borderId="37" xfId="65" applyFont="1" applyBorder="1" applyAlignment="1">
      <alignment horizontal="center" vertical="center"/>
      <protection/>
    </xf>
    <xf numFmtId="0" fontId="25" fillId="0" borderId="0" xfId="65" applyFont="1" applyAlignment="1">
      <alignment horizontal="center" vertical="center"/>
      <protection/>
    </xf>
    <xf numFmtId="0" fontId="34" fillId="0" borderId="48" xfId="0" applyFont="1" applyBorder="1" applyAlignment="1">
      <alignment vertical="center"/>
    </xf>
    <xf numFmtId="0" fontId="34" fillId="0" borderId="36" xfId="0" applyFont="1" applyBorder="1" applyAlignment="1">
      <alignment vertical="center"/>
    </xf>
    <xf numFmtId="0" fontId="25" fillId="0" borderId="49" xfId="0" applyFont="1" applyBorder="1" applyAlignment="1">
      <alignment vertical="center"/>
    </xf>
    <xf numFmtId="0" fontId="34" fillId="0" borderId="49" xfId="0" applyFont="1" applyBorder="1" applyAlignment="1">
      <alignment vertical="center"/>
    </xf>
    <xf numFmtId="0" fontId="34" fillId="0" borderId="46" xfId="0" applyFont="1" applyBorder="1" applyAlignment="1">
      <alignment vertical="center"/>
    </xf>
    <xf numFmtId="0" fontId="25" fillId="0" borderId="23" xfId="65" applyFont="1" applyBorder="1" applyAlignment="1">
      <alignment horizontal="center" vertical="center"/>
      <protection/>
    </xf>
    <xf numFmtId="0" fontId="25" fillId="0" borderId="50" xfId="0" applyFont="1" applyBorder="1" applyAlignment="1">
      <alignment vertical="center"/>
    </xf>
    <xf numFmtId="0" fontId="34" fillId="0" borderId="50" xfId="0" applyFont="1" applyBorder="1" applyAlignment="1">
      <alignment vertical="center"/>
    </xf>
    <xf numFmtId="0" fontId="34" fillId="0" borderId="22" xfId="0" applyFont="1" applyBorder="1" applyAlignment="1">
      <alignment vertical="center"/>
    </xf>
    <xf numFmtId="187" fontId="25" fillId="0" borderId="59" xfId="0" applyNumberFormat="1" applyFont="1" applyBorder="1" applyAlignment="1">
      <alignment horizontal="center" vertical="center"/>
    </xf>
    <xf numFmtId="0" fontId="25" fillId="0" borderId="55" xfId="0" applyFont="1" applyBorder="1" applyAlignment="1">
      <alignment vertical="center"/>
    </xf>
    <xf numFmtId="0" fontId="25" fillId="0" borderId="59" xfId="0" applyFont="1" applyBorder="1" applyAlignment="1">
      <alignment vertical="center"/>
    </xf>
    <xf numFmtId="187" fontId="25" fillId="0" borderId="0" xfId="0" applyNumberFormat="1" applyFont="1" applyAlignment="1">
      <alignment vertical="center"/>
    </xf>
    <xf numFmtId="187" fontId="25" fillId="0" borderId="50" xfId="0" applyNumberFormat="1" applyFont="1" applyBorder="1" applyAlignment="1">
      <alignment vertical="center"/>
    </xf>
    <xf numFmtId="0" fontId="25" fillId="0" borderId="22" xfId="0" applyFont="1" applyBorder="1" applyAlignment="1">
      <alignment vertical="center"/>
    </xf>
    <xf numFmtId="0" fontId="25" fillId="0" borderId="46" xfId="0" applyFont="1" applyBorder="1" applyAlignment="1">
      <alignment vertical="center"/>
    </xf>
    <xf numFmtId="0" fontId="35" fillId="0" borderId="55" xfId="0" applyFont="1" applyBorder="1" applyAlignment="1">
      <alignment vertical="center" shrinkToFit="1"/>
    </xf>
    <xf numFmtId="0" fontId="34" fillId="0" borderId="23" xfId="0" applyFont="1" applyBorder="1" applyAlignment="1">
      <alignment horizontal="left" vertical="center"/>
    </xf>
    <xf numFmtId="0" fontId="30" fillId="0" borderId="0" xfId="0" applyFont="1" applyAlignment="1">
      <alignment vertical="top"/>
    </xf>
    <xf numFmtId="0" fontId="25" fillId="0" borderId="0" xfId="0" applyFont="1" applyAlignment="1">
      <alignment horizontal="center"/>
    </xf>
    <xf numFmtId="0" fontId="25" fillId="0" borderId="50" xfId="0" applyFont="1" applyBorder="1" applyAlignment="1">
      <alignment/>
    </xf>
    <xf numFmtId="0" fontId="25" fillId="0" borderId="49" xfId="0" applyFont="1" applyBorder="1" applyAlignment="1">
      <alignment/>
    </xf>
    <xf numFmtId="0" fontId="26" fillId="0" borderId="0" xfId="0" applyFont="1" applyAlignment="1">
      <alignment horizontal="left" vertical="top"/>
    </xf>
    <xf numFmtId="0" fontId="26" fillId="0" borderId="0" xfId="0" applyFont="1" applyAlignment="1">
      <alignment horizontal="right" vertical="center"/>
    </xf>
    <xf numFmtId="0" fontId="26" fillId="0" borderId="0" xfId="0" applyFont="1" applyAlignment="1">
      <alignment horizontal="center" vertical="center"/>
    </xf>
    <xf numFmtId="0" fontId="26" fillId="0" borderId="0" xfId="0" applyFont="1" applyAlignment="1">
      <alignment vertical="center"/>
    </xf>
    <xf numFmtId="0" fontId="26" fillId="0" borderId="0" xfId="0" applyFont="1" applyAlignment="1">
      <alignment horizontal="center" vertical="top"/>
    </xf>
    <xf numFmtId="0" fontId="26" fillId="0" borderId="37" xfId="0" applyFont="1" applyBorder="1" applyAlignment="1">
      <alignment horizontal="center" vertical="center"/>
    </xf>
    <xf numFmtId="0" fontId="26" fillId="0" borderId="70" xfId="0" applyFont="1" applyBorder="1" applyAlignment="1">
      <alignment horizontal="center" vertical="center"/>
    </xf>
    <xf numFmtId="0" fontId="26" fillId="0" borderId="71" xfId="0" applyFont="1" applyBorder="1" applyAlignment="1">
      <alignment horizontal="center" vertical="center"/>
    </xf>
    <xf numFmtId="0" fontId="26" fillId="0" borderId="72" xfId="0" applyFont="1" applyBorder="1" applyAlignment="1">
      <alignment horizontal="center" vertical="center"/>
    </xf>
    <xf numFmtId="0" fontId="26" fillId="0" borderId="0" xfId="0" applyFont="1" applyAlignment="1">
      <alignment horizontal="left" vertical="center"/>
    </xf>
    <xf numFmtId="0" fontId="26" fillId="0" borderId="49" xfId="0" applyFont="1" applyBorder="1" applyAlignment="1">
      <alignment horizontal="left" vertical="top"/>
    </xf>
    <xf numFmtId="0" fontId="26" fillId="0" borderId="49" xfId="0" applyFont="1" applyBorder="1" applyAlignment="1">
      <alignment horizontal="right" vertical="center"/>
    </xf>
    <xf numFmtId="0" fontId="26" fillId="0" borderId="46" xfId="0" applyFont="1" applyBorder="1" applyAlignment="1">
      <alignment horizontal="left" vertical="center"/>
    </xf>
    <xf numFmtId="0" fontId="26" fillId="0" borderId="49" xfId="0" applyFont="1" applyBorder="1" applyAlignment="1">
      <alignment horizontal="left" vertical="center"/>
    </xf>
    <xf numFmtId="0" fontId="26" fillId="0" borderId="36" xfId="0" applyFont="1" applyBorder="1" applyAlignment="1">
      <alignment horizontal="left" vertical="center"/>
    </xf>
    <xf numFmtId="0" fontId="26" fillId="0" borderId="48" xfId="0" applyFont="1" applyBorder="1" applyAlignment="1">
      <alignment horizontal="left" vertical="center"/>
    </xf>
    <xf numFmtId="0" fontId="26" fillId="0" borderId="50" xfId="0" applyFont="1" applyBorder="1" applyAlignment="1">
      <alignment horizontal="left" vertical="top"/>
    </xf>
    <xf numFmtId="0" fontId="26" fillId="0" borderId="50" xfId="0" applyFont="1" applyBorder="1" applyAlignment="1">
      <alignment horizontal="center" vertical="center"/>
    </xf>
    <xf numFmtId="0" fontId="26" fillId="0" borderId="42" xfId="0" applyFont="1" applyBorder="1" applyAlignment="1">
      <alignment horizontal="center" vertical="center"/>
    </xf>
    <xf numFmtId="0" fontId="26" fillId="0" borderId="73" xfId="0" applyFont="1" applyBorder="1" applyAlignment="1">
      <alignment horizontal="left" vertical="center"/>
    </xf>
    <xf numFmtId="0" fontId="26" fillId="0" borderId="23" xfId="0" applyFont="1" applyBorder="1" applyAlignment="1">
      <alignment horizontal="center" vertical="center"/>
    </xf>
    <xf numFmtId="0" fontId="26" fillId="0" borderId="50" xfId="0" applyFont="1" applyBorder="1" applyAlignment="1">
      <alignment horizontal="left" vertical="center"/>
    </xf>
    <xf numFmtId="0" fontId="26" fillId="0" borderId="55" xfId="0" applyFont="1" applyBorder="1" applyAlignment="1">
      <alignment horizontal="left" vertical="center"/>
    </xf>
    <xf numFmtId="0" fontId="26" fillId="0" borderId="22" xfId="0" applyFont="1" applyBorder="1" applyAlignment="1">
      <alignment horizontal="left" vertical="center"/>
    </xf>
    <xf numFmtId="0" fontId="26" fillId="0" borderId="74" xfId="0" applyFont="1" applyBorder="1" applyAlignment="1">
      <alignment horizontal="left" vertical="top"/>
    </xf>
    <xf numFmtId="0" fontId="4" fillId="0" borderId="0" xfId="0" applyFont="1" applyFill="1" applyAlignment="1">
      <alignment horizontal="center" vertical="center"/>
    </xf>
    <xf numFmtId="0" fontId="0" fillId="0" borderId="27"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Alignment="1">
      <alignment horizontal="left" vertical="center" wrapText="1" indent="1"/>
    </xf>
    <xf numFmtId="0" fontId="0" fillId="0" borderId="27" xfId="0" applyFont="1" applyFill="1" applyBorder="1" applyAlignment="1">
      <alignment horizontal="center" vertical="top" wrapText="1"/>
    </xf>
    <xf numFmtId="0" fontId="0" fillId="0" borderId="51" xfId="0" applyFont="1" applyFill="1" applyBorder="1" applyAlignment="1">
      <alignment horizontal="center" vertical="top" wrapText="1"/>
    </xf>
    <xf numFmtId="0" fontId="26" fillId="0" borderId="0" xfId="0" applyFont="1" applyAlignment="1">
      <alignment horizontal="center" vertical="center"/>
    </xf>
    <xf numFmtId="0" fontId="26" fillId="0" borderId="0" xfId="0" applyFont="1" applyAlignment="1">
      <alignment horizontal="right" vertical="center"/>
    </xf>
    <xf numFmtId="0" fontId="26" fillId="0" borderId="0" xfId="0" applyFont="1" applyAlignment="1">
      <alignment horizontal="left" vertical="top"/>
    </xf>
    <xf numFmtId="0" fontId="26" fillId="0" borderId="37" xfId="0" applyFont="1" applyBorder="1" applyAlignment="1">
      <alignment horizontal="center" vertical="center"/>
    </xf>
    <xf numFmtId="0" fontId="26" fillId="0" borderId="48" xfId="0" applyFont="1" applyBorder="1" applyAlignment="1">
      <alignment horizontal="center" vertical="center"/>
    </xf>
    <xf numFmtId="0" fontId="26" fillId="0" borderId="36" xfId="0" applyFont="1" applyBorder="1" applyAlignment="1">
      <alignment horizontal="center" vertical="center"/>
    </xf>
    <xf numFmtId="0" fontId="26" fillId="0" borderId="28" xfId="0" applyFont="1" applyBorder="1" applyAlignment="1">
      <alignment horizontal="left" vertical="top"/>
    </xf>
    <xf numFmtId="0" fontId="26" fillId="0" borderId="49" xfId="0" applyFont="1" applyBorder="1" applyAlignment="1">
      <alignment horizontal="left" vertical="top"/>
    </xf>
    <xf numFmtId="0" fontId="26" fillId="0" borderId="46" xfId="0" applyFont="1" applyBorder="1" applyAlignment="1">
      <alignment horizontal="left" vertical="top"/>
    </xf>
    <xf numFmtId="0" fontId="26" fillId="0" borderId="59" xfId="0" applyFont="1" applyBorder="1" applyAlignment="1">
      <alignment horizontal="left" vertical="top"/>
    </xf>
    <xf numFmtId="0" fontId="26" fillId="0" borderId="55" xfId="0" applyFont="1" applyBorder="1" applyAlignment="1">
      <alignment horizontal="left" vertical="top"/>
    </xf>
    <xf numFmtId="0" fontId="26" fillId="0" borderId="23" xfId="0" applyFont="1" applyBorder="1" applyAlignment="1">
      <alignment horizontal="left" vertical="top"/>
    </xf>
    <xf numFmtId="0" fontId="26" fillId="0" borderId="50" xfId="0" applyFont="1" applyBorder="1" applyAlignment="1">
      <alignment horizontal="left" vertical="top"/>
    </xf>
    <xf numFmtId="0" fontId="26" fillId="0" borderId="22" xfId="0" applyFont="1" applyBorder="1" applyAlignment="1">
      <alignment horizontal="left" vertical="top"/>
    </xf>
    <xf numFmtId="0" fontId="26" fillId="0" borderId="28" xfId="0" applyFont="1" applyBorder="1" applyAlignment="1">
      <alignment horizontal="left" vertical="center"/>
    </xf>
    <xf numFmtId="0" fontId="26" fillId="0" borderId="49" xfId="0" applyFont="1" applyBorder="1" applyAlignment="1">
      <alignment horizontal="left" vertical="center"/>
    </xf>
    <xf numFmtId="0" fontId="26" fillId="0" borderId="46" xfId="0" applyFont="1" applyBorder="1" applyAlignment="1">
      <alignment horizontal="left" vertical="center"/>
    </xf>
    <xf numFmtId="0" fontId="26" fillId="0" borderId="37" xfId="0" applyFont="1" applyBorder="1" applyAlignment="1">
      <alignment horizontal="left" vertical="center"/>
    </xf>
    <xf numFmtId="0" fontId="26" fillId="0" borderId="48" xfId="0" applyFont="1" applyBorder="1" applyAlignment="1">
      <alignment horizontal="left" vertical="center"/>
    </xf>
    <xf numFmtId="0" fontId="26" fillId="0" borderId="36" xfId="0" applyFont="1" applyBorder="1" applyAlignment="1">
      <alignment horizontal="left" vertical="center"/>
    </xf>
    <xf numFmtId="0" fontId="0" fillId="0" borderId="59" xfId="0" applyBorder="1" applyAlignment="1">
      <alignment horizontal="left" vertical="top"/>
    </xf>
    <xf numFmtId="0" fontId="0" fillId="0" borderId="0" xfId="0" applyAlignment="1">
      <alignment horizontal="left" vertical="top"/>
    </xf>
    <xf numFmtId="0" fontId="0" fillId="0" borderId="55" xfId="0" applyBorder="1" applyAlignment="1">
      <alignment horizontal="left" vertical="top"/>
    </xf>
    <xf numFmtId="0" fontId="0" fillId="0" borderId="23" xfId="0" applyBorder="1" applyAlignment="1">
      <alignment horizontal="left" vertical="top"/>
    </xf>
    <xf numFmtId="0" fontId="0" fillId="0" borderId="50" xfId="0" applyBorder="1" applyAlignment="1">
      <alignment horizontal="left" vertical="top"/>
    </xf>
    <xf numFmtId="0" fontId="0" fillId="0" borderId="22" xfId="0" applyBorder="1" applyAlignment="1">
      <alignment horizontal="left" vertical="top"/>
    </xf>
    <xf numFmtId="0" fontId="0" fillId="0" borderId="75" xfId="0" applyBorder="1" applyAlignment="1">
      <alignment horizontal="left" vertical="top"/>
    </xf>
    <xf numFmtId="0" fontId="0" fillId="0" borderId="67" xfId="0" applyBorder="1" applyAlignment="1">
      <alignment horizontal="left" vertical="top"/>
    </xf>
    <xf numFmtId="0" fontId="0" fillId="0" borderId="76" xfId="0" applyBorder="1" applyAlignment="1">
      <alignment horizontal="left" vertical="top"/>
    </xf>
    <xf numFmtId="0" fontId="26" fillId="0" borderId="42" xfId="0" applyFont="1" applyBorder="1" applyAlignment="1">
      <alignment horizontal="left" vertical="center"/>
    </xf>
    <xf numFmtId="0" fontId="26" fillId="0" borderId="73" xfId="0" applyFont="1" applyBorder="1" applyAlignment="1">
      <alignment horizontal="left" vertical="center"/>
    </xf>
    <xf numFmtId="0" fontId="26" fillId="0" borderId="41" xfId="0" applyFont="1" applyBorder="1" applyAlignment="1">
      <alignment horizontal="left" vertical="center"/>
    </xf>
    <xf numFmtId="0" fontId="26" fillId="0" borderId="45" xfId="0" applyFont="1" applyBorder="1" applyAlignment="1">
      <alignment horizontal="left" vertical="center"/>
    </xf>
    <xf numFmtId="0" fontId="26" fillId="0" borderId="69" xfId="0" applyFont="1" applyBorder="1" applyAlignment="1">
      <alignment horizontal="left" vertical="center"/>
    </xf>
    <xf numFmtId="0" fontId="26" fillId="0" borderId="77" xfId="0" applyFont="1" applyBorder="1" applyAlignment="1">
      <alignment horizontal="left" vertical="center"/>
    </xf>
    <xf numFmtId="0" fontId="26" fillId="0" borderId="74" xfId="0" applyFont="1" applyBorder="1" applyAlignment="1">
      <alignment horizontal="center" vertical="top"/>
    </xf>
    <xf numFmtId="0" fontId="0" fillId="0" borderId="48" xfId="0" applyBorder="1" applyAlignment="1">
      <alignment horizontal="left" vertical="top"/>
    </xf>
    <xf numFmtId="0" fontId="26" fillId="0" borderId="23" xfId="0" applyFont="1" applyBorder="1" applyAlignment="1">
      <alignment horizontal="left" vertical="center"/>
    </xf>
    <xf numFmtId="0" fontId="26" fillId="0" borderId="50" xfId="0" applyFont="1" applyBorder="1" applyAlignment="1">
      <alignment horizontal="left" vertical="center"/>
    </xf>
    <xf numFmtId="0" fontId="26" fillId="0" borderId="22" xfId="0" applyFont="1" applyBorder="1" applyAlignment="1">
      <alignment horizontal="left" vertical="center"/>
    </xf>
    <xf numFmtId="0" fontId="26" fillId="0" borderId="28" xfId="0" applyFont="1" applyBorder="1" applyAlignment="1">
      <alignment horizontal="left" vertical="top" wrapText="1"/>
    </xf>
    <xf numFmtId="0" fontId="5" fillId="0" borderId="78" xfId="65" applyFont="1" applyBorder="1" applyAlignment="1">
      <alignment horizontal="center" vertical="center"/>
      <protection/>
    </xf>
    <xf numFmtId="0" fontId="5" fillId="0" borderId="48" xfId="65" applyFont="1" applyBorder="1" applyAlignment="1">
      <alignment horizontal="center" vertical="center"/>
      <protection/>
    </xf>
    <xf numFmtId="0" fontId="5" fillId="0" borderId="79" xfId="65" applyFont="1" applyBorder="1" applyAlignment="1">
      <alignment horizontal="center" vertical="center"/>
      <protection/>
    </xf>
    <xf numFmtId="0" fontId="5" fillId="0" borderId="80" xfId="65" applyFont="1" applyBorder="1" applyAlignment="1">
      <alignment horizontal="left" vertical="center" wrapText="1"/>
      <protection/>
    </xf>
    <xf numFmtId="0" fontId="5" fillId="0" borderId="81" xfId="65" applyFont="1" applyBorder="1" applyAlignment="1">
      <alignment horizontal="left" vertical="center"/>
      <protection/>
    </xf>
    <xf numFmtId="0" fontId="5" fillId="0" borderId="82" xfId="65" applyFont="1" applyBorder="1" applyAlignment="1">
      <alignment horizontal="left" vertical="center"/>
      <protection/>
    </xf>
    <xf numFmtId="0" fontId="13" fillId="0" borderId="0" xfId="69" applyFont="1" applyBorder="1" applyAlignment="1">
      <alignment horizontal="left"/>
      <protection/>
    </xf>
    <xf numFmtId="0" fontId="5" fillId="0" borderId="83" xfId="65" applyFont="1" applyBorder="1" applyAlignment="1">
      <alignment horizontal="center" vertical="center"/>
      <protection/>
    </xf>
    <xf numFmtId="0" fontId="5" fillId="0" borderId="84" xfId="65" applyFont="1" applyBorder="1" applyAlignment="1">
      <alignment horizontal="center" vertical="center"/>
      <protection/>
    </xf>
    <xf numFmtId="0" fontId="16" fillId="0" borderId="85" xfId="65" applyFont="1" applyBorder="1" applyAlignment="1">
      <alignment horizontal="center" vertical="center" wrapText="1"/>
      <protection/>
    </xf>
    <xf numFmtId="0" fontId="16" fillId="0" borderId="86" xfId="65" applyFont="1" applyBorder="1" applyAlignment="1">
      <alignment horizontal="center" vertical="center"/>
      <protection/>
    </xf>
    <xf numFmtId="0" fontId="5" fillId="0" borderId="87" xfId="65" applyFont="1" applyBorder="1" applyAlignment="1">
      <alignment horizontal="center" vertical="center"/>
      <protection/>
    </xf>
    <xf numFmtId="0" fontId="5" fillId="0" borderId="88" xfId="65" applyFont="1" applyBorder="1" applyAlignment="1">
      <alignment horizontal="center" vertical="center"/>
      <protection/>
    </xf>
    <xf numFmtId="0" fontId="17" fillId="0" borderId="89" xfId="65" applyFont="1" applyBorder="1" applyAlignment="1">
      <alignment horizontal="center" vertical="center" wrapText="1"/>
      <protection/>
    </xf>
    <xf numFmtId="0" fontId="17" fillId="0" borderId="90" xfId="65" applyFont="1" applyBorder="1" applyAlignment="1">
      <alignment horizontal="center" vertical="center" wrapText="1"/>
      <protection/>
    </xf>
    <xf numFmtId="0" fontId="5" fillId="0" borderId="91" xfId="65" applyFont="1" applyBorder="1" applyAlignment="1">
      <alignment horizontal="center" vertical="center" wrapText="1"/>
      <protection/>
    </xf>
    <xf numFmtId="0" fontId="5" fillId="0" borderId="69" xfId="65" applyFont="1" applyBorder="1" applyAlignment="1">
      <alignment horizontal="center" vertical="center" wrapText="1"/>
      <protection/>
    </xf>
    <xf numFmtId="0" fontId="5" fillId="0" borderId="92" xfId="65" applyFont="1" applyBorder="1" applyAlignment="1">
      <alignment horizontal="center" vertical="center" wrapText="1"/>
      <protection/>
    </xf>
    <xf numFmtId="0" fontId="5" fillId="0" borderId="93" xfId="65" applyFont="1" applyBorder="1" applyAlignment="1">
      <alignment horizontal="center" vertical="center"/>
      <protection/>
    </xf>
    <xf numFmtId="0" fontId="5" fillId="0" borderId="94" xfId="65" applyFont="1" applyBorder="1" applyAlignment="1">
      <alignment horizontal="center" vertical="center"/>
      <protection/>
    </xf>
    <xf numFmtId="0" fontId="5" fillId="0" borderId="95" xfId="65" applyFont="1" applyBorder="1" applyAlignment="1">
      <alignment horizontal="center" vertical="center"/>
      <protection/>
    </xf>
    <xf numFmtId="0" fontId="5" fillId="0" borderId="78" xfId="65" applyFont="1" applyBorder="1" applyAlignment="1">
      <alignment horizontal="center" vertical="center" wrapText="1"/>
      <protection/>
    </xf>
    <xf numFmtId="0" fontId="5" fillId="0" borderId="48" xfId="65" applyFont="1" applyBorder="1" applyAlignment="1">
      <alignment horizontal="center" vertical="center" wrapText="1"/>
      <protection/>
    </xf>
    <xf numFmtId="0" fontId="5" fillId="0" borderId="79" xfId="65" applyFont="1" applyBorder="1" applyAlignment="1">
      <alignment horizontal="center" vertical="center" wrapText="1"/>
      <protection/>
    </xf>
    <xf numFmtId="0" fontId="25" fillId="0" borderId="0" xfId="0" applyFont="1" applyAlignment="1">
      <alignment horizontal="center" vertical="center"/>
    </xf>
    <xf numFmtId="0" fontId="25" fillId="0" borderId="0" xfId="0" applyFont="1" applyAlignment="1">
      <alignment horizontal="center" vertical="center" wrapText="1"/>
    </xf>
    <xf numFmtId="0" fontId="25" fillId="0" borderId="10" xfId="0" applyFont="1" applyBorder="1" applyAlignment="1">
      <alignment horizontal="left" vertical="center"/>
    </xf>
    <xf numFmtId="0" fontId="25" fillId="0" borderId="37" xfId="0" applyFont="1" applyBorder="1" applyAlignment="1">
      <alignment horizontal="left" vertical="center"/>
    </xf>
    <xf numFmtId="0" fontId="34" fillId="0" borderId="37" xfId="0" applyFont="1" applyBorder="1" applyAlignment="1">
      <alignment horizontal="left" vertical="center"/>
    </xf>
    <xf numFmtId="0" fontId="34" fillId="0" borderId="48" xfId="0" applyFont="1" applyBorder="1" applyAlignment="1">
      <alignment horizontal="left" vertical="center"/>
    </xf>
    <xf numFmtId="0" fontId="34" fillId="0" borderId="36" xfId="0" applyFont="1" applyBorder="1" applyAlignment="1">
      <alignment horizontal="left" vertical="center"/>
    </xf>
    <xf numFmtId="0" fontId="25" fillId="0" borderId="48" xfId="0" applyFont="1" applyBorder="1" applyAlignment="1">
      <alignment horizontal="left" vertical="center"/>
    </xf>
    <xf numFmtId="0" fontId="25" fillId="0" borderId="28" xfId="0" applyFont="1" applyBorder="1" applyAlignment="1">
      <alignment horizontal="left" vertical="center"/>
    </xf>
    <xf numFmtId="0" fontId="25" fillId="0" borderId="49" xfId="0" applyFont="1" applyBorder="1" applyAlignment="1">
      <alignment horizontal="left" vertical="center"/>
    </xf>
    <xf numFmtId="0" fontId="25" fillId="0" borderId="46" xfId="0" applyFont="1" applyBorder="1" applyAlignment="1">
      <alignment horizontal="left" vertical="center"/>
    </xf>
    <xf numFmtId="0" fontId="25" fillId="0" borderId="23" xfId="0" applyFont="1" applyBorder="1" applyAlignment="1">
      <alignment horizontal="left" vertical="center"/>
    </xf>
    <xf numFmtId="0" fontId="25" fillId="0" borderId="50" xfId="0" applyFont="1" applyBorder="1" applyAlignment="1">
      <alignment horizontal="left" vertical="center"/>
    </xf>
    <xf numFmtId="0" fontId="25" fillId="0" borderId="22" xfId="0" applyFont="1" applyBorder="1" applyAlignment="1">
      <alignment horizontal="left" vertical="center"/>
    </xf>
    <xf numFmtId="0" fontId="25" fillId="0" borderId="28" xfId="0" applyFont="1" applyBorder="1" applyAlignment="1">
      <alignment horizontal="center" vertical="center" wrapText="1"/>
    </xf>
    <xf numFmtId="0" fontId="25" fillId="0" borderId="49" xfId="0" applyFont="1" applyBorder="1" applyAlignment="1">
      <alignment horizontal="center" vertical="center" wrapText="1"/>
    </xf>
    <xf numFmtId="0" fontId="25" fillId="0" borderId="46" xfId="0" applyFont="1" applyBorder="1" applyAlignment="1">
      <alignment horizontal="center" vertical="center" wrapText="1"/>
    </xf>
    <xf numFmtId="0" fontId="25" fillId="0" borderId="59" xfId="0" applyFont="1" applyBorder="1" applyAlignment="1">
      <alignment horizontal="center" vertical="center" wrapText="1"/>
    </xf>
    <xf numFmtId="0" fontId="25" fillId="0" borderId="55"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22" xfId="0" applyFont="1" applyBorder="1" applyAlignment="1">
      <alignment horizontal="center" vertical="center" wrapText="1"/>
    </xf>
    <xf numFmtId="0" fontId="35" fillId="0" borderId="49" xfId="0" applyFont="1" applyBorder="1" applyAlignment="1">
      <alignment horizontal="center" vertical="center" shrinkToFit="1"/>
    </xf>
    <xf numFmtId="0" fontId="35" fillId="0" borderId="46" xfId="0" applyFont="1" applyBorder="1" applyAlignment="1">
      <alignment horizontal="center" vertical="center" shrinkToFit="1"/>
    </xf>
    <xf numFmtId="0" fontId="34" fillId="0" borderId="37" xfId="0" applyFont="1" applyBorder="1" applyAlignment="1">
      <alignment horizontal="left" vertical="center" wrapText="1"/>
    </xf>
    <xf numFmtId="0" fontId="34" fillId="0" borderId="48" xfId="0" applyFont="1" applyBorder="1" applyAlignment="1">
      <alignment horizontal="left" vertical="center" wrapText="1"/>
    </xf>
    <xf numFmtId="0" fontId="25" fillId="0" borderId="37" xfId="0" applyFont="1" applyBorder="1" applyAlignment="1">
      <alignment vertical="center"/>
    </xf>
    <xf numFmtId="0" fontId="25" fillId="0" borderId="48" xfId="0" applyFont="1" applyBorder="1" applyAlignment="1">
      <alignment vertical="center"/>
    </xf>
    <xf numFmtId="0" fontId="25" fillId="0" borderId="23" xfId="0" applyFont="1" applyBorder="1" applyAlignment="1">
      <alignment vertical="center"/>
    </xf>
    <xf numFmtId="0" fontId="25" fillId="0" borderId="50" xfId="0" applyFont="1" applyBorder="1" applyAlignment="1">
      <alignment vertical="center"/>
    </xf>
    <xf numFmtId="0" fontId="34" fillId="0" borderId="36" xfId="0" applyFont="1" applyBorder="1" applyAlignment="1">
      <alignment horizontal="left" vertical="center" wrapText="1"/>
    </xf>
    <xf numFmtId="0" fontId="34" fillId="0" borderId="23" xfId="0" applyFont="1" applyBorder="1" applyAlignment="1">
      <alignment horizontal="left" vertical="center" wrapText="1"/>
    </xf>
    <xf numFmtId="0" fontId="34" fillId="0" borderId="50" xfId="0" applyFont="1" applyBorder="1" applyAlignment="1">
      <alignment horizontal="left" vertical="center" wrapText="1"/>
    </xf>
    <xf numFmtId="0" fontId="25" fillId="0" borderId="11" xfId="0" applyFont="1" applyBorder="1" applyAlignment="1">
      <alignment vertical="center"/>
    </xf>
    <xf numFmtId="0" fontId="25" fillId="0" borderId="10" xfId="0" applyFont="1" applyBorder="1" applyAlignment="1">
      <alignment vertical="center"/>
    </xf>
    <xf numFmtId="0" fontId="30" fillId="0" borderId="0" xfId="0" applyFont="1" applyAlignment="1">
      <alignment horizontal="center" vertical="top" wrapText="1"/>
    </xf>
    <xf numFmtId="0" fontId="30" fillId="0" borderId="0" xfId="0" applyFont="1" applyAlignment="1">
      <alignment horizontal="center" vertical="top"/>
    </xf>
    <xf numFmtId="0" fontId="30" fillId="0" borderId="0" xfId="0" applyFont="1" applyAlignment="1">
      <alignment vertical="top" wrapText="1"/>
    </xf>
    <xf numFmtId="0" fontId="34" fillId="0" borderId="37" xfId="0" applyFont="1" applyBorder="1" applyAlignment="1">
      <alignment vertical="center" wrapText="1"/>
    </xf>
    <xf numFmtId="0" fontId="34" fillId="0" borderId="48" xfId="0" applyFont="1" applyBorder="1" applyAlignment="1">
      <alignment vertical="center" wrapText="1"/>
    </xf>
    <xf numFmtId="0" fontId="34" fillId="0" borderId="36" xfId="0" applyFont="1" applyBorder="1" applyAlignment="1">
      <alignment vertical="center" wrapText="1"/>
    </xf>
    <xf numFmtId="0" fontId="26" fillId="0" borderId="0" xfId="0" applyFont="1" applyAlignment="1">
      <alignment horizontal="center" vertical="center" wrapText="1"/>
    </xf>
    <xf numFmtId="0" fontId="25" fillId="0" borderId="10" xfId="0" applyFont="1" applyBorder="1" applyAlignment="1">
      <alignment horizontal="center" vertical="center"/>
    </xf>
    <xf numFmtId="0" fontId="25" fillId="0" borderId="36" xfId="0" applyFont="1" applyBorder="1" applyAlignment="1">
      <alignment horizontal="left" vertical="center"/>
    </xf>
    <xf numFmtId="0" fontId="25" fillId="0" borderId="28" xfId="0" applyFont="1" applyBorder="1" applyAlignment="1">
      <alignment horizontal="center" vertical="center"/>
    </xf>
    <xf numFmtId="0" fontId="25" fillId="0" borderId="49" xfId="0" applyFont="1" applyBorder="1" applyAlignment="1">
      <alignment horizontal="center" vertical="center"/>
    </xf>
    <xf numFmtId="0" fontId="25" fillId="0" borderId="46" xfId="0" applyFont="1" applyBorder="1" applyAlignment="1">
      <alignment horizontal="center" vertical="center"/>
    </xf>
    <xf numFmtId="0" fontId="25" fillId="0" borderId="59" xfId="0" applyFont="1" applyBorder="1" applyAlignment="1">
      <alignment horizontal="center" vertical="center"/>
    </xf>
    <xf numFmtId="0" fontId="25" fillId="0" borderId="55" xfId="0" applyFont="1" applyBorder="1" applyAlignment="1">
      <alignment horizontal="center" vertical="center"/>
    </xf>
    <xf numFmtId="0" fontId="25" fillId="0" borderId="23" xfId="0" applyFont="1" applyBorder="1" applyAlignment="1">
      <alignment horizontal="center" vertical="center"/>
    </xf>
    <xf numFmtId="0" fontId="25" fillId="0" borderId="50" xfId="0" applyFont="1" applyBorder="1" applyAlignment="1">
      <alignment horizontal="center" vertical="center"/>
    </xf>
    <xf numFmtId="0" fontId="25" fillId="0" borderId="22" xfId="0" applyFont="1" applyBorder="1" applyAlignment="1">
      <alignment horizontal="center" vertical="center"/>
    </xf>
    <xf numFmtId="0" fontId="29" fillId="0" borderId="10" xfId="0" applyFont="1" applyBorder="1" applyAlignment="1">
      <alignment horizontal="center" vertical="center" wrapText="1"/>
    </xf>
    <xf numFmtId="0" fontId="29" fillId="0" borderId="10" xfId="0" applyFont="1" applyBorder="1" applyAlignment="1">
      <alignment horizontal="center" vertical="center"/>
    </xf>
    <xf numFmtId="0" fontId="25" fillId="0" borderId="10" xfId="0" applyFont="1" applyBorder="1" applyAlignment="1">
      <alignment horizontal="left" vertical="center" wrapText="1"/>
    </xf>
    <xf numFmtId="0" fontId="30" fillId="0" borderId="10" xfId="0" applyFont="1" applyBorder="1" applyAlignment="1">
      <alignment horizontal="center" vertical="center" wrapText="1"/>
    </xf>
    <xf numFmtId="0" fontId="30" fillId="0" borderId="10" xfId="0" applyFont="1" applyBorder="1" applyAlignment="1">
      <alignment horizontal="center" vertical="center"/>
    </xf>
    <xf numFmtId="0" fontId="30" fillId="0" borderId="28" xfId="0" applyFont="1" applyBorder="1" applyAlignment="1">
      <alignment horizontal="center" vertical="center" wrapText="1"/>
    </xf>
    <xf numFmtId="0" fontId="30" fillId="0" borderId="49" xfId="0" applyFont="1" applyBorder="1" applyAlignment="1">
      <alignment horizontal="center" vertical="center"/>
    </xf>
    <xf numFmtId="0" fontId="30" fillId="0" borderId="46" xfId="0" applyFont="1" applyBorder="1" applyAlignment="1">
      <alignment horizontal="center" vertical="center"/>
    </xf>
    <xf numFmtId="0" fontId="30" fillId="0" borderId="59" xfId="0" applyFont="1" applyBorder="1" applyAlignment="1">
      <alignment horizontal="center" vertical="center"/>
    </xf>
    <xf numFmtId="0" fontId="30" fillId="0" borderId="0" xfId="0" applyFont="1" applyAlignment="1">
      <alignment horizontal="center" vertical="center"/>
    </xf>
    <xf numFmtId="0" fontId="30" fillId="0" borderId="55" xfId="0" applyFont="1" applyBorder="1" applyAlignment="1">
      <alignment horizontal="center" vertical="center"/>
    </xf>
    <xf numFmtId="0" fontId="30" fillId="0" borderId="23" xfId="0" applyFont="1" applyBorder="1" applyAlignment="1">
      <alignment horizontal="center" vertical="center"/>
    </xf>
    <xf numFmtId="0" fontId="30" fillId="0" borderId="50" xfId="0" applyFont="1" applyBorder="1" applyAlignment="1">
      <alignment horizontal="center" vertical="center"/>
    </xf>
    <xf numFmtId="0" fontId="30" fillId="0" borderId="22" xfId="0" applyFont="1" applyBorder="1" applyAlignment="1">
      <alignment horizontal="center" vertical="center"/>
    </xf>
    <xf numFmtId="0" fontId="91" fillId="0" borderId="0" xfId="68" applyFont="1" applyAlignment="1">
      <alignment horizontal="center" vertical="center"/>
      <protection/>
    </xf>
    <xf numFmtId="0" fontId="64" fillId="28" borderId="74" xfId="68" applyFill="1" applyBorder="1" applyAlignment="1">
      <alignment horizontal="center" vertical="center" shrinkToFit="1"/>
      <protection/>
    </xf>
    <xf numFmtId="0" fontId="64" fillId="28" borderId="57" xfId="68" applyFill="1" applyBorder="1" applyAlignment="1">
      <alignment horizontal="center" vertical="center" shrinkToFit="1"/>
      <protection/>
    </xf>
    <xf numFmtId="0" fontId="64" fillId="0" borderId="10" xfId="68" applyBorder="1" applyAlignment="1">
      <alignment horizontal="center" vertical="center"/>
      <protection/>
    </xf>
    <xf numFmtId="0" fontId="64" fillId="0" borderId="37" xfId="68" applyBorder="1" applyAlignment="1">
      <alignment horizontal="center" vertical="center" wrapText="1"/>
      <protection/>
    </xf>
    <xf numFmtId="0" fontId="64" fillId="0" borderId="48" xfId="68" applyBorder="1" applyAlignment="1">
      <alignment horizontal="center" vertical="center" wrapText="1"/>
      <protection/>
    </xf>
    <xf numFmtId="0" fontId="64" fillId="0" borderId="36" xfId="68" applyBorder="1" applyAlignment="1">
      <alignment horizontal="center" vertical="center" wrapText="1"/>
      <protection/>
    </xf>
    <xf numFmtId="0" fontId="64" fillId="0" borderId="10" xfId="68" applyBorder="1" applyAlignment="1">
      <alignment horizontal="center" vertical="center" wrapText="1"/>
      <protection/>
    </xf>
    <xf numFmtId="0" fontId="64" fillId="0" borderId="37" xfId="68" applyBorder="1" applyAlignment="1">
      <alignment horizontal="center" vertical="center"/>
      <protection/>
    </xf>
    <xf numFmtId="0" fontId="64" fillId="0" borderId="48" xfId="68" applyBorder="1" applyAlignment="1">
      <alignment horizontal="center" vertical="center"/>
      <protection/>
    </xf>
    <xf numFmtId="0" fontId="64" fillId="0" borderId="36" xfId="68" applyBorder="1" applyAlignment="1">
      <alignment horizontal="center" vertical="center"/>
      <protection/>
    </xf>
    <xf numFmtId="0" fontId="64" fillId="28" borderId="37" xfId="68" applyFill="1" applyBorder="1" applyAlignment="1">
      <alignment horizontal="center" vertical="center"/>
      <protection/>
    </xf>
    <xf numFmtId="0" fontId="64" fillId="28" borderId="48" xfId="68" applyFill="1" applyBorder="1" applyAlignment="1">
      <alignment horizontal="center" vertical="center"/>
      <protection/>
    </xf>
    <xf numFmtId="0" fontId="64" fillId="28" borderId="10" xfId="68" applyFill="1" applyBorder="1" applyAlignment="1">
      <alignment horizontal="center" vertical="center"/>
      <protection/>
    </xf>
    <xf numFmtId="186" fontId="64" fillId="0" borderId="37" xfId="68" applyNumberFormat="1" applyBorder="1" applyAlignment="1">
      <alignment horizontal="center" vertical="center"/>
      <protection/>
    </xf>
    <xf numFmtId="186" fontId="64" fillId="0" borderId="48" xfId="68" applyNumberFormat="1" applyBorder="1" applyAlignment="1">
      <alignment horizontal="center" vertical="center"/>
      <protection/>
    </xf>
    <xf numFmtId="187" fontId="0" fillId="34" borderId="37" xfId="43" applyNumberFormat="1" applyFont="1" applyFill="1" applyBorder="1" applyAlignment="1">
      <alignment horizontal="center" vertical="center"/>
    </xf>
    <xf numFmtId="187" fontId="0" fillId="34" borderId="48" xfId="43" applyNumberFormat="1" applyFont="1" applyFill="1" applyBorder="1" applyAlignment="1">
      <alignment horizontal="center" vertical="center"/>
    </xf>
    <xf numFmtId="187" fontId="0" fillId="34" borderId="36" xfId="43" applyNumberFormat="1" applyFont="1" applyFill="1" applyBorder="1" applyAlignment="1">
      <alignment horizontal="center" vertical="center"/>
    </xf>
    <xf numFmtId="0" fontId="64" fillId="0" borderId="0" xfId="68" applyAlignment="1">
      <alignment horizontal="left" vertical="center"/>
      <protection/>
    </xf>
    <xf numFmtId="0" fontId="25" fillId="0" borderId="48" xfId="0" applyFont="1" applyBorder="1" applyAlignment="1">
      <alignment horizontal="left" vertical="center" wrapText="1"/>
    </xf>
    <xf numFmtId="0" fontId="25" fillId="0" borderId="36" xfId="0" applyFont="1" applyBorder="1" applyAlignment="1">
      <alignment horizontal="left" vertical="center" wrapText="1"/>
    </xf>
    <xf numFmtId="0" fontId="25" fillId="0" borderId="49" xfId="0" applyFont="1" applyBorder="1" applyAlignment="1">
      <alignment horizontal="left" vertical="center" wrapText="1"/>
    </xf>
    <xf numFmtId="0" fontId="25" fillId="0" borderId="46" xfId="0" applyFont="1" applyBorder="1" applyAlignment="1">
      <alignment horizontal="left" vertical="center" wrapText="1"/>
    </xf>
    <xf numFmtId="0" fontId="25" fillId="0" borderId="37" xfId="0" applyFont="1" applyBorder="1" applyAlignment="1">
      <alignment horizontal="center" vertical="center"/>
    </xf>
    <xf numFmtId="0" fontId="25" fillId="0" borderId="48" xfId="0" applyFont="1" applyBorder="1" applyAlignment="1">
      <alignment horizontal="center" vertical="center"/>
    </xf>
    <xf numFmtId="1" fontId="25" fillId="0" borderId="37" xfId="0" applyNumberFormat="1" applyFont="1" applyBorder="1" applyAlignment="1">
      <alignment horizontal="center" vertical="center"/>
    </xf>
    <xf numFmtId="1" fontId="25" fillId="0" borderId="48" xfId="0" applyNumberFormat="1" applyFont="1" applyBorder="1" applyAlignment="1">
      <alignment horizontal="center" vertical="center"/>
    </xf>
    <xf numFmtId="0" fontId="25" fillId="0" borderId="37" xfId="0" applyFont="1" applyBorder="1" applyAlignment="1">
      <alignment horizontal="left" vertical="center" wrapText="1"/>
    </xf>
    <xf numFmtId="0" fontId="92" fillId="0" borderId="0" xfId="68" applyFont="1" applyAlignment="1">
      <alignment horizontal="left" vertical="center"/>
      <protection/>
    </xf>
    <xf numFmtId="0" fontId="7" fillId="0" borderId="0" xfId="64" applyNumberFormat="1" applyFont="1" applyAlignment="1">
      <alignment horizontal="distributed" vertical="center"/>
      <protection/>
    </xf>
    <xf numFmtId="0" fontId="7" fillId="0" borderId="0" xfId="64" applyNumberFormat="1" applyFont="1" applyAlignment="1">
      <alignment horizontal="center" vertical="center"/>
      <protection/>
    </xf>
    <xf numFmtId="0" fontId="4" fillId="0" borderId="14" xfId="64" applyNumberFormat="1" applyFont="1" applyBorder="1" applyAlignment="1">
      <alignment horizontal="distributed" vertical="center"/>
      <protection/>
    </xf>
    <xf numFmtId="0" fontId="0" fillId="0" borderId="0" xfId="64" applyNumberFormat="1" applyAlignment="1">
      <alignment vertical="center"/>
      <protection/>
    </xf>
    <xf numFmtId="0" fontId="0" fillId="0" borderId="20" xfId="64" applyNumberFormat="1" applyBorder="1" applyAlignment="1">
      <alignment horizontal="left" vertical="center" wrapText="1"/>
      <protection/>
    </xf>
    <xf numFmtId="0" fontId="0" fillId="0" borderId="47" xfId="64" applyNumberFormat="1" applyBorder="1" applyAlignment="1">
      <alignment vertical="center"/>
      <protection/>
    </xf>
    <xf numFmtId="0" fontId="0" fillId="0" borderId="96" xfId="64" applyNumberFormat="1" applyBorder="1" applyAlignment="1">
      <alignment vertical="center"/>
      <protection/>
    </xf>
    <xf numFmtId="0" fontId="0" fillId="0" borderId="20" xfId="64" applyNumberFormat="1" applyBorder="1" applyAlignment="1">
      <alignment vertical="center"/>
      <protection/>
    </xf>
    <xf numFmtId="0" fontId="0" fillId="0" borderId="97" xfId="64" applyNumberFormat="1" applyBorder="1" applyAlignment="1">
      <alignment vertical="center"/>
      <protection/>
    </xf>
    <xf numFmtId="0" fontId="8" fillId="0" borderId="98" xfId="52" applyNumberFormat="1" applyFont="1" applyBorder="1" applyAlignment="1">
      <alignment vertical="center" wrapText="1"/>
    </xf>
    <xf numFmtId="0" fontId="8" fillId="0" borderId="99" xfId="52" applyNumberFormat="1" applyFont="1" applyBorder="1" applyAlignment="1">
      <alignment vertical="center"/>
    </xf>
    <xf numFmtId="0" fontId="8" fillId="0" borderId="100" xfId="52" applyNumberFormat="1" applyFont="1" applyBorder="1" applyAlignment="1">
      <alignment vertical="center"/>
    </xf>
    <xf numFmtId="0" fontId="8" fillId="0" borderId="101" xfId="52" applyNumberFormat="1" applyFont="1" applyBorder="1" applyAlignment="1">
      <alignment vertical="center"/>
    </xf>
    <xf numFmtId="0" fontId="8" fillId="0" borderId="32" xfId="52" applyNumberFormat="1" applyFont="1" applyBorder="1" applyAlignment="1">
      <alignment horizontal="center" vertical="center"/>
    </xf>
    <xf numFmtId="0" fontId="8" fillId="0" borderId="18" xfId="52" applyNumberFormat="1" applyFont="1" applyBorder="1" applyAlignment="1">
      <alignment horizontal="center" vertical="center"/>
    </xf>
    <xf numFmtId="0" fontId="8" fillId="35" borderId="18" xfId="52" applyNumberFormat="1" applyFont="1" applyFill="1" applyBorder="1" applyAlignment="1">
      <alignment horizontal="center" vertical="center"/>
    </xf>
    <xf numFmtId="0" fontId="7" fillId="0" borderId="61" xfId="64" applyNumberFormat="1" applyFont="1" applyBorder="1" applyAlignment="1">
      <alignment horizontal="left" vertical="center"/>
      <protection/>
    </xf>
    <xf numFmtId="0" fontId="7" fillId="0" borderId="62" xfId="64" applyNumberFormat="1" applyFont="1" applyBorder="1" applyAlignment="1">
      <alignment horizontal="left" vertical="center"/>
      <protection/>
    </xf>
    <xf numFmtId="0" fontId="7" fillId="0" borderId="63" xfId="64" applyNumberFormat="1" applyFont="1" applyBorder="1" applyAlignment="1">
      <alignment horizontal="left" vertical="center"/>
      <protection/>
    </xf>
    <xf numFmtId="0" fontId="7" fillId="0" borderId="64" xfId="64" applyNumberFormat="1" applyFont="1" applyBorder="1" applyAlignment="1">
      <alignment horizontal="left" vertical="center"/>
      <protection/>
    </xf>
    <xf numFmtId="0" fontId="7" fillId="0" borderId="0" xfId="64" applyNumberFormat="1" applyFont="1" applyBorder="1" applyAlignment="1">
      <alignment horizontal="left" vertical="center"/>
      <protection/>
    </xf>
    <xf numFmtId="0" fontId="7" fillId="0" borderId="65" xfId="64" applyNumberFormat="1" applyFont="1" applyBorder="1" applyAlignment="1">
      <alignment horizontal="left" vertical="center"/>
      <protection/>
    </xf>
    <xf numFmtId="0" fontId="8" fillId="0" borderId="24" xfId="64" applyNumberFormat="1" applyFont="1" applyBorder="1" applyAlignment="1">
      <alignment horizontal="center" vertical="center"/>
      <protection/>
    </xf>
    <xf numFmtId="0" fontId="8" fillId="0" borderId="102" xfId="64" applyNumberFormat="1" applyFont="1" applyBorder="1" applyAlignment="1">
      <alignment horizontal="center" vertical="center"/>
      <protection/>
    </xf>
    <xf numFmtId="0" fontId="8" fillId="0" borderId="103" xfId="52" applyNumberFormat="1" applyFont="1" applyBorder="1" applyAlignment="1">
      <alignment horizontal="center" vertical="center" textRotation="255"/>
    </xf>
    <xf numFmtId="0" fontId="8" fillId="0" borderId="34" xfId="52" applyNumberFormat="1" applyFont="1" applyBorder="1" applyAlignment="1">
      <alignment horizontal="center" vertical="center" textRotation="255"/>
    </xf>
    <xf numFmtId="0" fontId="8" fillId="0" borderId="104" xfId="52" applyNumberFormat="1" applyFont="1" applyBorder="1" applyAlignment="1">
      <alignment horizontal="center" vertical="center" textRotation="255"/>
    </xf>
    <xf numFmtId="0" fontId="9" fillId="0" borderId="59" xfId="52" applyNumberFormat="1" applyFont="1" applyBorder="1" applyAlignment="1">
      <alignment horizontal="center" vertical="center" wrapText="1"/>
    </xf>
    <xf numFmtId="0" fontId="9" fillId="0" borderId="0" xfId="52" applyNumberFormat="1" applyFont="1" applyBorder="1" applyAlignment="1">
      <alignment horizontal="center" vertical="center"/>
    </xf>
    <xf numFmtId="0" fontId="9" fillId="0" borderId="55" xfId="52" applyNumberFormat="1" applyFont="1" applyBorder="1" applyAlignment="1">
      <alignment horizontal="center" vertical="center"/>
    </xf>
    <xf numFmtId="0" fontId="9" fillId="0" borderId="59" xfId="52" applyNumberFormat="1" applyFont="1" applyBorder="1" applyAlignment="1">
      <alignment horizontal="center" vertical="center"/>
    </xf>
    <xf numFmtId="0" fontId="8" fillId="35" borderId="11" xfId="52" applyNumberFormat="1" applyFont="1" applyFill="1" applyBorder="1" applyAlignment="1">
      <alignment vertical="center"/>
    </xf>
    <xf numFmtId="0" fontId="8" fillId="35" borderId="10" xfId="52" applyNumberFormat="1" applyFont="1" applyFill="1" applyBorder="1" applyAlignment="1">
      <alignment vertical="center"/>
    </xf>
    <xf numFmtId="0" fontId="8" fillId="35" borderId="105" xfId="52" applyNumberFormat="1" applyFont="1" applyFill="1" applyBorder="1" applyAlignment="1">
      <alignment vertical="center"/>
    </xf>
    <xf numFmtId="0" fontId="8" fillId="35" borderId="35" xfId="52" applyNumberFormat="1" applyFont="1" applyFill="1" applyBorder="1" applyAlignment="1">
      <alignment vertical="center"/>
    </xf>
    <xf numFmtId="0" fontId="0" fillId="0" borderId="64" xfId="64" applyNumberFormat="1" applyBorder="1" applyAlignment="1">
      <alignment horizontal="center" vertical="center"/>
      <protection/>
    </xf>
    <xf numFmtId="0" fontId="0" fillId="0" borderId="0" xfId="64" applyNumberFormat="1" applyBorder="1" applyAlignment="1">
      <alignment horizontal="center" vertical="center"/>
      <protection/>
    </xf>
    <xf numFmtId="0" fontId="0" fillId="0" borderId="65" xfId="64" applyNumberFormat="1" applyBorder="1" applyAlignment="1">
      <alignment horizontal="center" vertical="center"/>
      <protection/>
    </xf>
    <xf numFmtId="0" fontId="9" fillId="0" borderId="23" xfId="52" applyNumberFormat="1" applyFont="1" applyBorder="1" applyAlignment="1">
      <alignment horizontal="center" vertical="center"/>
    </xf>
    <xf numFmtId="0" fontId="9" fillId="0" borderId="50" xfId="52" applyNumberFormat="1" applyFont="1" applyBorder="1" applyAlignment="1">
      <alignment horizontal="center" vertical="center"/>
    </xf>
    <xf numFmtId="0" fontId="9" fillId="0" borderId="22" xfId="52" applyNumberFormat="1" applyFont="1" applyBorder="1" applyAlignment="1">
      <alignment horizontal="center" vertical="center"/>
    </xf>
    <xf numFmtId="0" fontId="8" fillId="0" borderId="10" xfId="52" applyNumberFormat="1" applyFont="1" applyBorder="1" applyAlignment="1">
      <alignment vertical="center"/>
    </xf>
    <xf numFmtId="0" fontId="8" fillId="0" borderId="35" xfId="52" applyNumberFormat="1" applyFont="1" applyBorder="1" applyAlignment="1">
      <alignment vertical="center"/>
    </xf>
    <xf numFmtId="0" fontId="4" fillId="0" borderId="64" xfId="64" applyNumberFormat="1" applyFont="1" applyBorder="1" applyAlignment="1">
      <alignment horizontal="center" vertical="center"/>
      <protection/>
    </xf>
    <xf numFmtId="0" fontId="4" fillId="0" borderId="0" xfId="64" applyNumberFormat="1" applyFont="1" applyBorder="1" applyAlignment="1">
      <alignment horizontal="center" vertical="center"/>
      <protection/>
    </xf>
    <xf numFmtId="0" fontId="4" fillId="0" borderId="65" xfId="64" applyNumberFormat="1" applyFont="1" applyBorder="1" applyAlignment="1">
      <alignment horizontal="center" vertical="center"/>
      <protection/>
    </xf>
    <xf numFmtId="0" fontId="9" fillId="0" borderId="28" xfId="52" applyNumberFormat="1" applyFont="1" applyBorder="1" applyAlignment="1">
      <alignment horizontal="center" vertical="center" wrapText="1"/>
    </xf>
    <xf numFmtId="0" fontId="9" fillId="0" borderId="49" xfId="52" applyNumberFormat="1" applyFont="1" applyBorder="1" applyAlignment="1">
      <alignment horizontal="center" vertical="center"/>
    </xf>
    <xf numFmtId="0" fontId="9" fillId="0" borderId="46" xfId="52" applyNumberFormat="1" applyFont="1" applyBorder="1" applyAlignment="1">
      <alignment horizontal="center" vertical="center"/>
    </xf>
    <xf numFmtId="0" fontId="8" fillId="35" borderId="10" xfId="52" applyNumberFormat="1" applyFont="1" applyFill="1" applyBorder="1" applyAlignment="1">
      <alignment horizontal="right" vertical="center"/>
    </xf>
    <xf numFmtId="0" fontId="4" fillId="0" borderId="64" xfId="64" applyNumberFormat="1" applyFont="1" applyBorder="1" applyAlignment="1">
      <alignment vertical="center"/>
      <protection/>
    </xf>
    <xf numFmtId="0" fontId="4" fillId="0" borderId="0" xfId="64" applyNumberFormat="1" applyFont="1" applyBorder="1" applyAlignment="1">
      <alignment vertical="center"/>
      <protection/>
    </xf>
    <xf numFmtId="0" fontId="4" fillId="0" borderId="65" xfId="64" applyNumberFormat="1" applyFont="1" applyBorder="1" applyAlignment="1">
      <alignment vertical="center"/>
      <protection/>
    </xf>
    <xf numFmtId="0" fontId="4" fillId="0" borderId="66" xfId="64" applyNumberFormat="1" applyFont="1" applyBorder="1" applyAlignment="1">
      <alignment vertical="center"/>
      <protection/>
    </xf>
    <xf numFmtId="0" fontId="4" fillId="0" borderId="67" xfId="64" applyNumberFormat="1" applyFont="1" applyBorder="1" applyAlignment="1">
      <alignment vertical="center"/>
      <protection/>
    </xf>
    <xf numFmtId="0" fontId="4" fillId="0" borderId="68" xfId="64" applyNumberFormat="1" applyFont="1" applyBorder="1" applyAlignment="1">
      <alignment vertical="center"/>
      <protection/>
    </xf>
    <xf numFmtId="0" fontId="9" fillId="0" borderId="106" xfId="52" applyNumberFormat="1" applyFont="1" applyBorder="1" applyAlignment="1">
      <alignment horizontal="center" vertical="center"/>
    </xf>
    <xf numFmtId="0" fontId="9" fillId="0" borderId="20" xfId="52" applyNumberFormat="1" applyFont="1" applyBorder="1" applyAlignment="1">
      <alignment horizontal="center" vertical="center"/>
    </xf>
    <xf numFmtId="0" fontId="8" fillId="35" borderId="24" xfId="52" applyNumberFormat="1" applyFont="1" applyFill="1" applyBorder="1" applyAlignment="1">
      <alignment vertical="center"/>
    </xf>
    <xf numFmtId="0" fontId="8" fillId="35" borderId="102" xfId="52" applyNumberFormat="1" applyFont="1" applyFill="1" applyBorder="1" applyAlignment="1">
      <alignment vertical="center"/>
    </xf>
    <xf numFmtId="0" fontId="9" fillId="0" borderId="83" xfId="52" applyNumberFormat="1" applyFont="1" applyBorder="1" applyAlignment="1">
      <alignment horizontal="center" vertical="center" textRotation="255" wrapText="1"/>
    </xf>
    <xf numFmtId="0" fontId="9" fillId="0" borderId="107" xfId="52" applyNumberFormat="1" applyFont="1" applyBorder="1" applyAlignment="1">
      <alignment horizontal="center" vertical="center" textRotation="255" wrapText="1"/>
    </xf>
    <xf numFmtId="0" fontId="9" fillId="0" borderId="84" xfId="52" applyNumberFormat="1" applyFont="1" applyBorder="1" applyAlignment="1">
      <alignment horizontal="center" vertical="center" textRotation="255" wrapText="1"/>
    </xf>
    <xf numFmtId="0" fontId="9" fillId="0" borderId="108" xfId="52" applyNumberFormat="1" applyFont="1" applyBorder="1" applyAlignment="1">
      <alignment horizontal="center" vertical="center"/>
    </xf>
    <xf numFmtId="0" fontId="9" fillId="0" borderId="47" xfId="52" applyNumberFormat="1" applyFont="1" applyBorder="1" applyAlignment="1">
      <alignment horizontal="center" vertical="center"/>
    </xf>
    <xf numFmtId="0" fontId="9" fillId="0" borderId="109" xfId="52" applyNumberFormat="1" applyFont="1" applyBorder="1" applyAlignment="1">
      <alignment horizontal="center" vertical="center"/>
    </xf>
    <xf numFmtId="0" fontId="8" fillId="35" borderId="21" xfId="52" applyNumberFormat="1" applyFont="1" applyFill="1" applyBorder="1" applyAlignment="1">
      <alignment vertical="center"/>
    </xf>
    <xf numFmtId="0" fontId="8" fillId="35" borderId="30" xfId="52" applyNumberFormat="1" applyFont="1" applyFill="1" applyBorder="1" applyAlignment="1">
      <alignment vertical="center"/>
    </xf>
    <xf numFmtId="0" fontId="9" fillId="0" borderId="28" xfId="52" applyNumberFormat="1" applyFont="1" applyBorder="1" applyAlignment="1">
      <alignment horizontal="center" vertical="center"/>
    </xf>
    <xf numFmtId="0" fontId="8" fillId="35" borderId="27" xfId="52" applyNumberFormat="1" applyFont="1" applyFill="1" applyBorder="1" applyAlignment="1">
      <alignment vertical="center"/>
    </xf>
    <xf numFmtId="0" fontId="8" fillId="35" borderId="40" xfId="52" applyNumberFormat="1" applyFont="1" applyFill="1" applyBorder="1" applyAlignment="1">
      <alignment vertical="center"/>
    </xf>
    <xf numFmtId="0" fontId="8" fillId="0" borderId="29" xfId="52" applyNumberFormat="1" applyFont="1" applyBorder="1" applyAlignment="1">
      <alignment horizontal="center" vertical="center"/>
    </xf>
    <xf numFmtId="0" fontId="8" fillId="0" borderId="21" xfId="52" applyNumberFormat="1" applyFont="1" applyBorder="1" applyAlignment="1">
      <alignment horizontal="center" vertical="center"/>
    </xf>
    <xf numFmtId="0" fontId="8" fillId="0" borderId="34" xfId="52" applyNumberFormat="1" applyFont="1" applyBorder="1" applyAlignment="1">
      <alignment horizontal="center" vertical="center"/>
    </xf>
    <xf numFmtId="0" fontId="8" fillId="0" borderId="10" xfId="52" applyNumberFormat="1" applyFont="1" applyBorder="1" applyAlignment="1">
      <alignment horizontal="center" vertical="center"/>
    </xf>
    <xf numFmtId="0" fontId="8" fillId="0" borderId="21" xfId="52" applyNumberFormat="1" applyFont="1" applyBorder="1" applyAlignment="1">
      <alignment vertical="center"/>
    </xf>
    <xf numFmtId="0" fontId="8" fillId="0" borderId="30" xfId="52" applyNumberFormat="1" applyFont="1" applyBorder="1" applyAlignment="1">
      <alignment vertical="center"/>
    </xf>
    <xf numFmtId="0" fontId="8" fillId="0" borderId="16" xfId="52" applyNumberFormat="1" applyFont="1" applyBorder="1" applyAlignment="1">
      <alignment horizontal="center" vertical="center" shrinkToFit="1"/>
    </xf>
    <xf numFmtId="0" fontId="8" fillId="0" borderId="47" xfId="52" applyNumberFormat="1" applyFont="1" applyBorder="1" applyAlignment="1">
      <alignment horizontal="center" vertical="center" shrinkToFit="1"/>
    </xf>
    <xf numFmtId="0" fontId="8" fillId="0" borderId="96" xfId="52" applyNumberFormat="1" applyFont="1" applyBorder="1" applyAlignment="1">
      <alignment horizontal="center" vertical="center" shrinkToFit="1"/>
    </xf>
    <xf numFmtId="0" fontId="8" fillId="0" borderId="17" xfId="52" applyNumberFormat="1" applyFont="1" applyBorder="1" applyAlignment="1">
      <alignment horizontal="center" vertical="center" shrinkToFit="1"/>
    </xf>
    <xf numFmtId="0" fontId="8" fillId="0" borderId="20" xfId="52" applyNumberFormat="1" applyFont="1" applyBorder="1" applyAlignment="1">
      <alignment horizontal="center" vertical="center" shrinkToFit="1"/>
    </xf>
    <xf numFmtId="0" fontId="8" fillId="0" borderId="97" xfId="52" applyNumberFormat="1" applyFont="1" applyBorder="1" applyAlignment="1">
      <alignment horizontal="center" vertical="center" shrinkToFit="1"/>
    </xf>
    <xf numFmtId="0" fontId="8" fillId="0" borderId="16" xfId="52" applyNumberFormat="1" applyFont="1" applyBorder="1" applyAlignment="1">
      <alignment horizontal="center" vertical="center"/>
    </xf>
    <xf numFmtId="0" fontId="8" fillId="0" borderId="47" xfId="52" applyNumberFormat="1" applyFont="1" applyBorder="1" applyAlignment="1">
      <alignment horizontal="center" vertical="center"/>
    </xf>
    <xf numFmtId="0" fontId="8" fillId="0" borderId="96" xfId="52" applyNumberFormat="1" applyFont="1" applyBorder="1" applyAlignment="1">
      <alignment horizontal="center" vertical="center"/>
    </xf>
    <xf numFmtId="0" fontId="8" fillId="0" borderId="17" xfId="52" applyNumberFormat="1" applyFont="1" applyBorder="1" applyAlignment="1">
      <alignment horizontal="center" vertical="center"/>
    </xf>
    <xf numFmtId="0" fontId="8" fillId="0" borderId="20" xfId="52" applyNumberFormat="1" applyFont="1" applyBorder="1" applyAlignment="1">
      <alignment horizontal="center" vertical="center"/>
    </xf>
    <xf numFmtId="0" fontId="8" fillId="0" borderId="97" xfId="52" applyNumberFormat="1" applyFont="1" applyBorder="1" applyAlignment="1">
      <alignment horizontal="center" vertical="center"/>
    </xf>
    <xf numFmtId="0" fontId="9" fillId="0" borderId="78" xfId="52" applyNumberFormat="1" applyFont="1" applyBorder="1" applyAlignment="1">
      <alignment horizontal="center" vertical="center"/>
    </xf>
    <xf numFmtId="0" fontId="9" fillId="0" borderId="48" xfId="52" applyNumberFormat="1" applyFont="1" applyBorder="1" applyAlignment="1">
      <alignment horizontal="center" vertical="center"/>
    </xf>
    <xf numFmtId="0" fontId="9" fillId="0" borderId="36" xfId="52" applyNumberFormat="1" applyFont="1" applyBorder="1" applyAlignment="1">
      <alignment horizontal="center" vertical="center"/>
    </xf>
    <xf numFmtId="0" fontId="8" fillId="35" borderId="51" xfId="52" applyNumberFormat="1" applyFont="1" applyFill="1" applyBorder="1" applyAlignment="1">
      <alignment horizontal="center" vertical="center"/>
    </xf>
    <xf numFmtId="0" fontId="8" fillId="0" borderId="34" xfId="52" applyNumberFormat="1" applyFont="1" applyBorder="1" applyAlignment="1">
      <alignment horizontal="center" vertical="center" wrapText="1"/>
    </xf>
    <xf numFmtId="0" fontId="8" fillId="0" borderId="104" xfId="52" applyNumberFormat="1" applyFont="1" applyBorder="1" applyAlignment="1">
      <alignment horizontal="center" vertical="center"/>
    </xf>
    <xf numFmtId="0" fontId="8" fillId="0" borderId="24" xfId="52" applyNumberFormat="1" applyFont="1" applyBorder="1" applyAlignment="1">
      <alignment horizontal="center" vertical="center"/>
    </xf>
    <xf numFmtId="0" fontId="8" fillId="0" borderId="24" xfId="52" applyNumberFormat="1" applyFont="1" applyBorder="1" applyAlignment="1">
      <alignment vertical="center"/>
    </xf>
    <xf numFmtId="0" fontId="8" fillId="0" borderId="28" xfId="52" applyNumberFormat="1" applyFont="1" applyBorder="1" applyAlignment="1">
      <alignment vertical="center"/>
    </xf>
    <xf numFmtId="0" fontId="8" fillId="0" borderId="46" xfId="52" applyNumberFormat="1" applyFont="1" applyBorder="1" applyAlignment="1">
      <alignment vertical="center"/>
    </xf>
    <xf numFmtId="0" fontId="8" fillId="0" borderId="106" xfId="52" applyNumberFormat="1" applyFont="1" applyBorder="1" applyAlignment="1">
      <alignment vertical="center"/>
    </xf>
    <xf numFmtId="0" fontId="8" fillId="0" borderId="110" xfId="52" applyNumberFormat="1" applyFont="1" applyBorder="1" applyAlignment="1">
      <alignment vertical="center"/>
    </xf>
    <xf numFmtId="0" fontId="8" fillId="0" borderId="111" xfId="52" applyNumberFormat="1" applyFont="1" applyBorder="1" applyAlignment="1">
      <alignment vertical="center"/>
    </xf>
    <xf numFmtId="0" fontId="8" fillId="0" borderId="97" xfId="52" applyNumberFormat="1" applyFont="1" applyBorder="1" applyAlignment="1">
      <alignment vertical="center"/>
    </xf>
    <xf numFmtId="0" fontId="8" fillId="35" borderId="112" xfId="52" applyNumberFormat="1" applyFont="1" applyFill="1" applyBorder="1" applyAlignment="1">
      <alignment horizontal="center" vertical="center"/>
    </xf>
    <xf numFmtId="0" fontId="8" fillId="0" borderId="16" xfId="52" applyNumberFormat="1" applyFont="1" applyFill="1" applyBorder="1" applyAlignment="1">
      <alignment horizontal="center" vertical="center"/>
    </xf>
    <xf numFmtId="0" fontId="8" fillId="0" borderId="47" xfId="52" applyNumberFormat="1" applyFont="1" applyFill="1" applyBorder="1" applyAlignment="1">
      <alignment horizontal="center" vertical="center"/>
    </xf>
    <xf numFmtId="0" fontId="8" fillId="0" borderId="96" xfId="52" applyNumberFormat="1" applyFont="1" applyFill="1" applyBorder="1" applyAlignment="1">
      <alignment horizontal="center" vertical="center"/>
    </xf>
    <xf numFmtId="0" fontId="8" fillId="0" borderId="17" xfId="52" applyNumberFormat="1" applyFont="1" applyFill="1" applyBorder="1" applyAlignment="1">
      <alignment horizontal="center" vertical="center"/>
    </xf>
    <xf numFmtId="0" fontId="8" fillId="0" borderId="20" xfId="52" applyNumberFormat="1" applyFont="1" applyFill="1" applyBorder="1" applyAlignment="1">
      <alignment horizontal="center" vertical="center"/>
    </xf>
    <xf numFmtId="0" fontId="8" fillId="0" borderId="97" xfId="52" applyNumberFormat="1" applyFont="1" applyFill="1" applyBorder="1" applyAlignment="1">
      <alignment horizontal="center" vertical="center"/>
    </xf>
    <xf numFmtId="0" fontId="10" fillId="0" borderId="16" xfId="64" applyNumberFormat="1" applyFont="1" applyFill="1" applyBorder="1" applyAlignment="1">
      <alignment horizontal="center" vertical="center" wrapText="1" shrinkToFit="1"/>
      <protection/>
    </xf>
    <xf numFmtId="0" fontId="10" fillId="0" borderId="47" xfId="64" applyNumberFormat="1" applyFont="1" applyFill="1" applyBorder="1" applyAlignment="1">
      <alignment horizontal="center" vertical="center" shrinkToFit="1"/>
      <protection/>
    </xf>
    <xf numFmtId="0" fontId="10" fillId="0" borderId="109" xfId="64" applyNumberFormat="1" applyFont="1" applyFill="1" applyBorder="1" applyAlignment="1">
      <alignment horizontal="center" vertical="center" shrinkToFit="1"/>
      <protection/>
    </xf>
    <xf numFmtId="0" fontId="10" fillId="0" borderId="17" xfId="64" applyNumberFormat="1" applyFont="1" applyFill="1" applyBorder="1" applyAlignment="1">
      <alignment horizontal="center" vertical="center" shrinkToFit="1"/>
      <protection/>
    </xf>
    <xf numFmtId="0" fontId="10" fillId="0" borderId="20" xfId="64" applyNumberFormat="1" applyFont="1" applyFill="1" applyBorder="1" applyAlignment="1">
      <alignment horizontal="center" vertical="center" shrinkToFit="1"/>
      <protection/>
    </xf>
    <xf numFmtId="0" fontId="10" fillId="0" borderId="110" xfId="64" applyNumberFormat="1" applyFont="1" applyFill="1" applyBorder="1" applyAlignment="1">
      <alignment horizontal="center" vertical="center" shrinkToFit="1"/>
      <protection/>
    </xf>
    <xf numFmtId="0" fontId="0" fillId="0" borderId="47" xfId="64" applyNumberFormat="1" applyFont="1" applyFill="1" applyBorder="1" applyAlignment="1">
      <alignment horizontal="center" vertical="center"/>
      <protection/>
    </xf>
    <xf numFmtId="0" fontId="0" fillId="0" borderId="96" xfId="64" applyNumberFormat="1" applyFont="1" applyFill="1" applyBorder="1" applyAlignment="1">
      <alignment horizontal="center" vertical="center"/>
      <protection/>
    </xf>
    <xf numFmtId="0" fontId="0" fillId="0" borderId="20" xfId="64" applyNumberFormat="1" applyFont="1" applyFill="1" applyBorder="1" applyAlignment="1">
      <alignment horizontal="center" vertical="center"/>
      <protection/>
    </xf>
    <xf numFmtId="0" fontId="0" fillId="0" borderId="97" xfId="64" applyNumberFormat="1" applyFont="1" applyFill="1" applyBorder="1" applyAlignment="1">
      <alignment horizontal="center" vertical="center"/>
      <protection/>
    </xf>
    <xf numFmtId="0" fontId="0" fillId="0" borderId="113" xfId="64" applyNumberFormat="1" applyFont="1" applyBorder="1" applyAlignment="1">
      <alignment horizontal="center" vertical="center"/>
      <protection/>
    </xf>
    <xf numFmtId="0" fontId="0" fillId="0" borderId="18" xfId="64" applyNumberFormat="1" applyFont="1" applyBorder="1" applyAlignment="1">
      <alignment horizontal="center" vertical="center"/>
      <protection/>
    </xf>
    <xf numFmtId="0" fontId="0" fillId="0" borderId="19" xfId="64" applyNumberFormat="1" applyFont="1" applyBorder="1" applyAlignment="1">
      <alignment horizontal="center" vertical="center"/>
      <protection/>
    </xf>
    <xf numFmtId="0" fontId="0" fillId="0" borderId="78" xfId="64" applyNumberFormat="1" applyFont="1" applyBorder="1" applyAlignment="1">
      <alignment horizontal="center" vertical="center"/>
      <protection/>
    </xf>
    <xf numFmtId="0" fontId="0" fillId="0" borderId="48" xfId="64" applyNumberFormat="1" applyFont="1" applyBorder="1" applyAlignment="1">
      <alignment horizontal="center" vertical="center"/>
      <protection/>
    </xf>
    <xf numFmtId="0" fontId="0" fillId="0" borderId="79" xfId="64" applyNumberFormat="1" applyFont="1" applyBorder="1" applyAlignment="1">
      <alignment horizontal="center" vertical="center"/>
      <protection/>
    </xf>
    <xf numFmtId="0" fontId="8" fillId="0" borderId="113" xfId="64" applyNumberFormat="1" applyFont="1" applyBorder="1" applyAlignment="1">
      <alignment horizontal="center" vertical="center" wrapText="1"/>
      <protection/>
    </xf>
    <xf numFmtId="0" fontId="8" fillId="0" borderId="18" xfId="64" applyNumberFormat="1" applyFont="1" applyBorder="1" applyAlignment="1">
      <alignment horizontal="center" vertical="center" wrapText="1"/>
      <protection/>
    </xf>
    <xf numFmtId="0" fontId="8" fillId="0" borderId="19" xfId="64" applyNumberFormat="1" applyFont="1" applyBorder="1" applyAlignment="1">
      <alignment horizontal="center" vertical="center" wrapText="1"/>
      <protection/>
    </xf>
    <xf numFmtId="0" fontId="8" fillId="0" borderId="78" xfId="64" applyNumberFormat="1" applyFont="1" applyBorder="1" applyAlignment="1">
      <alignment horizontal="center" vertical="center" wrapText="1"/>
      <protection/>
    </xf>
    <xf numFmtId="0" fontId="8" fillId="0" borderId="48" xfId="64" applyNumberFormat="1" applyFont="1" applyBorder="1" applyAlignment="1">
      <alignment horizontal="center" vertical="center" wrapText="1"/>
      <protection/>
    </xf>
    <xf numFmtId="0" fontId="8" fillId="0" borderId="79" xfId="64" applyNumberFormat="1" applyFont="1" applyBorder="1" applyAlignment="1">
      <alignment horizontal="center" vertical="center" wrapText="1"/>
      <protection/>
    </xf>
    <xf numFmtId="0" fontId="8" fillId="0" borderId="113" xfId="64" applyNumberFormat="1" applyFont="1" applyBorder="1" applyAlignment="1">
      <alignment horizontal="center" vertical="center"/>
      <protection/>
    </xf>
    <xf numFmtId="0" fontId="8" fillId="0" borderId="18" xfId="64" applyNumberFormat="1" applyFont="1" applyBorder="1" applyAlignment="1">
      <alignment horizontal="center" vertical="center"/>
      <protection/>
    </xf>
    <xf numFmtId="0" fontId="8" fillId="0" borderId="19" xfId="64" applyNumberFormat="1" applyFont="1" applyBorder="1" applyAlignment="1">
      <alignment horizontal="center" vertical="center"/>
      <protection/>
    </xf>
    <xf numFmtId="0" fontId="8" fillId="0" borderId="78" xfId="64" applyNumberFormat="1" applyFont="1" applyBorder="1" applyAlignment="1">
      <alignment horizontal="center" vertical="center"/>
      <protection/>
    </xf>
    <xf numFmtId="0" fontId="8" fillId="0" borderId="48" xfId="64" applyNumberFormat="1" applyFont="1" applyBorder="1" applyAlignment="1">
      <alignment horizontal="center" vertical="center"/>
      <protection/>
    </xf>
    <xf numFmtId="0" fontId="8" fillId="0" borderId="79" xfId="64" applyNumberFormat="1" applyFont="1" applyBorder="1" applyAlignment="1">
      <alignment horizontal="center" vertical="center"/>
      <protection/>
    </xf>
    <xf numFmtId="0" fontId="0" fillId="0" borderId="78" xfId="64" applyNumberFormat="1" applyBorder="1" applyAlignment="1">
      <alignment horizontal="center" vertical="center"/>
      <protection/>
    </xf>
    <xf numFmtId="0" fontId="0" fillId="0" borderId="48" xfId="64" applyNumberFormat="1" applyBorder="1" applyAlignment="1">
      <alignment horizontal="center" vertical="center"/>
      <protection/>
    </xf>
    <xf numFmtId="0" fontId="0" fillId="0" borderId="79" xfId="64" applyNumberFormat="1" applyBorder="1" applyAlignment="1">
      <alignment horizontal="center" vertical="center"/>
      <protection/>
    </xf>
    <xf numFmtId="0" fontId="0" fillId="0" borderId="80" xfId="64" applyNumberFormat="1" applyBorder="1" applyAlignment="1">
      <alignment horizontal="center" vertical="center"/>
      <protection/>
    </xf>
    <xf numFmtId="0" fontId="0" fillId="0" borderId="81" xfId="64" applyNumberFormat="1" applyBorder="1" applyAlignment="1">
      <alignment horizontal="center" vertical="center"/>
      <protection/>
    </xf>
    <xf numFmtId="0" fontId="0" fillId="0" borderId="82" xfId="64" applyNumberFormat="1" applyBorder="1" applyAlignment="1">
      <alignment horizontal="center" vertical="center"/>
      <protection/>
    </xf>
    <xf numFmtId="0" fontId="0" fillId="0" borderId="0" xfId="64" applyNumberFormat="1" applyFont="1" applyAlignment="1">
      <alignment horizontal="left" vertical="center" wrapText="1"/>
      <protection/>
    </xf>
    <xf numFmtId="0" fontId="0" fillId="36" borderId="78" xfId="64" applyNumberFormat="1" applyFill="1" applyBorder="1" applyAlignment="1">
      <alignment horizontal="center" vertical="center"/>
      <protection/>
    </xf>
    <xf numFmtId="0" fontId="0" fillId="36" borderId="48" xfId="64" applyNumberFormat="1" applyFill="1" applyBorder="1" applyAlignment="1">
      <alignment horizontal="center" vertical="center"/>
      <protection/>
    </xf>
    <xf numFmtId="0" fontId="0" fillId="36" borderId="79" xfId="64" applyNumberFormat="1" applyFill="1" applyBorder="1" applyAlignment="1">
      <alignment horizontal="center" vertical="center"/>
      <protection/>
    </xf>
    <xf numFmtId="0" fontId="0" fillId="36" borderId="80" xfId="64" applyNumberFormat="1" applyFill="1" applyBorder="1" applyAlignment="1">
      <alignment horizontal="center" vertical="center"/>
      <protection/>
    </xf>
    <xf numFmtId="0" fontId="0" fillId="36" borderId="81" xfId="64" applyNumberFormat="1" applyFill="1" applyBorder="1" applyAlignment="1">
      <alignment horizontal="center" vertical="center"/>
      <protection/>
    </xf>
    <xf numFmtId="0" fontId="0" fillId="36" borderId="82" xfId="64" applyNumberFormat="1" applyFill="1" applyBorder="1" applyAlignment="1">
      <alignment horizontal="center" vertical="center"/>
      <protection/>
    </xf>
    <xf numFmtId="0" fontId="32" fillId="0" borderId="0" xfId="67" applyFont="1" applyBorder="1" applyAlignment="1">
      <alignment horizontal="center" vertical="center" shrinkToFit="1"/>
      <protection/>
    </xf>
    <xf numFmtId="0" fontId="0" fillId="0" borderId="0" xfId="67" applyFont="1" applyAlignment="1">
      <alignment horizontal="right" vertical="center"/>
      <protection/>
    </xf>
    <xf numFmtId="0" fontId="21" fillId="0" borderId="0" xfId="67" applyFont="1" applyAlignment="1">
      <alignment horizontal="center" vertical="center" wrapText="1"/>
      <protection/>
    </xf>
    <xf numFmtId="0" fontId="0" fillId="0" borderId="37" xfId="67" applyFont="1" applyBorder="1" applyAlignment="1">
      <alignment horizontal="center" vertical="center"/>
      <protection/>
    </xf>
    <xf numFmtId="0" fontId="0" fillId="0" borderId="48" xfId="67" applyFont="1" applyBorder="1" applyAlignment="1">
      <alignment horizontal="center" vertical="center"/>
      <protection/>
    </xf>
    <xf numFmtId="0" fontId="0" fillId="0" borderId="36" xfId="67" applyFont="1" applyBorder="1" applyAlignment="1">
      <alignment horizontal="center" vertical="center"/>
      <protection/>
    </xf>
    <xf numFmtId="0" fontId="0" fillId="0" borderId="37" xfId="67" applyFont="1" applyBorder="1" applyAlignment="1">
      <alignment vertical="center" wrapText="1"/>
      <protection/>
    </xf>
    <xf numFmtId="0" fontId="0" fillId="0" borderId="48" xfId="67" applyFont="1" applyBorder="1" applyAlignment="1">
      <alignment vertical="center" wrapText="1"/>
      <protection/>
    </xf>
    <xf numFmtId="0" fontId="0" fillId="0" borderId="36" xfId="67" applyFont="1" applyBorder="1" applyAlignment="1">
      <alignment vertical="center" wrapText="1"/>
      <protection/>
    </xf>
    <xf numFmtId="0" fontId="0" fillId="0" borderId="37" xfId="67" applyFont="1" applyBorder="1" applyAlignment="1">
      <alignment horizontal="center" vertical="center" wrapText="1"/>
      <protection/>
    </xf>
    <xf numFmtId="0" fontId="0" fillId="0" borderId="37" xfId="67" applyFont="1" applyBorder="1" applyAlignment="1">
      <alignment horizontal="left" vertical="center" wrapText="1"/>
      <protection/>
    </xf>
    <xf numFmtId="0" fontId="0" fillId="0" borderId="48" xfId="67" applyFont="1" applyBorder="1" applyAlignment="1">
      <alignment horizontal="left" vertical="center"/>
      <protection/>
    </xf>
    <xf numFmtId="0" fontId="0" fillId="0" borderId="36" xfId="67" applyFont="1" applyBorder="1" applyAlignment="1">
      <alignment horizontal="left" vertical="center"/>
      <protection/>
    </xf>
    <xf numFmtId="0" fontId="0" fillId="0" borderId="37" xfId="67" applyFont="1" applyBorder="1" applyAlignment="1">
      <alignment horizontal="center" vertical="center" wrapText="1" shrinkToFit="1"/>
      <protection/>
    </xf>
    <xf numFmtId="0" fontId="0" fillId="0" borderId="48" xfId="67" applyFont="1" applyBorder="1" applyAlignment="1">
      <alignment horizontal="center" vertical="center" shrinkToFit="1"/>
      <protection/>
    </xf>
    <xf numFmtId="0" fontId="0" fillId="0" borderId="36" xfId="67" applyFont="1" applyBorder="1" applyAlignment="1">
      <alignment horizontal="center" vertical="center" shrinkToFit="1"/>
      <protection/>
    </xf>
    <xf numFmtId="0" fontId="0" fillId="0" borderId="37" xfId="67" applyFont="1" applyBorder="1" applyAlignment="1">
      <alignment horizontal="center" vertical="center" shrinkToFit="1"/>
      <protection/>
    </xf>
    <xf numFmtId="0" fontId="0" fillId="0" borderId="49" xfId="67" applyFont="1" applyBorder="1" applyAlignment="1">
      <alignment vertical="center" wrapText="1"/>
      <protection/>
    </xf>
    <xf numFmtId="0" fontId="0" fillId="0" borderId="10" xfId="67" applyFont="1" applyBorder="1" applyAlignment="1">
      <alignment horizontal="center" vertical="center"/>
      <protection/>
    </xf>
    <xf numFmtId="0" fontId="0" fillId="0" borderId="48" xfId="67" applyFont="1" applyBorder="1" applyAlignment="1">
      <alignment vertical="center"/>
      <protection/>
    </xf>
    <xf numFmtId="0" fontId="0" fillId="0" borderId="36" xfId="67" applyFont="1" applyBorder="1" applyAlignment="1">
      <alignment vertical="center"/>
      <protection/>
    </xf>
    <xf numFmtId="0" fontId="0" fillId="0" borderId="48" xfId="67" applyFont="1" applyBorder="1" applyAlignment="1">
      <alignment horizontal="center" vertical="center" wrapText="1"/>
      <protection/>
    </xf>
    <xf numFmtId="0" fontId="0" fillId="0" borderId="36" xfId="67" applyFont="1" applyBorder="1" applyAlignment="1">
      <alignment horizontal="center" vertical="center" wrapText="1"/>
      <protection/>
    </xf>
    <xf numFmtId="0" fontId="0" fillId="0" borderId="37" xfId="67" applyFont="1" applyBorder="1" applyAlignment="1">
      <alignment horizontal="center" vertical="center" wrapText="1"/>
      <protection/>
    </xf>
    <xf numFmtId="0" fontId="0" fillId="0" borderId="23" xfId="67" applyFont="1" applyBorder="1" applyAlignment="1">
      <alignment horizontal="center" vertical="center"/>
      <protection/>
    </xf>
    <xf numFmtId="0" fontId="0" fillId="0" borderId="50" xfId="67" applyFont="1" applyBorder="1" applyAlignment="1">
      <alignment horizontal="center" vertical="center"/>
      <protection/>
    </xf>
    <xf numFmtId="0" fontId="0" fillId="0" borderId="22" xfId="67" applyFont="1" applyBorder="1" applyAlignment="1">
      <alignment horizontal="center" vertical="center"/>
      <protection/>
    </xf>
    <xf numFmtId="0" fontId="0" fillId="0" borderId="27" xfId="67" applyFont="1" applyBorder="1" applyAlignment="1">
      <alignment horizontal="center" vertical="center" wrapText="1" shrinkToFit="1"/>
      <protection/>
    </xf>
    <xf numFmtId="0" fontId="0" fillId="0" borderId="11" xfId="67" applyFont="1" applyBorder="1" applyAlignment="1">
      <alignment horizontal="center" vertical="center" wrapText="1" shrinkToFit="1"/>
      <protection/>
    </xf>
    <xf numFmtId="0" fontId="0" fillId="0" borderId="28" xfId="67" applyFont="1" applyBorder="1" applyAlignment="1">
      <alignment horizontal="center" vertical="center" wrapText="1"/>
      <protection/>
    </xf>
    <xf numFmtId="0" fontId="0" fillId="0" borderId="49" xfId="67" applyFont="1" applyBorder="1" applyAlignment="1">
      <alignment horizontal="center" vertical="center" wrapText="1"/>
      <protection/>
    </xf>
    <xf numFmtId="0" fontId="0" fillId="0" borderId="46" xfId="67" applyFont="1" applyBorder="1" applyAlignment="1">
      <alignment horizontal="center" vertical="center" wrapText="1"/>
      <protection/>
    </xf>
    <xf numFmtId="0" fontId="0" fillId="0" borderId="59" xfId="67" applyFont="1" applyBorder="1" applyAlignment="1">
      <alignment horizontal="center" vertical="center" wrapText="1"/>
      <protection/>
    </xf>
    <xf numFmtId="0" fontId="0" fillId="0" borderId="0" xfId="67" applyFont="1" applyBorder="1" applyAlignment="1">
      <alignment horizontal="center" vertical="center" wrapText="1"/>
      <protection/>
    </xf>
    <xf numFmtId="0" fontId="0" fillId="0" borderId="55" xfId="67" applyFont="1" applyBorder="1" applyAlignment="1">
      <alignment horizontal="center" vertical="center" wrapText="1"/>
      <protection/>
    </xf>
    <xf numFmtId="0" fontId="0" fillId="0" borderId="23" xfId="67" applyFont="1" applyBorder="1" applyAlignment="1">
      <alignment horizontal="center" vertical="center" wrapText="1"/>
      <protection/>
    </xf>
    <xf numFmtId="0" fontId="0" fillId="0" borderId="50" xfId="67" applyFont="1" applyBorder="1" applyAlignment="1">
      <alignment horizontal="center" vertical="center" wrapText="1"/>
      <protection/>
    </xf>
    <xf numFmtId="0" fontId="0" fillId="0" borderId="22" xfId="67" applyFont="1" applyBorder="1" applyAlignment="1">
      <alignment horizontal="center" vertical="center" wrapText="1"/>
      <protection/>
    </xf>
    <xf numFmtId="0" fontId="0" fillId="0" borderId="0" xfId="67" applyFont="1" applyBorder="1" applyAlignment="1">
      <alignment vertical="center" wrapText="1"/>
      <protection/>
    </xf>
    <xf numFmtId="0" fontId="0" fillId="0" borderId="55" xfId="67" applyFont="1" applyBorder="1" applyAlignment="1">
      <alignment vertical="center" wrapText="1"/>
      <protection/>
    </xf>
    <xf numFmtId="0" fontId="0" fillId="0" borderId="28" xfId="67" applyFont="1" applyBorder="1" applyAlignment="1">
      <alignment horizontal="left" vertical="center" shrinkToFit="1"/>
      <protection/>
    </xf>
    <xf numFmtId="0" fontId="0" fillId="0" borderId="49" xfId="67" applyFont="1" applyBorder="1" applyAlignment="1">
      <alignment horizontal="left" vertical="center" shrinkToFit="1"/>
      <protection/>
    </xf>
    <xf numFmtId="0" fontId="0" fillId="0" borderId="46" xfId="67" applyFont="1" applyBorder="1" applyAlignment="1">
      <alignment horizontal="left" vertical="center" shrinkToFit="1"/>
      <protection/>
    </xf>
    <xf numFmtId="0" fontId="0" fillId="0" borderId="59" xfId="67" applyFont="1" applyBorder="1" applyAlignment="1">
      <alignment horizontal="left" vertical="center" shrinkToFit="1"/>
      <protection/>
    </xf>
    <xf numFmtId="0" fontId="0" fillId="0" borderId="0" xfId="67" applyFont="1" applyAlignment="1">
      <alignment horizontal="left" vertical="center" shrinkToFit="1"/>
      <protection/>
    </xf>
    <xf numFmtId="0" fontId="0" fillId="0" borderId="55" xfId="67" applyFont="1" applyBorder="1" applyAlignment="1">
      <alignment horizontal="left" vertical="center" shrinkToFit="1"/>
      <protection/>
    </xf>
    <xf numFmtId="0" fontId="0" fillId="0" borderId="23" xfId="67" applyFont="1" applyBorder="1" applyAlignment="1">
      <alignment horizontal="left" vertical="center" shrinkToFit="1"/>
      <protection/>
    </xf>
    <xf numFmtId="0" fontId="0" fillId="0" borderId="50" xfId="67" applyFont="1" applyBorder="1" applyAlignment="1">
      <alignment horizontal="left" vertical="center" shrinkToFit="1"/>
      <protection/>
    </xf>
    <xf numFmtId="0" fontId="0" fillId="0" borderId="22" xfId="67" applyFont="1" applyBorder="1" applyAlignment="1">
      <alignment horizontal="left" vertical="center" shrinkToFit="1"/>
      <protection/>
    </xf>
    <xf numFmtId="0" fontId="93" fillId="0" borderId="0" xfId="0" applyFont="1" applyAlignment="1">
      <alignment horizontal="center" vertical="center"/>
    </xf>
    <xf numFmtId="0" fontId="82" fillId="0" borderId="28" xfId="0" applyFont="1" applyBorder="1" applyAlignment="1">
      <alignment horizontal="left" vertical="center" wrapText="1"/>
    </xf>
    <xf numFmtId="0" fontId="82" fillId="0" borderId="49" xfId="0" applyFont="1" applyBorder="1" applyAlignment="1">
      <alignment horizontal="left" vertical="center"/>
    </xf>
    <xf numFmtId="0" fontId="82" fillId="0" borderId="46" xfId="0" applyFont="1" applyBorder="1" applyAlignment="1">
      <alignment horizontal="left" vertical="center"/>
    </xf>
    <xf numFmtId="0" fontId="82" fillId="0" borderId="59" xfId="0" applyFont="1" applyBorder="1" applyAlignment="1">
      <alignment horizontal="left" vertical="center" wrapText="1"/>
    </xf>
    <xf numFmtId="0" fontId="82" fillId="0" borderId="0" xfId="0" applyFont="1" applyAlignment="1">
      <alignment horizontal="left" vertical="center"/>
    </xf>
    <xf numFmtId="0" fontId="82" fillId="0" borderId="55" xfId="0" applyFont="1" applyBorder="1" applyAlignment="1">
      <alignment horizontal="left" vertical="center"/>
    </xf>
    <xf numFmtId="0" fontId="82" fillId="0" borderId="59" xfId="0" applyFont="1" applyBorder="1" applyAlignment="1">
      <alignment horizontal="left" vertical="center"/>
    </xf>
    <xf numFmtId="0" fontId="82" fillId="0" borderId="23" xfId="0" applyFont="1" applyBorder="1" applyAlignment="1">
      <alignment horizontal="left" vertical="center"/>
    </xf>
    <xf numFmtId="0" fontId="82" fillId="0" borderId="50" xfId="0" applyFont="1" applyBorder="1" applyAlignment="1">
      <alignment horizontal="left" vertical="center"/>
    </xf>
    <xf numFmtId="0" fontId="82" fillId="0" borderId="22" xfId="0" applyFont="1" applyBorder="1" applyAlignment="1">
      <alignment horizontal="left" vertical="center"/>
    </xf>
    <xf numFmtId="0" fontId="82" fillId="0" borderId="10" xfId="0" applyFont="1" applyBorder="1" applyAlignment="1">
      <alignment horizontal="center" vertical="center"/>
    </xf>
    <xf numFmtId="0" fontId="82" fillId="2" borderId="10" xfId="0" applyFont="1" applyFill="1" applyBorder="1" applyAlignment="1">
      <alignment horizontal="center" vertical="center"/>
    </xf>
    <xf numFmtId="0" fontId="82" fillId="2" borderId="10" xfId="0" applyFont="1" applyFill="1" applyBorder="1" applyAlignment="1">
      <alignment horizontal="left" vertical="center" indent="1"/>
    </xf>
    <xf numFmtId="0" fontId="82" fillId="2" borderId="27" xfId="0" applyFont="1" applyFill="1" applyBorder="1" applyAlignment="1">
      <alignment horizontal="left" vertical="center" indent="1"/>
    </xf>
    <xf numFmtId="0" fontId="82" fillId="0" borderId="37" xfId="0" applyFont="1" applyBorder="1" applyAlignment="1">
      <alignment horizontal="center" vertical="center"/>
    </xf>
    <xf numFmtId="0" fontId="82" fillId="0" borderId="48" xfId="0" applyFont="1" applyBorder="1" applyAlignment="1">
      <alignment horizontal="center" vertical="center"/>
    </xf>
    <xf numFmtId="0" fontId="82" fillId="0" borderId="36" xfId="0" applyFont="1" applyBorder="1" applyAlignment="1">
      <alignment horizontal="center" vertical="center"/>
    </xf>
    <xf numFmtId="0" fontId="82" fillId="2" borderId="37" xfId="0" applyFont="1" applyFill="1" applyBorder="1" applyAlignment="1">
      <alignment horizontal="center" vertical="center"/>
    </xf>
    <xf numFmtId="0" fontId="82" fillId="2" borderId="48" xfId="0" applyFont="1" applyFill="1" applyBorder="1" applyAlignment="1">
      <alignment horizontal="center" vertical="center"/>
    </xf>
    <xf numFmtId="0" fontId="82" fillId="2" borderId="36" xfId="0" applyFont="1" applyFill="1" applyBorder="1" applyAlignment="1">
      <alignment horizontal="center" vertical="center"/>
    </xf>
    <xf numFmtId="0" fontId="82" fillId="7" borderId="37" xfId="0" applyFont="1" applyFill="1" applyBorder="1" applyAlignment="1">
      <alignment horizontal="center" vertical="center"/>
    </xf>
    <xf numFmtId="0" fontId="82" fillId="7" borderId="48" xfId="0" applyFont="1" applyFill="1" applyBorder="1" applyAlignment="1">
      <alignment horizontal="center" vertical="center"/>
    </xf>
    <xf numFmtId="0" fontId="82" fillId="7" borderId="36" xfId="0" applyFont="1" applyFill="1" applyBorder="1" applyAlignment="1">
      <alignment horizontal="center" vertical="center"/>
    </xf>
    <xf numFmtId="0" fontId="85" fillId="0" borderId="0" xfId="0" applyFont="1" applyAlignment="1">
      <alignment horizontal="left" vertical="center" wrapText="1"/>
    </xf>
    <xf numFmtId="0" fontId="82" fillId="0" borderId="37" xfId="0" applyFont="1" applyBorder="1" applyAlignment="1">
      <alignment horizontal="left" vertical="center" indent="1"/>
    </xf>
    <xf numFmtId="0" fontId="82" fillId="0" borderId="48" xfId="0" applyFont="1" applyBorder="1" applyAlignment="1">
      <alignment horizontal="left" vertical="center" indent="1"/>
    </xf>
    <xf numFmtId="0" fontId="82" fillId="0" borderId="36" xfId="0" applyFont="1" applyBorder="1" applyAlignment="1">
      <alignment horizontal="left" vertical="center" indent="1"/>
    </xf>
    <xf numFmtId="38" fontId="82" fillId="2" borderId="28" xfId="50" applyFont="1" applyFill="1" applyBorder="1" applyAlignment="1">
      <alignment horizontal="center" vertical="center"/>
    </xf>
    <xf numFmtId="38" fontId="82" fillId="2" borderId="49" xfId="50" applyFont="1" applyFill="1" applyBorder="1" applyAlignment="1">
      <alignment horizontal="center" vertical="center"/>
    </xf>
    <xf numFmtId="0" fontId="19" fillId="0" borderId="10" xfId="0" applyFont="1" applyBorder="1" applyAlignment="1">
      <alignment horizontal="left" vertical="center" indent="1" shrinkToFit="1"/>
    </xf>
    <xf numFmtId="38" fontId="82" fillId="2" borderId="37" xfId="50" applyFont="1" applyFill="1" applyBorder="1" applyAlignment="1">
      <alignment horizontal="center" vertical="center"/>
    </xf>
    <xf numFmtId="38" fontId="82" fillId="2" borderId="48" xfId="50" applyFont="1" applyFill="1" applyBorder="1" applyAlignment="1">
      <alignment horizontal="center" vertical="center"/>
    </xf>
    <xf numFmtId="0" fontId="82" fillId="0" borderId="23" xfId="0" applyFont="1" applyBorder="1" applyAlignment="1">
      <alignment horizontal="left" vertical="center" indent="1"/>
    </xf>
    <xf numFmtId="0" fontId="82" fillId="0" borderId="50" xfId="0" applyFont="1" applyBorder="1" applyAlignment="1">
      <alignment horizontal="left" vertical="center" indent="1"/>
    </xf>
    <xf numFmtId="0" fontId="82" fillId="5" borderId="23" xfId="0" applyFont="1" applyFill="1" applyBorder="1" applyAlignment="1">
      <alignment horizontal="center" vertical="center"/>
    </xf>
    <xf numFmtId="0" fontId="82" fillId="5" borderId="50" xfId="0" applyFont="1" applyFill="1" applyBorder="1" applyAlignment="1">
      <alignment horizontal="center" vertical="center"/>
    </xf>
    <xf numFmtId="0" fontId="82" fillId="5" borderId="22" xfId="0" applyFont="1" applyFill="1" applyBorder="1" applyAlignment="1">
      <alignment horizontal="center" vertical="center"/>
    </xf>
    <xf numFmtId="0" fontId="82" fillId="5" borderId="37" xfId="0" applyFont="1" applyFill="1" applyBorder="1" applyAlignment="1">
      <alignment horizontal="center" vertical="center"/>
    </xf>
    <xf numFmtId="0" fontId="82" fillId="5" borderId="48" xfId="0" applyFont="1" applyFill="1" applyBorder="1" applyAlignment="1">
      <alignment horizontal="center" vertical="center"/>
    </xf>
    <xf numFmtId="0" fontId="82" fillId="5" borderId="36" xfId="0" applyFont="1" applyFill="1" applyBorder="1" applyAlignment="1">
      <alignment horizontal="center" vertical="center"/>
    </xf>
    <xf numFmtId="0" fontId="85" fillId="0" borderId="0" xfId="0" applyFont="1" applyAlignment="1">
      <alignment horizontal="left" vertical="center" wrapText="1" indent="1"/>
    </xf>
    <xf numFmtId="0" fontId="85" fillId="0" borderId="0" xfId="0" applyFont="1" applyAlignment="1">
      <alignment horizontal="left" vertical="center" indent="1"/>
    </xf>
    <xf numFmtId="0" fontId="83" fillId="0" borderId="37" xfId="0" applyFont="1" applyBorder="1" applyAlignment="1">
      <alignment horizontal="center" vertical="center"/>
    </xf>
    <xf numFmtId="0" fontId="83" fillId="0" borderId="48" xfId="0" applyFont="1" applyBorder="1" applyAlignment="1">
      <alignment horizontal="center" vertical="center"/>
    </xf>
    <xf numFmtId="0" fontId="83" fillId="0" borderId="36" xfId="0" applyFont="1" applyBorder="1" applyAlignment="1">
      <alignment horizontal="center" vertical="center"/>
    </xf>
    <xf numFmtId="0" fontId="94" fillId="0" borderId="10" xfId="0" applyFont="1" applyBorder="1" applyAlignment="1">
      <alignment horizontal="center" vertical="center" wrapText="1"/>
    </xf>
    <xf numFmtId="0" fontId="82" fillId="0" borderId="59" xfId="0" applyFont="1" applyBorder="1" applyAlignment="1">
      <alignment horizontal="center" vertical="center"/>
    </xf>
    <xf numFmtId="0" fontId="82" fillId="0" borderId="55" xfId="0" applyFont="1" applyBorder="1" applyAlignment="1">
      <alignment horizontal="center" vertical="center"/>
    </xf>
    <xf numFmtId="0" fontId="82" fillId="0" borderId="10" xfId="0" applyFont="1" applyBorder="1" applyAlignment="1">
      <alignment horizontal="center" vertical="center" wrapText="1"/>
    </xf>
    <xf numFmtId="180" fontId="82" fillId="5" borderId="10" xfId="0" applyNumberFormat="1" applyFont="1" applyFill="1" applyBorder="1" applyAlignment="1">
      <alignment horizontal="center" vertical="center"/>
    </xf>
    <xf numFmtId="0" fontId="82" fillId="5" borderId="28" xfId="0" applyFont="1" applyFill="1" applyBorder="1" applyAlignment="1">
      <alignment horizontal="center" vertical="center"/>
    </xf>
    <xf numFmtId="0" fontId="82" fillId="5" borderId="49" xfId="0" applyFont="1" applyFill="1" applyBorder="1" applyAlignment="1">
      <alignment horizontal="center" vertical="center"/>
    </xf>
    <xf numFmtId="10" fontId="82" fillId="5" borderId="28" xfId="42" applyNumberFormat="1" applyFont="1" applyFill="1" applyBorder="1" applyAlignment="1">
      <alignment horizontal="center" vertical="center"/>
    </xf>
    <xf numFmtId="10" fontId="82" fillId="5" borderId="49" xfId="42" applyNumberFormat="1" applyFont="1" applyFill="1" applyBorder="1" applyAlignment="1">
      <alignment horizontal="center" vertical="center"/>
    </xf>
    <xf numFmtId="0" fontId="82" fillId="0" borderId="114" xfId="0" applyFont="1" applyBorder="1" applyAlignment="1">
      <alignment horizontal="center" vertical="center"/>
    </xf>
    <xf numFmtId="0" fontId="82" fillId="0" borderId="115" xfId="0" applyFont="1" applyBorder="1" applyAlignment="1">
      <alignment horizontal="center" vertical="center"/>
    </xf>
    <xf numFmtId="0" fontId="82" fillId="0" borderId="116" xfId="0" applyFont="1" applyBorder="1" applyAlignment="1">
      <alignment horizontal="center" vertical="center"/>
    </xf>
    <xf numFmtId="0" fontId="82" fillId="2" borderId="28" xfId="0" applyFont="1" applyFill="1" applyBorder="1" applyAlignment="1">
      <alignment horizontal="center" vertical="center"/>
    </xf>
    <xf numFmtId="0" fontId="82" fillId="2" borderId="49" xfId="0" applyFont="1" applyFill="1" applyBorder="1" applyAlignment="1">
      <alignment horizontal="center" vertical="center"/>
    </xf>
    <xf numFmtId="0" fontId="82" fillId="5" borderId="10" xfId="0" applyFont="1" applyFill="1" applyBorder="1" applyAlignment="1">
      <alignment horizontal="center" vertical="center"/>
    </xf>
    <xf numFmtId="0" fontId="86" fillId="0" borderId="59" xfId="0" applyFont="1" applyBorder="1" applyAlignment="1">
      <alignment horizontal="center" vertical="center" wrapText="1"/>
    </xf>
    <xf numFmtId="0" fontId="82" fillId="37" borderId="10" xfId="0" applyFont="1" applyFill="1" applyBorder="1" applyAlignment="1">
      <alignment horizontal="center" vertical="center"/>
    </xf>
    <xf numFmtId="0" fontId="82" fillId="0" borderId="52" xfId="0" applyFont="1" applyBorder="1" applyAlignment="1">
      <alignment horizontal="center" vertical="center"/>
    </xf>
    <xf numFmtId="0" fontId="95" fillId="0" borderId="0" xfId="0" applyFont="1" applyAlignment="1">
      <alignment horizontal="left" vertical="center" wrapText="1" indent="1"/>
    </xf>
    <xf numFmtId="0" fontId="95" fillId="0" borderId="0" xfId="0" applyFont="1" applyAlignment="1">
      <alignment horizontal="left" vertical="center" indent="1"/>
    </xf>
    <xf numFmtId="0" fontId="82" fillId="0" borderId="27" xfId="0" applyFont="1" applyBorder="1" applyAlignment="1">
      <alignment horizontal="center" vertical="center"/>
    </xf>
    <xf numFmtId="0" fontId="82" fillId="0" borderId="11" xfId="0" applyFont="1" applyBorder="1" applyAlignment="1">
      <alignment horizontal="center" vertical="center"/>
    </xf>
    <xf numFmtId="0" fontId="87" fillId="2" borderId="28" xfId="0" applyFont="1" applyFill="1" applyBorder="1" applyAlignment="1">
      <alignment horizontal="left" vertical="top"/>
    </xf>
    <xf numFmtId="0" fontId="87" fillId="2" borderId="49" xfId="0" applyFont="1" applyFill="1" applyBorder="1" applyAlignment="1">
      <alignment horizontal="left" vertical="top"/>
    </xf>
    <xf numFmtId="0" fontId="87" fillId="2" borderId="46" xfId="0" applyFont="1" applyFill="1" applyBorder="1" applyAlignment="1">
      <alignment horizontal="left" vertical="top"/>
    </xf>
    <xf numFmtId="0" fontId="85" fillId="2" borderId="23" xfId="0" applyFont="1" applyFill="1" applyBorder="1" applyAlignment="1">
      <alignment horizontal="left" vertical="top"/>
    </xf>
    <xf numFmtId="0" fontId="85" fillId="2" borderId="50" xfId="0" applyFont="1" applyFill="1" applyBorder="1" applyAlignment="1">
      <alignment horizontal="left" vertical="top"/>
    </xf>
    <xf numFmtId="0" fontId="85" fillId="2" borderId="22" xfId="0" applyFont="1" applyFill="1" applyBorder="1" applyAlignment="1">
      <alignment horizontal="left" vertical="top"/>
    </xf>
    <xf numFmtId="0" fontId="85" fillId="0" borderId="49" xfId="0" applyFont="1" applyBorder="1" applyAlignment="1">
      <alignment horizontal="left" vertical="center" wrapText="1" indent="1"/>
    </xf>
    <xf numFmtId="0" fontId="86" fillId="0" borderId="55" xfId="0" applyFont="1" applyBorder="1" applyAlignment="1">
      <alignment horizontal="center" vertical="center" wrapText="1"/>
    </xf>
    <xf numFmtId="0" fontId="20" fillId="0" borderId="0" xfId="66" applyFont="1" applyAlignment="1">
      <alignment horizontal="center" vertical="center"/>
      <protection/>
    </xf>
    <xf numFmtId="0" fontId="88" fillId="0" borderId="0" xfId="65" applyFont="1" applyAlignment="1">
      <alignment horizontal="left" vertical="center" wrapText="1"/>
      <protection/>
    </xf>
    <xf numFmtId="0" fontId="8" fillId="33" borderId="27" xfId="66" applyFont="1" applyFill="1" applyBorder="1" applyAlignment="1">
      <alignment horizontal="center" vertical="center" shrinkToFit="1"/>
      <protection/>
    </xf>
    <xf numFmtId="0" fontId="90" fillId="33" borderId="11" xfId="67" applyFont="1" applyFill="1" applyBorder="1" applyAlignment="1">
      <alignment vertical="center" shrinkToFit="1"/>
      <protection/>
    </xf>
    <xf numFmtId="182" fontId="8" fillId="5" borderId="37" xfId="66" applyNumberFormat="1" applyFont="1" applyFill="1" applyBorder="1" applyAlignment="1">
      <alignment horizontal="center"/>
      <protection/>
    </xf>
    <xf numFmtId="182" fontId="8" fillId="5" borderId="48" xfId="66" applyNumberFormat="1" applyFont="1" applyFill="1" applyBorder="1" applyAlignment="1">
      <alignment horizontal="center"/>
      <protection/>
    </xf>
    <xf numFmtId="182" fontId="8" fillId="5" borderId="36" xfId="66" applyNumberFormat="1" applyFont="1" applyFill="1" applyBorder="1" applyAlignment="1">
      <alignment horizontal="center"/>
      <protection/>
    </xf>
    <xf numFmtId="0" fontId="8" fillId="33" borderId="27" xfId="66" applyFont="1" applyFill="1" applyBorder="1" applyAlignment="1">
      <alignment horizontal="center" vertical="center" wrapText="1"/>
      <protection/>
    </xf>
    <xf numFmtId="0" fontId="8" fillId="33" borderId="11" xfId="66" applyFont="1" applyFill="1" applyBorder="1" applyAlignment="1">
      <alignment horizontal="center" vertical="center" wrapText="1"/>
      <protection/>
    </xf>
    <xf numFmtId="0" fontId="8" fillId="0" borderId="27" xfId="66" applyFont="1" applyBorder="1" applyAlignment="1">
      <alignment horizontal="center" vertical="center" wrapText="1" readingOrder="1"/>
      <protection/>
    </xf>
    <xf numFmtId="0" fontId="8" fillId="0" borderId="51" xfId="66" applyFont="1" applyBorder="1" applyAlignment="1">
      <alignment horizontal="center" vertical="center" readingOrder="1"/>
      <protection/>
    </xf>
    <xf numFmtId="0" fontId="8" fillId="0" borderId="11" xfId="66" applyFont="1" applyBorder="1" applyAlignment="1">
      <alignment horizontal="center" vertical="center" readingOrder="1"/>
      <protection/>
    </xf>
    <xf numFmtId="0" fontId="9" fillId="0" borderId="117" xfId="66" applyFont="1" applyBorder="1" applyAlignment="1">
      <alignment horizontal="left" vertical="center" wrapText="1"/>
      <protection/>
    </xf>
    <xf numFmtId="0" fontId="9" fillId="0" borderId="118" xfId="66" applyFont="1" applyBorder="1" applyAlignment="1">
      <alignment horizontal="left" vertical="center" wrapText="1"/>
      <protection/>
    </xf>
    <xf numFmtId="0" fontId="9" fillId="0" borderId="119" xfId="66" applyFont="1" applyBorder="1" applyAlignment="1">
      <alignment horizontal="left" vertical="center" wrapText="1"/>
      <protection/>
    </xf>
    <xf numFmtId="0" fontId="9" fillId="0" borderId="120" xfId="66" applyFont="1" applyBorder="1" applyAlignment="1">
      <alignment horizontal="left" vertical="center" wrapText="1"/>
      <protection/>
    </xf>
    <xf numFmtId="0" fontId="9" fillId="0" borderId="57" xfId="66" applyFont="1" applyBorder="1" applyAlignment="1">
      <alignment horizontal="left" vertical="center" wrapText="1"/>
      <protection/>
    </xf>
    <xf numFmtId="0" fontId="9" fillId="0" borderId="54" xfId="66" applyFont="1" applyBorder="1" applyAlignment="1">
      <alignment horizontal="left" vertical="center" wrapText="1"/>
      <protection/>
    </xf>
    <xf numFmtId="0" fontId="9" fillId="0" borderId="121" xfId="66" applyFont="1" applyBorder="1" applyAlignment="1">
      <alignment horizontal="left" vertical="center" wrapText="1"/>
      <protection/>
    </xf>
    <xf numFmtId="0" fontId="9" fillId="0" borderId="122" xfId="66" applyFont="1" applyBorder="1" applyAlignment="1">
      <alignment horizontal="left" vertical="center" wrapText="1"/>
      <protection/>
    </xf>
    <xf numFmtId="0" fontId="9" fillId="0" borderId="123" xfId="66" applyFont="1" applyBorder="1" applyAlignment="1">
      <alignment horizontal="left" vertical="center" wrapText="1"/>
      <protection/>
    </xf>
    <xf numFmtId="0" fontId="10" fillId="0" borderId="124" xfId="66" applyFont="1" applyBorder="1" applyAlignment="1">
      <alignment horizontal="center" vertical="center" shrinkToFit="1"/>
      <protection/>
    </xf>
    <xf numFmtId="0" fontId="10" fillId="0" borderId="125" xfId="66" applyFont="1" applyBorder="1" applyAlignment="1">
      <alignment horizontal="center" vertical="center" shrinkToFit="1"/>
      <protection/>
    </xf>
    <xf numFmtId="0" fontId="10" fillId="0" borderId="126" xfId="66" applyFont="1" applyBorder="1" applyAlignment="1">
      <alignment horizontal="center" vertical="center" shrinkToFit="1"/>
      <protection/>
    </xf>
    <xf numFmtId="0" fontId="8" fillId="0" borderId="127" xfId="66" applyFont="1" applyBorder="1" applyAlignment="1">
      <alignment horizontal="left" vertical="center"/>
      <protection/>
    </xf>
    <xf numFmtId="0" fontId="8" fillId="0" borderId="119" xfId="66" applyFont="1" applyBorder="1" applyAlignment="1">
      <alignment horizontal="left" vertical="center"/>
      <protection/>
    </xf>
    <xf numFmtId="0" fontId="9" fillId="0" borderId="128" xfId="66" applyFont="1" applyBorder="1" applyAlignment="1">
      <alignment horizontal="left" vertical="center" wrapText="1" shrinkToFit="1"/>
      <protection/>
    </xf>
    <xf numFmtId="0" fontId="9" fillId="0" borderId="54" xfId="66" applyFont="1" applyBorder="1" applyAlignment="1">
      <alignment horizontal="left" vertical="center" wrapText="1" shrinkToFit="1"/>
      <protection/>
    </xf>
    <xf numFmtId="0" fontId="9" fillId="0" borderId="129" xfId="66" applyFont="1" applyBorder="1" applyAlignment="1">
      <alignment horizontal="left" vertical="center" wrapText="1" shrinkToFit="1"/>
      <protection/>
    </xf>
    <xf numFmtId="0" fontId="9" fillId="0" borderId="123" xfId="66" applyFont="1" applyBorder="1" applyAlignment="1">
      <alignment horizontal="left" vertical="center" wrapText="1" shrinkToFit="1"/>
      <protection/>
    </xf>
    <xf numFmtId="0" fontId="9" fillId="0" borderId="130" xfId="66" applyFont="1" applyBorder="1" applyAlignment="1">
      <alignment horizontal="left" vertical="center" wrapText="1"/>
      <protection/>
    </xf>
    <xf numFmtId="0" fontId="9" fillId="0" borderId="22" xfId="66" applyFont="1" applyBorder="1" applyAlignment="1">
      <alignment horizontal="left" vertical="center" wrapText="1"/>
      <protection/>
    </xf>
    <xf numFmtId="0" fontId="8" fillId="33" borderId="48" xfId="66" applyFont="1" applyFill="1" applyBorder="1" applyAlignment="1">
      <alignment horizontal="center"/>
      <protection/>
    </xf>
    <xf numFmtId="0" fontId="8" fillId="33" borderId="37" xfId="66" applyFont="1" applyFill="1" applyBorder="1" applyAlignment="1">
      <alignment horizontal="center" wrapText="1"/>
      <protection/>
    </xf>
    <xf numFmtId="0" fontId="8" fillId="33" borderId="48" xfId="66" applyFont="1" applyFill="1" applyBorder="1" applyAlignment="1">
      <alignment horizontal="center" wrapText="1"/>
      <protection/>
    </xf>
    <xf numFmtId="0" fontId="8" fillId="33" borderId="36" xfId="66" applyFont="1" applyFill="1" applyBorder="1" applyAlignment="1">
      <alignment horizontal="center" wrapText="1"/>
      <protection/>
    </xf>
    <xf numFmtId="0" fontId="88" fillId="0" borderId="28" xfId="66" applyFont="1" applyBorder="1" applyAlignment="1">
      <alignment horizontal="left" vertical="top" wrapText="1"/>
      <protection/>
    </xf>
    <xf numFmtId="0" fontId="88" fillId="0" borderId="49" xfId="66" applyFont="1" applyBorder="1" applyAlignment="1">
      <alignment horizontal="left" vertical="top" wrapText="1"/>
      <protection/>
    </xf>
    <xf numFmtId="0" fontId="88" fillId="0" borderId="46" xfId="66" applyFont="1" applyBorder="1" applyAlignment="1">
      <alignment horizontal="left" vertical="top" wrapText="1"/>
      <protection/>
    </xf>
    <xf numFmtId="0" fontId="88" fillId="0" borderId="59" xfId="66" applyFont="1" applyBorder="1" applyAlignment="1">
      <alignment horizontal="left" vertical="top" wrapText="1"/>
      <protection/>
    </xf>
    <xf numFmtId="0" fontId="88" fillId="0" borderId="0" xfId="66" applyFont="1" applyAlignment="1">
      <alignment horizontal="left" vertical="top" wrapText="1"/>
      <protection/>
    </xf>
    <xf numFmtId="0" fontId="88" fillId="0" borderId="55" xfId="66" applyFont="1" applyBorder="1" applyAlignment="1">
      <alignment horizontal="left" vertical="top" wrapText="1"/>
      <protection/>
    </xf>
    <xf numFmtId="0" fontId="88" fillId="0" borderId="37" xfId="66" applyFont="1" applyBorder="1" applyAlignment="1">
      <alignment horizontal="left" vertical="top" wrapText="1"/>
      <protection/>
    </xf>
    <xf numFmtId="0" fontId="88" fillId="0" borderId="48" xfId="66" applyFont="1" applyBorder="1" applyAlignment="1">
      <alignment horizontal="left" vertical="top" wrapText="1"/>
      <protection/>
    </xf>
    <xf numFmtId="0" fontId="88" fillId="0" borderId="36" xfId="66" applyFont="1" applyBorder="1" applyAlignment="1">
      <alignment horizontal="left" vertical="top" wrapText="1"/>
      <protection/>
    </xf>
    <xf numFmtId="42" fontId="10" fillId="0" borderId="81" xfId="66" applyNumberFormat="1" applyFont="1" applyBorder="1" applyAlignment="1">
      <alignment horizontal="center" vertical="center" wrapText="1"/>
      <protection/>
    </xf>
    <xf numFmtId="42" fontId="10" fillId="0" borderId="25" xfId="66" applyNumberFormat="1" applyFont="1" applyBorder="1" applyAlignment="1">
      <alignment horizontal="center" vertical="center" wrapText="1"/>
      <protection/>
    </xf>
    <xf numFmtId="42" fontId="10" fillId="0" borderId="14" xfId="66" applyNumberFormat="1" applyFont="1" applyBorder="1" applyAlignment="1">
      <alignment horizontal="center" vertical="center" wrapText="1"/>
      <protection/>
    </xf>
    <xf numFmtId="42" fontId="10" fillId="0" borderId="131" xfId="66" applyNumberFormat="1" applyFont="1" applyBorder="1" applyAlignment="1">
      <alignment horizontal="center" vertical="center" wrapText="1"/>
      <protection/>
    </xf>
    <xf numFmtId="0" fontId="96" fillId="0" borderId="22" xfId="67" applyFont="1" applyBorder="1" applyAlignment="1">
      <alignment horizontal="left" vertical="top" wrapText="1"/>
      <protection/>
    </xf>
    <xf numFmtId="0" fontId="96" fillId="0" borderId="11" xfId="67" applyFont="1" applyBorder="1" applyAlignment="1">
      <alignment horizontal="left" vertical="top" wrapText="1"/>
      <protection/>
    </xf>
    <xf numFmtId="0" fontId="0" fillId="0" borderId="0" xfId="66" applyAlignment="1">
      <alignment horizontal="left" vertical="top" wrapText="1"/>
      <protection/>
    </xf>
    <xf numFmtId="0" fontId="0" fillId="0" borderId="37" xfId="66" applyBorder="1" applyAlignment="1">
      <alignment horizontal="center" vertical="top" wrapText="1"/>
      <protection/>
    </xf>
    <xf numFmtId="0" fontId="0" fillId="0" borderId="36" xfId="66" applyBorder="1" applyAlignment="1">
      <alignment horizontal="center" vertical="top" wrapText="1"/>
      <protection/>
    </xf>
    <xf numFmtId="0" fontId="0" fillId="0" borderId="37" xfId="66" applyBorder="1" applyAlignment="1">
      <alignment horizontal="center" vertical="top" shrinkToFit="1"/>
      <protection/>
    </xf>
    <xf numFmtId="0" fontId="0" fillId="0" borderId="36" xfId="66" applyBorder="1" applyAlignment="1">
      <alignment horizontal="center" vertical="top" shrinkToFit="1"/>
      <protection/>
    </xf>
    <xf numFmtId="0" fontId="8" fillId="0" borderId="113" xfId="66" applyFont="1" applyBorder="1" applyAlignment="1">
      <alignment horizontal="center" vertical="top" wrapText="1"/>
      <protection/>
    </xf>
    <xf numFmtId="0" fontId="8" fillId="0" borderId="19" xfId="66" applyFont="1" applyBorder="1" applyAlignment="1">
      <alignment horizontal="center" vertical="top" wrapText="1"/>
      <protection/>
    </xf>
    <xf numFmtId="38" fontId="0" fillId="2" borderId="37" xfId="50" applyFont="1" applyFill="1" applyBorder="1" applyAlignment="1" applyProtection="1">
      <alignment horizontal="center" vertical="center" wrapText="1"/>
      <protection/>
    </xf>
    <xf numFmtId="38" fontId="0" fillId="2" borderId="36" xfId="50" applyFont="1" applyFill="1" applyBorder="1" applyAlignment="1" applyProtection="1">
      <alignment horizontal="center" vertical="center" wrapText="1"/>
      <protection/>
    </xf>
    <xf numFmtId="38" fontId="0" fillId="5" borderId="80" xfId="50" applyFont="1" applyFill="1" applyBorder="1" applyAlignment="1" applyProtection="1">
      <alignment horizontal="center" vertical="center" wrapText="1"/>
      <protection/>
    </xf>
    <xf numFmtId="38" fontId="0" fillId="5" borderId="82" xfId="50" applyFont="1" applyFill="1" applyBorder="1" applyAlignment="1" applyProtection="1">
      <alignment horizontal="center" vertical="center" wrapText="1"/>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2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11" xfId="64"/>
    <cellStyle name="標準 2" xfId="65"/>
    <cellStyle name="標準 2 2" xfId="66"/>
    <cellStyle name="標準 3" xfId="67"/>
    <cellStyle name="標準 3 2 2" xfId="68"/>
    <cellStyle name="標準_rakuraku" xfId="69"/>
    <cellStyle name="Followed Hyperlink" xfId="70"/>
    <cellStyle name="良い" xfId="71"/>
  </cellStyles>
  <dxfs count="2">
    <dxf>
      <fill>
        <patternFill>
          <bgColor theme="0" tint="-0.4999699890613556"/>
        </patternFill>
      </fill>
    </dxf>
    <dxf>
      <fill>
        <patternFill>
          <bgColor theme="0" tint="-0.499969989061355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2266950</xdr:colOff>
      <xdr:row>19</xdr:row>
      <xdr:rowOff>0</xdr:rowOff>
    </xdr:from>
    <xdr:to>
      <xdr:col>0</xdr:col>
      <xdr:colOff>361950</xdr:colOff>
      <xdr:row>19</xdr:row>
      <xdr:rowOff>0</xdr:rowOff>
    </xdr:to>
    <xdr:sp>
      <xdr:nvSpPr>
        <xdr:cNvPr id="1" name="Text Box 2"/>
        <xdr:cNvSpPr txBox="1">
          <a:spLocks noChangeArrowheads="1"/>
        </xdr:cNvSpPr>
      </xdr:nvSpPr>
      <xdr:spPr>
        <a:xfrm>
          <a:off x="2266950" y="8943975"/>
          <a:ext cx="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555029\Downloads\04kakusyuyoshiki5_25%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5"/>
      <sheetName val="別紙6"/>
      <sheetName val="別紙7-a"/>
      <sheetName val="別添"/>
      <sheetName val="別紙7-b"/>
      <sheetName val="別紙8"/>
      <sheetName val="別紙8-2"/>
      <sheetName val="別紙9"/>
      <sheetName val="別紙9－2"/>
      <sheetName val="別紙9－3"/>
      <sheetName val="別紙9－4 "/>
      <sheetName val="別紙9－５"/>
      <sheetName val="別紙10"/>
      <sheetName val="別紙10－2"/>
      <sheetName val="別紙10－５"/>
      <sheetName val="別紙11"/>
      <sheetName val="別紙12"/>
      <sheetName val="別紙12－２"/>
      <sheetName val="別紙12－3"/>
      <sheetName val="別紙12－４"/>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
      <sheetName val="別紙20－２"/>
      <sheetName val="別紙21"/>
      <sheetName val="別紙22"/>
      <sheetName val="別紙23"/>
      <sheetName val="別紙24"/>
      <sheetName val="別紙25"/>
      <sheetName val="別紙●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C30"/>
  <sheetViews>
    <sheetView tabSelected="1" view="pageBreakPreview" zoomScaleSheetLayoutView="100" zoomScalePageLayoutView="0" workbookViewId="0" topLeftCell="A1">
      <selection activeCell="B11" sqref="B11"/>
    </sheetView>
  </sheetViews>
  <sheetFormatPr defaultColWidth="9.00390625" defaultRowHeight="13.5"/>
  <cols>
    <col min="1" max="1" width="29.75390625" style="1" customWidth="1"/>
    <col min="2" max="2" width="68.625" style="2" customWidth="1"/>
    <col min="3" max="3" width="16.625" style="2" customWidth="1"/>
    <col min="4" max="16384" width="9.00390625" style="2" customWidth="1"/>
  </cols>
  <sheetData>
    <row r="1" spans="1:3" ht="14.25">
      <c r="A1" s="301" t="s">
        <v>34</v>
      </c>
      <c r="B1" s="301"/>
      <c r="C1" s="301"/>
    </row>
    <row r="2" spans="1:3" ht="79.5" customHeight="1">
      <c r="A2" s="305" t="s">
        <v>33</v>
      </c>
      <c r="B2" s="305"/>
      <c r="C2" s="305"/>
    </row>
    <row r="3" spans="1:3" ht="22.5" customHeight="1" thickBot="1">
      <c r="A3" s="9" t="s">
        <v>7</v>
      </c>
      <c r="B3" s="9" t="s">
        <v>8</v>
      </c>
      <c r="C3" s="9" t="s">
        <v>11</v>
      </c>
    </row>
    <row r="4" spans="1:3" ht="66" thickTop="1">
      <c r="A4" s="7" t="s">
        <v>37</v>
      </c>
      <c r="B4" s="8" t="s">
        <v>38</v>
      </c>
      <c r="C4" s="8" t="s">
        <v>39</v>
      </c>
    </row>
    <row r="5" spans="1:3" ht="15" customHeight="1">
      <c r="A5" s="6" t="s">
        <v>24</v>
      </c>
      <c r="B5" s="3" t="s">
        <v>10</v>
      </c>
      <c r="C5" s="3"/>
    </row>
    <row r="6" spans="1:3" ht="39" customHeight="1">
      <c r="A6" s="6" t="s">
        <v>40</v>
      </c>
      <c r="B6" s="3" t="s">
        <v>32</v>
      </c>
      <c r="C6" s="3"/>
    </row>
    <row r="7" spans="1:3" ht="15" customHeight="1">
      <c r="A7" s="6" t="s">
        <v>2</v>
      </c>
      <c r="B7" s="3" t="s">
        <v>41</v>
      </c>
      <c r="C7" s="3"/>
    </row>
    <row r="8" spans="1:3" ht="15" customHeight="1">
      <c r="A8" s="6" t="s">
        <v>35</v>
      </c>
      <c r="B8" s="3" t="s">
        <v>10</v>
      </c>
      <c r="C8" s="3"/>
    </row>
    <row r="9" spans="1:3" ht="15" customHeight="1">
      <c r="A9" s="6" t="s">
        <v>36</v>
      </c>
      <c r="B9" s="3" t="s">
        <v>10</v>
      </c>
      <c r="C9" s="3"/>
    </row>
    <row r="10" spans="1:3" ht="39">
      <c r="A10" s="6" t="s">
        <v>26</v>
      </c>
      <c r="B10" s="3" t="s">
        <v>31</v>
      </c>
      <c r="C10" s="3"/>
    </row>
    <row r="11" spans="1:3" ht="39">
      <c r="A11" s="6" t="s">
        <v>3</v>
      </c>
      <c r="B11" s="3" t="s">
        <v>42</v>
      </c>
      <c r="C11" s="3"/>
    </row>
    <row r="12" spans="1:3" ht="26.25">
      <c r="A12" s="6" t="s">
        <v>17</v>
      </c>
      <c r="B12" s="302" t="s">
        <v>21</v>
      </c>
      <c r="C12" s="306"/>
    </row>
    <row r="13" spans="1:3" ht="26.25">
      <c r="A13" s="6" t="s">
        <v>18</v>
      </c>
      <c r="B13" s="303"/>
      <c r="C13" s="307"/>
    </row>
    <row r="14" spans="1:3" ht="26.25">
      <c r="A14" s="6" t="s">
        <v>19</v>
      </c>
      <c r="B14" s="303"/>
      <c r="C14" s="307"/>
    </row>
    <row r="15" spans="1:3" ht="30" customHeight="1">
      <c r="A15" s="6" t="s">
        <v>20</v>
      </c>
      <c r="B15" s="304"/>
      <c r="C15" s="307"/>
    </row>
    <row r="16" spans="1:3" ht="59.25" customHeight="1">
      <c r="A16" s="6" t="s">
        <v>14</v>
      </c>
      <c r="B16" s="3" t="s">
        <v>43</v>
      </c>
      <c r="C16" s="5" t="s">
        <v>23</v>
      </c>
    </row>
    <row r="17" spans="1:3" ht="48" customHeight="1">
      <c r="A17" s="6" t="s">
        <v>28</v>
      </c>
      <c r="B17" s="3" t="s">
        <v>44</v>
      </c>
      <c r="C17" s="3"/>
    </row>
    <row r="18" spans="1:3" ht="72.75" customHeight="1">
      <c r="A18" s="6" t="s">
        <v>13</v>
      </c>
      <c r="B18" s="3" t="s">
        <v>45</v>
      </c>
      <c r="C18" s="3"/>
    </row>
    <row r="19" spans="1:3" ht="56.25" customHeight="1">
      <c r="A19" s="6" t="s">
        <v>15</v>
      </c>
      <c r="B19" s="3" t="s">
        <v>16</v>
      </c>
      <c r="C19" s="3"/>
    </row>
    <row r="20" spans="1:3" ht="96.75" customHeight="1">
      <c r="A20" s="6" t="s">
        <v>29</v>
      </c>
      <c r="B20" s="3" t="s">
        <v>46</v>
      </c>
      <c r="C20" s="3"/>
    </row>
    <row r="21" spans="1:3" ht="15" customHeight="1">
      <c r="A21" s="6" t="s">
        <v>22</v>
      </c>
      <c r="B21" s="4" t="s">
        <v>10</v>
      </c>
      <c r="C21" s="3"/>
    </row>
    <row r="22" spans="1:3" ht="66">
      <c r="A22" s="6" t="s">
        <v>12</v>
      </c>
      <c r="B22" s="3" t="s">
        <v>47</v>
      </c>
      <c r="C22" s="3"/>
    </row>
    <row r="23" spans="1:3" ht="15" customHeight="1">
      <c r="A23" s="6" t="s">
        <v>4</v>
      </c>
      <c r="B23" s="3" t="s">
        <v>9</v>
      </c>
      <c r="C23" s="3"/>
    </row>
    <row r="24" spans="1:3" ht="84.75" customHeight="1">
      <c r="A24" s="6" t="s">
        <v>48</v>
      </c>
      <c r="B24" s="3" t="s">
        <v>49</v>
      </c>
      <c r="C24" s="3"/>
    </row>
    <row r="25" spans="1:3" ht="59.25" customHeight="1">
      <c r="A25" s="6" t="s">
        <v>30</v>
      </c>
      <c r="B25" s="3" t="s">
        <v>50</v>
      </c>
      <c r="C25" s="3"/>
    </row>
    <row r="26" spans="1:3" ht="15" customHeight="1">
      <c r="A26" s="6" t="s">
        <v>25</v>
      </c>
      <c r="B26" s="3" t="s">
        <v>10</v>
      </c>
      <c r="C26" s="3"/>
    </row>
    <row r="27" spans="1:3" ht="78.75">
      <c r="A27" s="6" t="s">
        <v>5</v>
      </c>
      <c r="B27" s="3" t="s">
        <v>51</v>
      </c>
      <c r="C27" s="3"/>
    </row>
    <row r="28" spans="1:3" ht="52.5">
      <c r="A28" s="6" t="s">
        <v>6</v>
      </c>
      <c r="B28" s="3" t="s">
        <v>52</v>
      </c>
      <c r="C28" s="3"/>
    </row>
    <row r="29" spans="1:3" ht="67.5" customHeight="1">
      <c r="A29" s="6" t="s">
        <v>27</v>
      </c>
      <c r="B29" s="3" t="s">
        <v>53</v>
      </c>
      <c r="C29" s="3"/>
    </row>
    <row r="30" spans="1:3" ht="39">
      <c r="A30" s="6" t="s">
        <v>1</v>
      </c>
      <c r="B30" s="3" t="s">
        <v>0</v>
      </c>
      <c r="C30" s="3"/>
    </row>
  </sheetData>
  <sheetProtection/>
  <mergeCells count="4">
    <mergeCell ref="A1:C1"/>
    <mergeCell ref="B12:B15"/>
    <mergeCell ref="A2:C2"/>
    <mergeCell ref="C12:C15"/>
  </mergeCells>
  <printOptions horizontalCentered="1"/>
  <pageMargins left="0.3937007874015748" right="0.3937007874015748" top="0.3937007874015748" bottom="0.1968503937007874" header="0.5118110236220472" footer="0.11811023622047245"/>
  <pageSetup horizontalDpi="600" verticalDpi="600" orientation="portrait" paperSize="9" scale="69" r:id="rId2"/>
  <headerFooter alignWithMargins="0">
    <oddFooter>&amp;C&amp;P</oddFooter>
  </headerFooter>
  <rowBreaks count="1" manualBreakCount="1">
    <brk id="5" max="255" man="1"/>
  </rowBreaks>
  <drawing r:id="rId1"/>
</worksheet>
</file>

<file path=xl/worksheets/sheet10.xml><?xml version="1.0" encoding="utf-8"?>
<worksheet xmlns="http://schemas.openxmlformats.org/spreadsheetml/2006/main" xmlns:r="http://schemas.openxmlformats.org/officeDocument/2006/relationships">
  <dimension ref="A2:AL59"/>
  <sheetViews>
    <sheetView zoomScalePageLayoutView="0" workbookViewId="0" topLeftCell="A40">
      <selection activeCell="AO51" sqref="AO51"/>
    </sheetView>
  </sheetViews>
  <sheetFormatPr defaultColWidth="9.00390625" defaultRowHeight="13.5"/>
  <cols>
    <col min="1" max="1" width="4.00390625" style="11" customWidth="1"/>
    <col min="2" max="29" width="2.625" style="11" customWidth="1"/>
    <col min="30" max="30" width="1.625" style="11" customWidth="1"/>
    <col min="31" max="31" width="3.625" style="11" customWidth="1"/>
    <col min="32" max="38" width="2.625" style="11" customWidth="1"/>
    <col min="39" max="16384" width="8.875" style="11" customWidth="1"/>
  </cols>
  <sheetData>
    <row r="2" spans="1:30" ht="15.75">
      <c r="A2" s="10" t="s">
        <v>54</v>
      </c>
      <c r="G2" s="469" t="s">
        <v>55</v>
      </c>
      <c r="H2" s="469"/>
      <c r="I2" s="469"/>
      <c r="J2" s="469"/>
      <c r="K2" s="469"/>
      <c r="L2" s="469"/>
      <c r="M2" s="469"/>
      <c r="N2" s="469"/>
      <c r="O2" s="469"/>
      <c r="P2" s="469"/>
      <c r="Q2" s="469"/>
      <c r="R2" s="469"/>
      <c r="S2" s="469"/>
      <c r="T2" s="469"/>
      <c r="U2" s="469"/>
      <c r="V2" s="469"/>
      <c r="W2" s="469"/>
      <c r="X2" s="469"/>
      <c r="Y2" s="469"/>
      <c r="Z2" s="469"/>
      <c r="AA2" s="469"/>
      <c r="AB2" s="469"/>
      <c r="AC2" s="469"/>
      <c r="AD2" s="469"/>
    </row>
    <row r="3" spans="9:28" ht="16.5" thickBot="1">
      <c r="I3" s="470" t="s">
        <v>56</v>
      </c>
      <c r="J3" s="470"/>
      <c r="K3" s="470"/>
      <c r="L3" s="470"/>
      <c r="M3" s="470"/>
      <c r="N3" s="470"/>
      <c r="O3" s="470"/>
      <c r="P3" s="470"/>
      <c r="Q3" s="470"/>
      <c r="R3" s="470"/>
      <c r="S3" s="470"/>
      <c r="T3" s="470"/>
      <c r="U3" s="470"/>
      <c r="V3" s="470"/>
      <c r="W3" s="470"/>
      <c r="X3" s="470"/>
      <c r="Y3" s="470"/>
      <c r="Z3" s="470"/>
      <c r="AA3" s="470"/>
      <c r="AB3" s="470"/>
    </row>
    <row r="4" spans="4:33" ht="15" thickBot="1">
      <c r="D4" s="12"/>
      <c r="E4" s="13"/>
      <c r="F4" s="471" t="s">
        <v>57</v>
      </c>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13"/>
      <c r="AG4" s="14"/>
    </row>
    <row r="6" ht="12.75">
      <c r="A6" s="11" t="s">
        <v>58</v>
      </c>
    </row>
    <row r="7" spans="1:38" ht="12.75">
      <c r="A7" s="11" t="s">
        <v>59</v>
      </c>
      <c r="B7" s="472" t="s">
        <v>60</v>
      </c>
      <c r="C7" s="472"/>
      <c r="D7" s="472"/>
      <c r="E7" s="472"/>
      <c r="F7" s="472"/>
      <c r="G7" s="472"/>
      <c r="H7" s="472"/>
      <c r="I7" s="472"/>
      <c r="J7" s="472"/>
      <c r="K7" s="472"/>
      <c r="L7" s="472"/>
      <c r="M7" s="472"/>
      <c r="N7" s="472"/>
      <c r="O7" s="472"/>
      <c r="P7" s="472"/>
      <c r="Q7" s="472"/>
      <c r="R7" s="472"/>
      <c r="S7" s="472"/>
      <c r="T7" s="472"/>
      <c r="U7" s="472"/>
      <c r="V7" s="472"/>
      <c r="W7" s="472"/>
      <c r="X7" s="472"/>
      <c r="Y7" s="472"/>
      <c r="Z7" s="472"/>
      <c r="AA7" s="472"/>
      <c r="AB7" s="472"/>
      <c r="AC7" s="472"/>
      <c r="AD7" s="472"/>
      <c r="AE7" s="472"/>
      <c r="AF7" s="472"/>
      <c r="AG7" s="472"/>
      <c r="AH7" s="472"/>
      <c r="AI7" s="472"/>
      <c r="AJ7" s="472"/>
      <c r="AK7" s="472"/>
      <c r="AL7" s="472"/>
    </row>
    <row r="8" spans="1:38" ht="12.75">
      <c r="A8" s="11" t="s">
        <v>61</v>
      </c>
      <c r="B8" s="472" t="s">
        <v>62</v>
      </c>
      <c r="C8" s="472"/>
      <c r="D8" s="472"/>
      <c r="E8" s="472"/>
      <c r="F8" s="472"/>
      <c r="G8" s="472"/>
      <c r="H8" s="472"/>
      <c r="I8" s="472"/>
      <c r="J8" s="472"/>
      <c r="K8" s="472"/>
      <c r="L8" s="472"/>
      <c r="M8" s="472"/>
      <c r="N8" s="472"/>
      <c r="O8" s="472"/>
      <c r="P8" s="472"/>
      <c r="Q8" s="472"/>
      <c r="R8" s="472"/>
      <c r="S8" s="472"/>
      <c r="T8" s="472"/>
      <c r="U8" s="472"/>
      <c r="V8" s="472"/>
      <c r="W8" s="472"/>
      <c r="X8" s="472"/>
      <c r="Y8" s="472"/>
      <c r="Z8" s="472"/>
      <c r="AA8" s="472"/>
      <c r="AB8" s="472"/>
      <c r="AC8" s="472"/>
      <c r="AD8" s="472"/>
      <c r="AE8" s="472"/>
      <c r="AF8" s="472"/>
      <c r="AG8" s="472"/>
      <c r="AH8" s="472"/>
      <c r="AI8" s="472"/>
      <c r="AJ8" s="472"/>
      <c r="AK8" s="472"/>
      <c r="AL8" s="472"/>
    </row>
    <row r="9" spans="2:38" ht="12.75">
      <c r="B9" s="472" t="s">
        <v>63</v>
      </c>
      <c r="C9" s="472"/>
      <c r="D9" s="472"/>
      <c r="E9" s="472"/>
      <c r="F9" s="472"/>
      <c r="G9" s="472"/>
      <c r="H9" s="472"/>
      <c r="I9" s="472"/>
      <c r="J9" s="472"/>
      <c r="K9" s="472"/>
      <c r="L9" s="472"/>
      <c r="M9" s="472"/>
      <c r="N9" s="472"/>
      <c r="O9" s="472"/>
      <c r="P9" s="472"/>
      <c r="Q9" s="472"/>
      <c r="R9" s="472"/>
      <c r="S9" s="472"/>
      <c r="T9" s="472"/>
      <c r="U9" s="472"/>
      <c r="V9" s="472"/>
      <c r="W9" s="472"/>
      <c r="X9" s="472"/>
      <c r="Y9" s="472"/>
      <c r="Z9" s="472"/>
      <c r="AA9" s="472"/>
      <c r="AB9" s="472"/>
      <c r="AC9" s="472"/>
      <c r="AD9" s="472"/>
      <c r="AE9" s="472"/>
      <c r="AF9" s="472"/>
      <c r="AG9" s="472"/>
      <c r="AH9" s="472"/>
      <c r="AI9" s="472"/>
      <c r="AJ9" s="472"/>
      <c r="AK9" s="472"/>
      <c r="AL9" s="472"/>
    </row>
    <row r="10" spans="1:38" ht="12.75">
      <c r="A10" s="11" t="s">
        <v>64</v>
      </c>
      <c r="B10" s="472" t="s">
        <v>65</v>
      </c>
      <c r="C10" s="472"/>
      <c r="D10" s="472"/>
      <c r="E10" s="472"/>
      <c r="F10" s="472"/>
      <c r="G10" s="472"/>
      <c r="H10" s="472"/>
      <c r="I10" s="472"/>
      <c r="J10" s="472"/>
      <c r="K10" s="472"/>
      <c r="L10" s="472"/>
      <c r="M10" s="472"/>
      <c r="N10" s="472"/>
      <c r="O10" s="472"/>
      <c r="P10" s="472"/>
      <c r="Q10" s="472"/>
      <c r="R10" s="472"/>
      <c r="S10" s="472"/>
      <c r="T10" s="472"/>
      <c r="U10" s="472"/>
      <c r="V10" s="472"/>
      <c r="W10" s="472"/>
      <c r="X10" s="472"/>
      <c r="Y10" s="472"/>
      <c r="Z10" s="472"/>
      <c r="AA10" s="472"/>
      <c r="AB10" s="472"/>
      <c r="AC10" s="472"/>
      <c r="AD10" s="472"/>
      <c r="AE10" s="472"/>
      <c r="AF10" s="472"/>
      <c r="AG10" s="472"/>
      <c r="AH10" s="472"/>
      <c r="AI10" s="472"/>
      <c r="AJ10" s="472"/>
      <c r="AK10" s="472"/>
      <c r="AL10" s="472"/>
    </row>
    <row r="11" spans="2:38" ht="12.75">
      <c r="B11" s="472" t="s">
        <v>66</v>
      </c>
      <c r="C11" s="472"/>
      <c r="D11" s="472"/>
      <c r="E11" s="472"/>
      <c r="F11" s="472"/>
      <c r="G11" s="472"/>
      <c r="H11" s="472"/>
      <c r="I11" s="472"/>
      <c r="J11" s="472"/>
      <c r="K11" s="472"/>
      <c r="L11" s="472"/>
      <c r="M11" s="472"/>
      <c r="N11" s="472"/>
      <c r="O11" s="472"/>
      <c r="P11" s="472"/>
      <c r="Q11" s="472"/>
      <c r="R11" s="472"/>
      <c r="S11" s="472"/>
      <c r="T11" s="472"/>
      <c r="U11" s="472"/>
      <c r="V11" s="472"/>
      <c r="W11" s="472"/>
      <c r="X11" s="472"/>
      <c r="Y11" s="472"/>
      <c r="Z11" s="472"/>
      <c r="AA11" s="472"/>
      <c r="AB11" s="472"/>
      <c r="AC11" s="472"/>
      <c r="AD11" s="472"/>
      <c r="AE11" s="472"/>
      <c r="AF11" s="472"/>
      <c r="AG11" s="472"/>
      <c r="AH11" s="472"/>
      <c r="AI11" s="472"/>
      <c r="AJ11" s="472"/>
      <c r="AK11" s="472"/>
      <c r="AL11" s="472"/>
    </row>
    <row r="12" spans="1:38" ht="12.75">
      <c r="A12" s="11" t="s">
        <v>67</v>
      </c>
      <c r="B12" s="472" t="s">
        <v>68</v>
      </c>
      <c r="C12" s="472"/>
      <c r="D12" s="472"/>
      <c r="E12" s="472"/>
      <c r="F12" s="472"/>
      <c r="G12" s="472"/>
      <c r="H12" s="472"/>
      <c r="I12" s="472"/>
      <c r="J12" s="472"/>
      <c r="K12" s="472"/>
      <c r="L12" s="472"/>
      <c r="M12" s="472"/>
      <c r="N12" s="472"/>
      <c r="O12" s="472"/>
      <c r="P12" s="472"/>
      <c r="Q12" s="472"/>
      <c r="R12" s="472"/>
      <c r="S12" s="472"/>
      <c r="T12" s="472"/>
      <c r="U12" s="472"/>
      <c r="V12" s="472"/>
      <c r="W12" s="472"/>
      <c r="X12" s="472"/>
      <c r="Y12" s="472"/>
      <c r="Z12" s="472"/>
      <c r="AA12" s="472"/>
      <c r="AB12" s="472"/>
      <c r="AC12" s="472"/>
      <c r="AD12" s="472"/>
      <c r="AE12" s="472"/>
      <c r="AF12" s="472"/>
      <c r="AG12" s="472"/>
      <c r="AH12" s="472"/>
      <c r="AI12" s="472"/>
      <c r="AJ12" s="472"/>
      <c r="AK12" s="472"/>
      <c r="AL12" s="472"/>
    </row>
    <row r="13" spans="1:38" ht="13.5" thickBot="1">
      <c r="A13" s="11" t="s">
        <v>69</v>
      </c>
      <c r="B13" s="473" t="s">
        <v>70</v>
      </c>
      <c r="C13" s="473"/>
      <c r="D13" s="473"/>
      <c r="E13" s="473"/>
      <c r="F13" s="473"/>
      <c r="G13" s="473"/>
      <c r="H13" s="473"/>
      <c r="I13" s="473"/>
      <c r="J13" s="473"/>
      <c r="K13" s="473"/>
      <c r="L13" s="473"/>
      <c r="M13" s="473"/>
      <c r="N13" s="473"/>
      <c r="O13" s="473"/>
      <c r="P13" s="473"/>
      <c r="Q13" s="473"/>
      <c r="R13" s="473"/>
      <c r="S13" s="473"/>
      <c r="T13" s="473"/>
      <c r="U13" s="473"/>
      <c r="V13" s="473"/>
      <c r="W13" s="473"/>
      <c r="X13" s="473"/>
      <c r="Y13" s="473"/>
      <c r="Z13" s="473"/>
      <c r="AA13" s="473"/>
      <c r="AB13" s="473"/>
      <c r="AC13" s="473"/>
      <c r="AD13" s="473"/>
      <c r="AE13" s="473"/>
      <c r="AF13" s="473"/>
      <c r="AG13" s="473"/>
      <c r="AH13" s="473"/>
      <c r="AI13" s="473"/>
      <c r="AJ13" s="473"/>
      <c r="AK13" s="473"/>
      <c r="AL13" s="473"/>
    </row>
    <row r="14" spans="1:38" ht="12.75">
      <c r="A14" s="16" t="s">
        <v>71</v>
      </c>
      <c r="B14" s="474" t="s">
        <v>72</v>
      </c>
      <c r="C14" s="474"/>
      <c r="D14" s="474"/>
      <c r="E14" s="474"/>
      <c r="F14" s="474"/>
      <c r="G14" s="474"/>
      <c r="H14" s="474"/>
      <c r="I14" s="474"/>
      <c r="J14" s="474"/>
      <c r="K14" s="474"/>
      <c r="L14" s="474"/>
      <c r="M14" s="474"/>
      <c r="N14" s="474"/>
      <c r="O14" s="474"/>
      <c r="P14" s="474"/>
      <c r="Q14" s="474"/>
      <c r="R14" s="474"/>
      <c r="S14" s="474"/>
      <c r="T14" s="474"/>
      <c r="U14" s="474"/>
      <c r="V14" s="474"/>
      <c r="W14" s="474"/>
      <c r="X14" s="474"/>
      <c r="Y14" s="474"/>
      <c r="Z14" s="474"/>
      <c r="AA14" s="474"/>
      <c r="AB14" s="474"/>
      <c r="AC14" s="474"/>
      <c r="AD14" s="474"/>
      <c r="AE14" s="474"/>
      <c r="AF14" s="474"/>
      <c r="AG14" s="474"/>
      <c r="AH14" s="474"/>
      <c r="AI14" s="474"/>
      <c r="AJ14" s="474"/>
      <c r="AK14" s="474"/>
      <c r="AL14" s="475"/>
    </row>
    <row r="15" spans="1:38" ht="13.5" thickBot="1">
      <c r="A15" s="17"/>
      <c r="B15" s="476" t="s">
        <v>73</v>
      </c>
      <c r="C15" s="476"/>
      <c r="D15" s="476"/>
      <c r="E15" s="476"/>
      <c r="F15" s="476"/>
      <c r="G15" s="476"/>
      <c r="H15" s="476"/>
      <c r="I15" s="476"/>
      <c r="J15" s="476"/>
      <c r="K15" s="476"/>
      <c r="L15" s="476"/>
      <c r="M15" s="476"/>
      <c r="N15" s="476"/>
      <c r="O15" s="476"/>
      <c r="P15" s="476"/>
      <c r="Q15" s="476"/>
      <c r="R15" s="476"/>
      <c r="S15" s="476"/>
      <c r="T15" s="476"/>
      <c r="U15" s="476"/>
      <c r="V15" s="476"/>
      <c r="W15" s="476"/>
      <c r="X15" s="476"/>
      <c r="Y15" s="476"/>
      <c r="Z15" s="476"/>
      <c r="AA15" s="476"/>
      <c r="AB15" s="476"/>
      <c r="AC15" s="476"/>
      <c r="AD15" s="476"/>
      <c r="AE15" s="476"/>
      <c r="AF15" s="476"/>
      <c r="AG15" s="476"/>
      <c r="AH15" s="476"/>
      <c r="AI15" s="476"/>
      <c r="AJ15" s="476"/>
      <c r="AK15" s="476"/>
      <c r="AL15" s="477"/>
    </row>
    <row r="17" spans="1:38" ht="12.75">
      <c r="A17" s="11" t="s">
        <v>74</v>
      </c>
      <c r="B17" s="472" t="s">
        <v>75</v>
      </c>
      <c r="C17" s="472"/>
      <c r="D17" s="472"/>
      <c r="E17" s="472"/>
      <c r="F17" s="472"/>
      <c r="G17" s="472"/>
      <c r="H17" s="472"/>
      <c r="I17" s="472"/>
      <c r="J17" s="472"/>
      <c r="K17" s="472"/>
      <c r="L17" s="472"/>
      <c r="M17" s="472"/>
      <c r="N17" s="472"/>
      <c r="O17" s="472"/>
      <c r="P17" s="472"/>
      <c r="Q17" s="472"/>
      <c r="R17" s="472"/>
      <c r="S17" s="472"/>
      <c r="T17" s="472"/>
      <c r="U17" s="472"/>
      <c r="V17" s="472"/>
      <c r="W17" s="472"/>
      <c r="X17" s="472"/>
      <c r="Y17" s="472"/>
      <c r="Z17" s="472"/>
      <c r="AA17" s="472"/>
      <c r="AB17" s="472"/>
      <c r="AC17" s="472"/>
      <c r="AD17" s="472"/>
      <c r="AE17" s="472"/>
      <c r="AF17" s="472"/>
      <c r="AG17" s="472"/>
      <c r="AH17" s="472"/>
      <c r="AI17" s="472"/>
      <c r="AJ17" s="472"/>
      <c r="AK17" s="472"/>
      <c r="AL17" s="472"/>
    </row>
    <row r="18" ht="13.5" thickBot="1"/>
    <row r="19" spans="1:38" ht="13.5" thickTop="1">
      <c r="A19" s="478" t="s">
        <v>76</v>
      </c>
      <c r="B19" s="479"/>
      <c r="C19" s="479"/>
      <c r="D19" s="479"/>
      <c r="E19" s="479"/>
      <c r="F19" s="479"/>
      <c r="G19" s="479"/>
      <c r="H19" s="482" t="s">
        <v>77</v>
      </c>
      <c r="I19" s="483"/>
      <c r="J19" s="484"/>
      <c r="K19" s="484"/>
      <c r="L19" s="483" t="s">
        <v>78</v>
      </c>
      <c r="M19" s="483"/>
      <c r="N19" s="18"/>
      <c r="O19" s="18"/>
      <c r="P19" s="18"/>
      <c r="Q19" s="18"/>
      <c r="R19" s="18"/>
      <c r="S19" s="18"/>
      <c r="T19" s="18"/>
      <c r="U19" s="18"/>
      <c r="V19" s="18"/>
      <c r="W19" s="18"/>
      <c r="X19" s="18"/>
      <c r="Y19" s="18"/>
      <c r="Z19" s="18"/>
      <c r="AA19" s="18"/>
      <c r="AB19" s="18"/>
      <c r="AC19" s="19"/>
      <c r="AD19" s="20"/>
      <c r="AE19" s="485" t="s">
        <v>79</v>
      </c>
      <c r="AF19" s="486"/>
      <c r="AG19" s="486"/>
      <c r="AH19" s="486"/>
      <c r="AI19" s="486"/>
      <c r="AJ19" s="486"/>
      <c r="AK19" s="486"/>
      <c r="AL19" s="487"/>
    </row>
    <row r="20" spans="1:38" ht="13.5" thickBot="1">
      <c r="A20" s="480"/>
      <c r="B20" s="481"/>
      <c r="C20" s="481"/>
      <c r="D20" s="481"/>
      <c r="E20" s="481"/>
      <c r="F20" s="481"/>
      <c r="G20" s="481"/>
      <c r="H20" s="491" t="s">
        <v>80</v>
      </c>
      <c r="I20" s="491"/>
      <c r="J20" s="491" t="s">
        <v>81</v>
      </c>
      <c r="K20" s="491"/>
      <c r="L20" s="491" t="s">
        <v>82</v>
      </c>
      <c r="M20" s="491"/>
      <c r="N20" s="491" t="s">
        <v>83</v>
      </c>
      <c r="O20" s="491"/>
      <c r="P20" s="491" t="s">
        <v>84</v>
      </c>
      <c r="Q20" s="491"/>
      <c r="R20" s="491" t="s">
        <v>85</v>
      </c>
      <c r="S20" s="491"/>
      <c r="T20" s="491" t="s">
        <v>86</v>
      </c>
      <c r="U20" s="491"/>
      <c r="V20" s="491" t="s">
        <v>87</v>
      </c>
      <c r="W20" s="491"/>
      <c r="X20" s="491" t="s">
        <v>88</v>
      </c>
      <c r="Y20" s="491"/>
      <c r="Z20" s="491" t="s">
        <v>89</v>
      </c>
      <c r="AA20" s="491"/>
      <c r="AB20" s="491" t="s">
        <v>90</v>
      </c>
      <c r="AC20" s="492"/>
      <c r="AD20" s="20"/>
      <c r="AE20" s="488"/>
      <c r="AF20" s="489"/>
      <c r="AG20" s="489"/>
      <c r="AH20" s="489"/>
      <c r="AI20" s="489"/>
      <c r="AJ20" s="489"/>
      <c r="AK20" s="489"/>
      <c r="AL20" s="490"/>
    </row>
    <row r="21" spans="1:38" ht="12.75">
      <c r="A21" s="493" t="s">
        <v>91</v>
      </c>
      <c r="B21" s="496" t="s">
        <v>92</v>
      </c>
      <c r="C21" s="497"/>
      <c r="D21" s="497"/>
      <c r="E21" s="497"/>
      <c r="F21" s="497"/>
      <c r="G21" s="498"/>
      <c r="H21" s="500"/>
      <c r="I21" s="500"/>
      <c r="J21" s="500"/>
      <c r="K21" s="500"/>
      <c r="L21" s="500"/>
      <c r="M21" s="500"/>
      <c r="N21" s="500"/>
      <c r="O21" s="500"/>
      <c r="P21" s="500"/>
      <c r="Q21" s="500"/>
      <c r="R21" s="500"/>
      <c r="S21" s="500"/>
      <c r="T21" s="500"/>
      <c r="U21" s="500"/>
      <c r="V21" s="500"/>
      <c r="W21" s="500"/>
      <c r="X21" s="500"/>
      <c r="Y21" s="500"/>
      <c r="Z21" s="500"/>
      <c r="AA21" s="500"/>
      <c r="AB21" s="500"/>
      <c r="AC21" s="502"/>
      <c r="AD21" s="20"/>
      <c r="AE21" s="504" t="s">
        <v>93</v>
      </c>
      <c r="AF21" s="505"/>
      <c r="AG21" s="505"/>
      <c r="AH21" s="505"/>
      <c r="AI21" s="505"/>
      <c r="AJ21" s="505"/>
      <c r="AK21" s="505"/>
      <c r="AL21" s="506"/>
    </row>
    <row r="22" spans="1:38" ht="12.75">
      <c r="A22" s="494"/>
      <c r="B22" s="499"/>
      <c r="C22" s="497"/>
      <c r="D22" s="497"/>
      <c r="E22" s="497"/>
      <c r="F22" s="497"/>
      <c r="G22" s="498"/>
      <c r="H22" s="501"/>
      <c r="I22" s="501"/>
      <c r="J22" s="501"/>
      <c r="K22" s="501"/>
      <c r="L22" s="501"/>
      <c r="M22" s="501"/>
      <c r="N22" s="501"/>
      <c r="O22" s="501"/>
      <c r="P22" s="501"/>
      <c r="Q22" s="501"/>
      <c r="R22" s="501"/>
      <c r="S22" s="501"/>
      <c r="T22" s="501"/>
      <c r="U22" s="501"/>
      <c r="V22" s="501"/>
      <c r="W22" s="501"/>
      <c r="X22" s="501"/>
      <c r="Y22" s="501"/>
      <c r="Z22" s="501"/>
      <c r="AA22" s="501"/>
      <c r="AB22" s="501"/>
      <c r="AC22" s="503"/>
      <c r="AD22" s="20"/>
      <c r="AE22" s="504" t="s">
        <v>94</v>
      </c>
      <c r="AF22" s="505"/>
      <c r="AG22" s="505"/>
      <c r="AH22" s="505"/>
      <c r="AI22" s="505"/>
      <c r="AJ22" s="505"/>
      <c r="AK22" s="505"/>
      <c r="AL22" s="506"/>
    </row>
    <row r="23" spans="1:38" ht="12.75">
      <c r="A23" s="494"/>
      <c r="B23" s="499" t="s">
        <v>95</v>
      </c>
      <c r="C23" s="497"/>
      <c r="D23" s="497"/>
      <c r="E23" s="497"/>
      <c r="F23" s="497"/>
      <c r="G23" s="498"/>
      <c r="H23" s="510">
        <f>H21*(1/2)</f>
        <v>0</v>
      </c>
      <c r="I23" s="510"/>
      <c r="J23" s="510">
        <f>J21*(1/2)</f>
        <v>0</v>
      </c>
      <c r="K23" s="510"/>
      <c r="L23" s="510">
        <f>L21*(1/2)</f>
        <v>0</v>
      </c>
      <c r="M23" s="510"/>
      <c r="N23" s="510">
        <f>N21*(1/2)</f>
        <v>0</v>
      </c>
      <c r="O23" s="510"/>
      <c r="P23" s="510">
        <f>P21*(1/2)</f>
        <v>0</v>
      </c>
      <c r="Q23" s="510"/>
      <c r="R23" s="510">
        <f>R21*(1/2)</f>
        <v>0</v>
      </c>
      <c r="S23" s="510"/>
      <c r="T23" s="510">
        <f>T21*(1/2)</f>
        <v>0</v>
      </c>
      <c r="U23" s="510"/>
      <c r="V23" s="510">
        <f>V21*(1/2)</f>
        <v>0</v>
      </c>
      <c r="W23" s="510"/>
      <c r="X23" s="510">
        <f>X21*(1/2)</f>
        <v>0</v>
      </c>
      <c r="Y23" s="510"/>
      <c r="Z23" s="510">
        <f>Z21*(1/2)</f>
        <v>0</v>
      </c>
      <c r="AA23" s="510"/>
      <c r="AB23" s="510">
        <f>AB21*(1/2)</f>
        <v>0</v>
      </c>
      <c r="AC23" s="511"/>
      <c r="AD23" s="20"/>
      <c r="AE23" s="504" t="s">
        <v>96</v>
      </c>
      <c r="AF23" s="505"/>
      <c r="AG23" s="505"/>
      <c r="AH23" s="505"/>
      <c r="AI23" s="505"/>
      <c r="AJ23" s="505"/>
      <c r="AK23" s="505"/>
      <c r="AL23" s="506"/>
    </row>
    <row r="24" spans="1:38" ht="12.75">
      <c r="A24" s="494"/>
      <c r="B24" s="507"/>
      <c r="C24" s="508"/>
      <c r="D24" s="508"/>
      <c r="E24" s="508"/>
      <c r="F24" s="508"/>
      <c r="G24" s="509"/>
      <c r="H24" s="510"/>
      <c r="I24" s="510"/>
      <c r="J24" s="510"/>
      <c r="K24" s="510"/>
      <c r="L24" s="510"/>
      <c r="M24" s="510"/>
      <c r="N24" s="510"/>
      <c r="O24" s="510"/>
      <c r="P24" s="510"/>
      <c r="Q24" s="510"/>
      <c r="R24" s="510"/>
      <c r="S24" s="510"/>
      <c r="T24" s="510"/>
      <c r="U24" s="510"/>
      <c r="V24" s="510"/>
      <c r="W24" s="510"/>
      <c r="X24" s="510"/>
      <c r="Y24" s="510"/>
      <c r="Z24" s="510"/>
      <c r="AA24" s="510"/>
      <c r="AB24" s="510"/>
      <c r="AC24" s="511"/>
      <c r="AD24" s="20"/>
      <c r="AE24" s="512" t="s">
        <v>97</v>
      </c>
      <c r="AF24" s="513"/>
      <c r="AG24" s="513"/>
      <c r="AH24" s="513"/>
      <c r="AI24" s="513"/>
      <c r="AJ24" s="513"/>
      <c r="AK24" s="513"/>
      <c r="AL24" s="514"/>
    </row>
    <row r="25" spans="1:38" ht="12.75">
      <c r="A25" s="494"/>
      <c r="B25" s="515" t="s">
        <v>98</v>
      </c>
      <c r="C25" s="516"/>
      <c r="D25" s="516"/>
      <c r="E25" s="516"/>
      <c r="F25" s="516"/>
      <c r="G25" s="517"/>
      <c r="H25" s="518"/>
      <c r="I25" s="518"/>
      <c r="J25" s="518"/>
      <c r="K25" s="518"/>
      <c r="L25" s="518"/>
      <c r="M25" s="518"/>
      <c r="N25" s="518"/>
      <c r="O25" s="518"/>
      <c r="P25" s="518"/>
      <c r="Q25" s="518"/>
      <c r="R25" s="518"/>
      <c r="S25" s="518"/>
      <c r="T25" s="518"/>
      <c r="U25" s="518"/>
      <c r="V25" s="518"/>
      <c r="W25" s="518"/>
      <c r="X25" s="518"/>
      <c r="Y25" s="518"/>
      <c r="Z25" s="501"/>
      <c r="AA25" s="501"/>
      <c r="AB25" s="501"/>
      <c r="AC25" s="503"/>
      <c r="AD25" s="20"/>
      <c r="AE25" s="512"/>
      <c r="AF25" s="513"/>
      <c r="AG25" s="513"/>
      <c r="AH25" s="513"/>
      <c r="AI25" s="513"/>
      <c r="AJ25" s="513"/>
      <c r="AK25" s="513"/>
      <c r="AL25" s="514"/>
    </row>
    <row r="26" spans="1:38" ht="12.75">
      <c r="A26" s="494"/>
      <c r="B26" s="499"/>
      <c r="C26" s="497"/>
      <c r="D26" s="497"/>
      <c r="E26" s="497"/>
      <c r="F26" s="497"/>
      <c r="G26" s="498"/>
      <c r="H26" s="518"/>
      <c r="I26" s="518"/>
      <c r="J26" s="518"/>
      <c r="K26" s="518"/>
      <c r="L26" s="518"/>
      <c r="M26" s="518"/>
      <c r="N26" s="518"/>
      <c r="O26" s="518"/>
      <c r="P26" s="518"/>
      <c r="Q26" s="518"/>
      <c r="R26" s="518"/>
      <c r="S26" s="518"/>
      <c r="T26" s="518"/>
      <c r="U26" s="518"/>
      <c r="V26" s="518"/>
      <c r="W26" s="518"/>
      <c r="X26" s="518"/>
      <c r="Y26" s="518"/>
      <c r="Z26" s="501"/>
      <c r="AA26" s="501"/>
      <c r="AB26" s="501"/>
      <c r="AC26" s="503"/>
      <c r="AD26" s="20"/>
      <c r="AE26" s="512" t="s">
        <v>99</v>
      </c>
      <c r="AF26" s="513"/>
      <c r="AG26" s="513"/>
      <c r="AH26" s="513"/>
      <c r="AI26" s="513"/>
      <c r="AJ26" s="513"/>
      <c r="AK26" s="513"/>
      <c r="AL26" s="514"/>
    </row>
    <row r="27" spans="1:38" ht="12.75">
      <c r="A27" s="494"/>
      <c r="B27" s="499" t="s">
        <v>100</v>
      </c>
      <c r="C27" s="497"/>
      <c r="D27" s="497"/>
      <c r="E27" s="497"/>
      <c r="F27" s="497"/>
      <c r="G27" s="498"/>
      <c r="H27" s="510">
        <f>H25*(3/4)</f>
        <v>0</v>
      </c>
      <c r="I27" s="510"/>
      <c r="J27" s="510">
        <f>J25*(3/4)</f>
        <v>0</v>
      </c>
      <c r="K27" s="510"/>
      <c r="L27" s="510">
        <f>L25*(3/4)</f>
        <v>0</v>
      </c>
      <c r="M27" s="510"/>
      <c r="N27" s="510">
        <f>N25*(3/4)</f>
        <v>0</v>
      </c>
      <c r="O27" s="510"/>
      <c r="P27" s="510">
        <f>P25*(3/4)</f>
        <v>0</v>
      </c>
      <c r="Q27" s="510"/>
      <c r="R27" s="510">
        <f>R25*(3/4)</f>
        <v>0</v>
      </c>
      <c r="S27" s="510"/>
      <c r="T27" s="510">
        <f>T25*(3/4)</f>
        <v>0</v>
      </c>
      <c r="U27" s="510"/>
      <c r="V27" s="510">
        <f>V25*(3/4)</f>
        <v>0</v>
      </c>
      <c r="W27" s="510"/>
      <c r="X27" s="510">
        <f>X25*(3/4)</f>
        <v>0</v>
      </c>
      <c r="Y27" s="510"/>
      <c r="Z27" s="510">
        <f>Z25*(3/4)</f>
        <v>0</v>
      </c>
      <c r="AA27" s="510"/>
      <c r="AB27" s="510">
        <f>AB25*(3/4)</f>
        <v>0</v>
      </c>
      <c r="AC27" s="511"/>
      <c r="AD27" s="20"/>
      <c r="AE27" s="512"/>
      <c r="AF27" s="513"/>
      <c r="AG27" s="513"/>
      <c r="AH27" s="513"/>
      <c r="AI27" s="513"/>
      <c r="AJ27" s="513"/>
      <c r="AK27" s="513"/>
      <c r="AL27" s="514"/>
    </row>
    <row r="28" spans="1:38" ht="12.75">
      <c r="A28" s="494"/>
      <c r="B28" s="507"/>
      <c r="C28" s="508"/>
      <c r="D28" s="508"/>
      <c r="E28" s="508"/>
      <c r="F28" s="508"/>
      <c r="G28" s="509"/>
      <c r="H28" s="510"/>
      <c r="I28" s="510"/>
      <c r="J28" s="510"/>
      <c r="K28" s="510"/>
      <c r="L28" s="510"/>
      <c r="M28" s="510"/>
      <c r="N28" s="510"/>
      <c r="O28" s="510"/>
      <c r="P28" s="510"/>
      <c r="Q28" s="510"/>
      <c r="R28" s="510"/>
      <c r="S28" s="510"/>
      <c r="T28" s="510"/>
      <c r="U28" s="510"/>
      <c r="V28" s="510"/>
      <c r="W28" s="510"/>
      <c r="X28" s="510"/>
      <c r="Y28" s="510"/>
      <c r="Z28" s="510"/>
      <c r="AA28" s="510"/>
      <c r="AB28" s="510"/>
      <c r="AC28" s="511"/>
      <c r="AD28" s="20"/>
      <c r="AE28" s="519" t="s">
        <v>101</v>
      </c>
      <c r="AF28" s="520"/>
      <c r="AG28" s="520"/>
      <c r="AH28" s="520"/>
      <c r="AI28" s="520"/>
      <c r="AJ28" s="520"/>
      <c r="AK28" s="520"/>
      <c r="AL28" s="521"/>
    </row>
    <row r="29" spans="1:38" ht="13.5" thickBot="1">
      <c r="A29" s="494"/>
      <c r="B29" s="515" t="s">
        <v>102</v>
      </c>
      <c r="C29" s="516"/>
      <c r="D29" s="516"/>
      <c r="E29" s="516"/>
      <c r="F29" s="516"/>
      <c r="G29" s="516"/>
      <c r="H29" s="501"/>
      <c r="I29" s="501"/>
      <c r="J29" s="501"/>
      <c r="K29" s="501"/>
      <c r="L29" s="501"/>
      <c r="M29" s="501"/>
      <c r="N29" s="501"/>
      <c r="O29" s="501"/>
      <c r="P29" s="501"/>
      <c r="Q29" s="501"/>
      <c r="R29" s="501"/>
      <c r="S29" s="501"/>
      <c r="T29" s="501"/>
      <c r="U29" s="501"/>
      <c r="V29" s="501"/>
      <c r="W29" s="501"/>
      <c r="X29" s="501"/>
      <c r="Y29" s="501"/>
      <c r="Z29" s="501"/>
      <c r="AA29" s="501"/>
      <c r="AB29" s="501"/>
      <c r="AC29" s="503"/>
      <c r="AD29" s="20"/>
      <c r="AE29" s="522"/>
      <c r="AF29" s="523"/>
      <c r="AG29" s="523"/>
      <c r="AH29" s="523"/>
      <c r="AI29" s="523"/>
      <c r="AJ29" s="523"/>
      <c r="AK29" s="523"/>
      <c r="AL29" s="524"/>
    </row>
    <row r="30" spans="1:38" ht="14.25" thickBot="1" thickTop="1">
      <c r="A30" s="495"/>
      <c r="B30" s="525"/>
      <c r="C30" s="526"/>
      <c r="D30" s="526"/>
      <c r="E30" s="526"/>
      <c r="F30" s="526"/>
      <c r="G30" s="526"/>
      <c r="H30" s="527"/>
      <c r="I30" s="527"/>
      <c r="J30" s="527"/>
      <c r="K30" s="527"/>
      <c r="L30" s="527"/>
      <c r="M30" s="527"/>
      <c r="N30" s="527"/>
      <c r="O30" s="527"/>
      <c r="P30" s="527"/>
      <c r="Q30" s="527"/>
      <c r="R30" s="527"/>
      <c r="S30" s="527"/>
      <c r="T30" s="527"/>
      <c r="U30" s="527"/>
      <c r="V30" s="527"/>
      <c r="W30" s="527"/>
      <c r="X30" s="527"/>
      <c r="Y30" s="527"/>
      <c r="Z30" s="527"/>
      <c r="AA30" s="527"/>
      <c r="AB30" s="527"/>
      <c r="AC30" s="528"/>
      <c r="AD30" s="20"/>
      <c r="AE30" s="520"/>
      <c r="AF30" s="520"/>
      <c r="AG30" s="520"/>
      <c r="AH30" s="520"/>
      <c r="AI30" s="520"/>
      <c r="AJ30" s="520"/>
      <c r="AK30" s="520"/>
      <c r="AL30" s="520"/>
    </row>
    <row r="31" spans="1:38" ht="12.75">
      <c r="A31" s="529" t="s">
        <v>103</v>
      </c>
      <c r="B31" s="532" t="s">
        <v>104</v>
      </c>
      <c r="C31" s="533"/>
      <c r="D31" s="533"/>
      <c r="E31" s="533"/>
      <c r="F31" s="533"/>
      <c r="G31" s="534"/>
      <c r="H31" s="535"/>
      <c r="I31" s="535"/>
      <c r="J31" s="535"/>
      <c r="K31" s="535"/>
      <c r="L31" s="535"/>
      <c r="M31" s="535"/>
      <c r="N31" s="535"/>
      <c r="O31" s="535"/>
      <c r="P31" s="535"/>
      <c r="Q31" s="535"/>
      <c r="R31" s="535"/>
      <c r="S31" s="535"/>
      <c r="T31" s="535"/>
      <c r="U31" s="535"/>
      <c r="V31" s="535"/>
      <c r="W31" s="535"/>
      <c r="X31" s="535"/>
      <c r="Y31" s="535"/>
      <c r="Z31" s="535"/>
      <c r="AA31" s="535"/>
      <c r="AB31" s="535"/>
      <c r="AC31" s="536"/>
      <c r="AD31" s="20"/>
      <c r="AE31" s="520"/>
      <c r="AF31" s="520"/>
      <c r="AG31" s="520"/>
      <c r="AH31" s="520"/>
      <c r="AI31" s="520"/>
      <c r="AJ31" s="520"/>
      <c r="AK31" s="520"/>
      <c r="AL31" s="520"/>
    </row>
    <row r="32" spans="1:37" ht="12.75">
      <c r="A32" s="530"/>
      <c r="B32" s="499"/>
      <c r="C32" s="497"/>
      <c r="D32" s="497"/>
      <c r="E32" s="497"/>
      <c r="F32" s="497"/>
      <c r="G32" s="498"/>
      <c r="H32" s="501"/>
      <c r="I32" s="501"/>
      <c r="J32" s="501"/>
      <c r="K32" s="501"/>
      <c r="L32" s="501"/>
      <c r="M32" s="501"/>
      <c r="N32" s="501"/>
      <c r="O32" s="501"/>
      <c r="P32" s="501"/>
      <c r="Q32" s="501"/>
      <c r="R32" s="501"/>
      <c r="S32" s="501"/>
      <c r="T32" s="501"/>
      <c r="U32" s="501"/>
      <c r="V32" s="501"/>
      <c r="W32" s="501"/>
      <c r="X32" s="501"/>
      <c r="Y32" s="501"/>
      <c r="Z32" s="501"/>
      <c r="AA32" s="501"/>
      <c r="AB32" s="501"/>
      <c r="AC32" s="503"/>
      <c r="AD32" s="20"/>
      <c r="AE32" s="20"/>
      <c r="AF32" s="20"/>
      <c r="AG32" s="20"/>
      <c r="AH32" s="20"/>
      <c r="AI32" s="20"/>
      <c r="AJ32" s="20"/>
      <c r="AK32" s="20"/>
    </row>
    <row r="33" spans="1:37" ht="12.75">
      <c r="A33" s="530"/>
      <c r="B33" s="499" t="s">
        <v>95</v>
      </c>
      <c r="C33" s="497"/>
      <c r="D33" s="497"/>
      <c r="E33" s="497"/>
      <c r="F33" s="497"/>
      <c r="G33" s="498"/>
      <c r="H33" s="510">
        <f>H31*(1/2)</f>
        <v>0</v>
      </c>
      <c r="I33" s="510"/>
      <c r="J33" s="510">
        <f>J31*(1/2)</f>
        <v>0</v>
      </c>
      <c r="K33" s="510"/>
      <c r="L33" s="510">
        <f>L31*(1/2)</f>
        <v>0</v>
      </c>
      <c r="M33" s="510"/>
      <c r="N33" s="510">
        <f>N31*(1/2)</f>
        <v>0</v>
      </c>
      <c r="O33" s="510"/>
      <c r="P33" s="510">
        <f>P31*(1/2)</f>
        <v>0</v>
      </c>
      <c r="Q33" s="510"/>
      <c r="R33" s="510">
        <f>R31*(1/2)</f>
        <v>0</v>
      </c>
      <c r="S33" s="510"/>
      <c r="T33" s="510">
        <f>T31*(1/2)</f>
        <v>0</v>
      </c>
      <c r="U33" s="510"/>
      <c r="V33" s="510">
        <f>V31*(1/2)</f>
        <v>0</v>
      </c>
      <c r="W33" s="510"/>
      <c r="X33" s="510">
        <f>X31*(1/2)</f>
        <v>0</v>
      </c>
      <c r="Y33" s="510"/>
      <c r="Z33" s="510">
        <f>Z31*(1/2)</f>
        <v>0</v>
      </c>
      <c r="AA33" s="510"/>
      <c r="AB33" s="510">
        <f>AB31*(1/2)</f>
        <v>0</v>
      </c>
      <c r="AC33" s="511"/>
      <c r="AD33" s="20"/>
      <c r="AE33" s="20"/>
      <c r="AF33" s="20"/>
      <c r="AG33" s="20"/>
      <c r="AH33" s="20"/>
      <c r="AI33" s="20"/>
      <c r="AJ33" s="20"/>
      <c r="AK33" s="20"/>
    </row>
    <row r="34" spans="1:37" ht="12.75">
      <c r="A34" s="530"/>
      <c r="B34" s="507"/>
      <c r="C34" s="508"/>
      <c r="D34" s="508"/>
      <c r="E34" s="508"/>
      <c r="F34" s="508"/>
      <c r="G34" s="509"/>
      <c r="H34" s="510"/>
      <c r="I34" s="510"/>
      <c r="J34" s="510"/>
      <c r="K34" s="510"/>
      <c r="L34" s="510"/>
      <c r="M34" s="510"/>
      <c r="N34" s="510"/>
      <c r="O34" s="510"/>
      <c r="P34" s="510"/>
      <c r="Q34" s="510"/>
      <c r="R34" s="510"/>
      <c r="S34" s="510"/>
      <c r="T34" s="510"/>
      <c r="U34" s="510"/>
      <c r="V34" s="510"/>
      <c r="W34" s="510"/>
      <c r="X34" s="510"/>
      <c r="Y34" s="510"/>
      <c r="Z34" s="510"/>
      <c r="AA34" s="510"/>
      <c r="AB34" s="510"/>
      <c r="AC34" s="511"/>
      <c r="AD34" s="20"/>
      <c r="AE34" s="20"/>
      <c r="AF34" s="20"/>
      <c r="AG34" s="20"/>
      <c r="AH34" s="20"/>
      <c r="AI34" s="20"/>
      <c r="AJ34" s="20"/>
      <c r="AK34" s="20"/>
    </row>
    <row r="35" spans="1:37" ht="12.75">
      <c r="A35" s="530"/>
      <c r="B35" s="537" t="s">
        <v>105</v>
      </c>
      <c r="C35" s="516"/>
      <c r="D35" s="516"/>
      <c r="E35" s="516"/>
      <c r="F35" s="516"/>
      <c r="G35" s="517"/>
      <c r="H35" s="501"/>
      <c r="I35" s="501"/>
      <c r="J35" s="501"/>
      <c r="K35" s="501"/>
      <c r="L35" s="501"/>
      <c r="M35" s="501"/>
      <c r="N35" s="501"/>
      <c r="O35" s="501"/>
      <c r="P35" s="501"/>
      <c r="Q35" s="501"/>
      <c r="R35" s="501"/>
      <c r="S35" s="501"/>
      <c r="T35" s="501"/>
      <c r="U35" s="501"/>
      <c r="V35" s="501"/>
      <c r="W35" s="501"/>
      <c r="X35" s="501"/>
      <c r="Y35" s="501"/>
      <c r="Z35" s="501"/>
      <c r="AA35" s="501"/>
      <c r="AB35" s="501"/>
      <c r="AC35" s="503"/>
      <c r="AD35" s="20"/>
      <c r="AE35" s="20"/>
      <c r="AF35" s="20"/>
      <c r="AG35" s="20"/>
      <c r="AH35" s="20"/>
      <c r="AI35" s="20"/>
      <c r="AJ35" s="20"/>
      <c r="AK35" s="20"/>
    </row>
    <row r="36" spans="1:37" ht="12.75">
      <c r="A36" s="530"/>
      <c r="B36" s="499"/>
      <c r="C36" s="497"/>
      <c r="D36" s="497"/>
      <c r="E36" s="497"/>
      <c r="F36" s="497"/>
      <c r="G36" s="498"/>
      <c r="H36" s="501"/>
      <c r="I36" s="501"/>
      <c r="J36" s="501"/>
      <c r="K36" s="501"/>
      <c r="L36" s="501"/>
      <c r="M36" s="501"/>
      <c r="N36" s="501"/>
      <c r="O36" s="501"/>
      <c r="P36" s="501"/>
      <c r="Q36" s="501"/>
      <c r="R36" s="501"/>
      <c r="S36" s="501"/>
      <c r="T36" s="501"/>
      <c r="U36" s="501"/>
      <c r="V36" s="501"/>
      <c r="W36" s="501"/>
      <c r="X36" s="501"/>
      <c r="Y36" s="501"/>
      <c r="Z36" s="501"/>
      <c r="AA36" s="501"/>
      <c r="AB36" s="501"/>
      <c r="AC36" s="503"/>
      <c r="AD36" s="20"/>
      <c r="AE36" s="20"/>
      <c r="AF36" s="20"/>
      <c r="AG36" s="20"/>
      <c r="AH36" s="20"/>
      <c r="AI36" s="20"/>
      <c r="AJ36" s="20"/>
      <c r="AK36" s="20"/>
    </row>
    <row r="37" spans="1:37" ht="12.75">
      <c r="A37" s="530"/>
      <c r="B37" s="499" t="s">
        <v>100</v>
      </c>
      <c r="C37" s="497"/>
      <c r="D37" s="497"/>
      <c r="E37" s="497"/>
      <c r="F37" s="497"/>
      <c r="G37" s="498"/>
      <c r="H37" s="510">
        <f>H35*(3/4)</f>
        <v>0</v>
      </c>
      <c r="I37" s="510"/>
      <c r="J37" s="510">
        <f>J35*(3/4)</f>
        <v>0</v>
      </c>
      <c r="K37" s="510"/>
      <c r="L37" s="510">
        <f>L35*(3/4)</f>
        <v>0</v>
      </c>
      <c r="M37" s="510"/>
      <c r="N37" s="510">
        <f>N35*(3/4)</f>
        <v>0</v>
      </c>
      <c r="O37" s="510"/>
      <c r="P37" s="510">
        <f>P35*(3/4)</f>
        <v>0</v>
      </c>
      <c r="Q37" s="510"/>
      <c r="R37" s="510">
        <f>R35*(3/4)</f>
        <v>0</v>
      </c>
      <c r="S37" s="510"/>
      <c r="T37" s="510">
        <f>T35*(3/4)</f>
        <v>0</v>
      </c>
      <c r="U37" s="510"/>
      <c r="V37" s="510">
        <f>V35*(3/4)</f>
        <v>0</v>
      </c>
      <c r="W37" s="510"/>
      <c r="X37" s="510">
        <f>X35*(3/4)</f>
        <v>0</v>
      </c>
      <c r="Y37" s="510"/>
      <c r="Z37" s="510">
        <f>Z35*(3/4)</f>
        <v>0</v>
      </c>
      <c r="AA37" s="510"/>
      <c r="AB37" s="510">
        <f>AB35*(3/4)</f>
        <v>0</v>
      </c>
      <c r="AC37" s="511"/>
      <c r="AD37" s="20"/>
      <c r="AE37" s="20"/>
      <c r="AF37" s="20"/>
      <c r="AG37" s="20"/>
      <c r="AH37" s="20"/>
      <c r="AI37" s="20"/>
      <c r="AJ37" s="20"/>
      <c r="AK37" s="20"/>
    </row>
    <row r="38" spans="1:38" ht="12.75">
      <c r="A38" s="530"/>
      <c r="B38" s="507"/>
      <c r="C38" s="508"/>
      <c r="D38" s="508"/>
      <c r="E38" s="508"/>
      <c r="F38" s="508"/>
      <c r="G38" s="509"/>
      <c r="H38" s="510"/>
      <c r="I38" s="510"/>
      <c r="J38" s="510"/>
      <c r="K38" s="510"/>
      <c r="L38" s="510"/>
      <c r="M38" s="510"/>
      <c r="N38" s="510"/>
      <c r="O38" s="510"/>
      <c r="P38" s="510"/>
      <c r="Q38" s="510"/>
      <c r="R38" s="510"/>
      <c r="S38" s="510"/>
      <c r="T38" s="510"/>
      <c r="U38" s="510"/>
      <c r="V38" s="510"/>
      <c r="W38" s="510"/>
      <c r="X38" s="510"/>
      <c r="Y38" s="510"/>
      <c r="Z38" s="510"/>
      <c r="AA38" s="510"/>
      <c r="AB38" s="510"/>
      <c r="AC38" s="511"/>
      <c r="AD38" s="20"/>
      <c r="AE38" s="20"/>
      <c r="AF38" s="20"/>
      <c r="AG38" s="21"/>
      <c r="AH38" s="21"/>
      <c r="AI38" s="21"/>
      <c r="AJ38" s="21"/>
      <c r="AK38" s="21"/>
      <c r="AL38" s="21"/>
    </row>
    <row r="39" spans="1:37" ht="12.75">
      <c r="A39" s="530"/>
      <c r="B39" s="537" t="s">
        <v>106</v>
      </c>
      <c r="C39" s="516"/>
      <c r="D39" s="516"/>
      <c r="E39" s="516"/>
      <c r="F39" s="516"/>
      <c r="G39" s="516"/>
      <c r="H39" s="501"/>
      <c r="I39" s="501"/>
      <c r="J39" s="501"/>
      <c r="K39" s="501"/>
      <c r="L39" s="501"/>
      <c r="M39" s="501"/>
      <c r="N39" s="501"/>
      <c r="O39" s="501"/>
      <c r="P39" s="501"/>
      <c r="Q39" s="501"/>
      <c r="R39" s="501"/>
      <c r="S39" s="501"/>
      <c r="T39" s="501"/>
      <c r="U39" s="501"/>
      <c r="V39" s="501"/>
      <c r="W39" s="501"/>
      <c r="X39" s="501"/>
      <c r="Y39" s="501"/>
      <c r="Z39" s="501"/>
      <c r="AA39" s="501"/>
      <c r="AB39" s="501"/>
      <c r="AC39" s="503"/>
      <c r="AD39" s="20"/>
      <c r="AE39" s="20"/>
      <c r="AF39" s="20"/>
      <c r="AG39" s="20"/>
      <c r="AH39" s="20"/>
      <c r="AI39" s="20"/>
      <c r="AJ39" s="20"/>
      <c r="AK39" s="20"/>
    </row>
    <row r="40" spans="1:37" ht="13.5" thickBot="1">
      <c r="A40" s="531"/>
      <c r="B40" s="499"/>
      <c r="C40" s="497"/>
      <c r="D40" s="497"/>
      <c r="E40" s="497"/>
      <c r="F40" s="497"/>
      <c r="G40" s="497"/>
      <c r="H40" s="538"/>
      <c r="I40" s="538"/>
      <c r="J40" s="538"/>
      <c r="K40" s="538"/>
      <c r="L40" s="538"/>
      <c r="M40" s="538"/>
      <c r="N40" s="538"/>
      <c r="O40" s="538"/>
      <c r="P40" s="538"/>
      <c r="Q40" s="538"/>
      <c r="R40" s="538"/>
      <c r="S40" s="538"/>
      <c r="T40" s="538"/>
      <c r="U40" s="538"/>
      <c r="V40" s="538"/>
      <c r="W40" s="538"/>
      <c r="X40" s="538"/>
      <c r="Y40" s="538"/>
      <c r="Z40" s="538"/>
      <c r="AA40" s="538"/>
      <c r="AB40" s="538"/>
      <c r="AC40" s="539"/>
      <c r="AD40" s="20"/>
      <c r="AE40" s="20"/>
      <c r="AF40" s="20"/>
      <c r="AG40" s="20"/>
      <c r="AH40" s="20"/>
      <c r="AI40" s="20"/>
      <c r="AJ40" s="20"/>
      <c r="AK40" s="20"/>
    </row>
    <row r="41" spans="1:37" ht="13.5" thickBot="1">
      <c r="A41" s="540" t="s">
        <v>107</v>
      </c>
      <c r="B41" s="541"/>
      <c r="C41" s="541"/>
      <c r="D41" s="541"/>
      <c r="E41" s="541"/>
      <c r="F41" s="541"/>
      <c r="G41" s="541"/>
      <c r="H41" s="544">
        <f>H23+H27+H29+H33+H37+H39</f>
        <v>0</v>
      </c>
      <c r="I41" s="544"/>
      <c r="J41" s="544">
        <f>J23+J27+J29+J33+J37+J39</f>
        <v>0</v>
      </c>
      <c r="K41" s="544"/>
      <c r="L41" s="544">
        <f>L23+L27+L29+L33+L37+L39</f>
        <v>0</v>
      </c>
      <c r="M41" s="544"/>
      <c r="N41" s="544">
        <f>N23+N27+N29+N33+N37+N39</f>
        <v>0</v>
      </c>
      <c r="O41" s="544"/>
      <c r="P41" s="544">
        <f>P23+P27+P29+P33+P37+P39</f>
        <v>0</v>
      </c>
      <c r="Q41" s="544"/>
      <c r="R41" s="544">
        <f>R23+R27+R29+R33+R37+R39</f>
        <v>0</v>
      </c>
      <c r="S41" s="544"/>
      <c r="T41" s="544">
        <f>T23+T27+T29+T33+T37+T39</f>
        <v>0</v>
      </c>
      <c r="U41" s="544"/>
      <c r="V41" s="544">
        <f>V23+V27+V29+V33+V37+V39</f>
        <v>0</v>
      </c>
      <c r="W41" s="544"/>
      <c r="X41" s="544">
        <f>X23+X27+X29+X33+X37+X39</f>
        <v>0</v>
      </c>
      <c r="Y41" s="544"/>
      <c r="Z41" s="544">
        <f>Z23+Z27+Z29+Z33+Z37+Z39</f>
        <v>0</v>
      </c>
      <c r="AA41" s="544"/>
      <c r="AB41" s="544">
        <f>AB23+AB27+AB29+AB33+AB37+AB39</f>
        <v>0</v>
      </c>
      <c r="AC41" s="545"/>
      <c r="AD41" s="20"/>
      <c r="AE41" s="20"/>
      <c r="AF41" s="20"/>
      <c r="AG41" s="20"/>
      <c r="AH41" s="20"/>
      <c r="AI41" s="20"/>
      <c r="AJ41" s="20"/>
      <c r="AK41" s="20"/>
    </row>
    <row r="42" spans="1:37" ht="12.75">
      <c r="A42" s="542"/>
      <c r="B42" s="543"/>
      <c r="C42" s="543"/>
      <c r="D42" s="543"/>
      <c r="E42" s="543"/>
      <c r="F42" s="543"/>
      <c r="G42" s="543"/>
      <c r="H42" s="510"/>
      <c r="I42" s="510"/>
      <c r="J42" s="510"/>
      <c r="K42" s="510"/>
      <c r="L42" s="510"/>
      <c r="M42" s="510"/>
      <c r="N42" s="510"/>
      <c r="O42" s="510"/>
      <c r="P42" s="510"/>
      <c r="Q42" s="510"/>
      <c r="R42" s="510"/>
      <c r="S42" s="510"/>
      <c r="T42" s="510"/>
      <c r="U42" s="510"/>
      <c r="V42" s="510"/>
      <c r="W42" s="510"/>
      <c r="X42" s="510"/>
      <c r="Y42" s="510"/>
      <c r="Z42" s="510"/>
      <c r="AA42" s="510"/>
      <c r="AB42" s="510"/>
      <c r="AC42" s="511"/>
      <c r="AD42" s="20"/>
      <c r="AE42" s="546" t="s">
        <v>108</v>
      </c>
      <c r="AF42" s="547"/>
      <c r="AG42" s="548"/>
      <c r="AH42" s="20"/>
      <c r="AI42" s="552" t="s">
        <v>109</v>
      </c>
      <c r="AJ42" s="553"/>
      <c r="AK42" s="554"/>
    </row>
    <row r="43" spans="1:37" ht="13.5" thickBot="1">
      <c r="A43" s="558" t="s">
        <v>110</v>
      </c>
      <c r="B43" s="559"/>
      <c r="C43" s="559"/>
      <c r="D43" s="559"/>
      <c r="E43" s="559"/>
      <c r="F43" s="559"/>
      <c r="G43" s="560"/>
      <c r="H43" s="561"/>
      <c r="I43" s="561"/>
      <c r="J43" s="561"/>
      <c r="K43" s="561"/>
      <c r="L43" s="561"/>
      <c r="M43" s="561"/>
      <c r="N43" s="561"/>
      <c r="O43" s="561"/>
      <c r="P43" s="561"/>
      <c r="Q43" s="561"/>
      <c r="R43" s="561"/>
      <c r="S43" s="561"/>
      <c r="T43" s="561"/>
      <c r="U43" s="561"/>
      <c r="V43" s="561"/>
      <c r="W43" s="561"/>
      <c r="X43" s="561"/>
      <c r="Y43" s="561"/>
      <c r="Z43" s="561"/>
      <c r="AA43" s="561"/>
      <c r="AB43" s="561"/>
      <c r="AC43" s="572"/>
      <c r="AD43" s="20"/>
      <c r="AE43" s="549"/>
      <c r="AF43" s="550"/>
      <c r="AG43" s="551"/>
      <c r="AH43" s="20"/>
      <c r="AI43" s="555"/>
      <c r="AJ43" s="556"/>
      <c r="AK43" s="557"/>
    </row>
    <row r="44" spans="1:37" ht="12.75">
      <c r="A44" s="562" t="s">
        <v>111</v>
      </c>
      <c r="B44" s="543"/>
      <c r="C44" s="543"/>
      <c r="D44" s="543"/>
      <c r="E44" s="543"/>
      <c r="F44" s="543"/>
      <c r="G44" s="543"/>
      <c r="H44" s="510">
        <f>IF(H43=1,ROUND((H41*(6/7)),2),H41)</f>
        <v>0</v>
      </c>
      <c r="I44" s="510"/>
      <c r="J44" s="566">
        <f>IF(J43=1,ROUND((J41*(6/7)),2),J41)</f>
        <v>0</v>
      </c>
      <c r="K44" s="567"/>
      <c r="L44" s="566">
        <f>IF(L43=1,ROUND((L41*(6/7)),2),L41)</f>
        <v>0</v>
      </c>
      <c r="M44" s="567"/>
      <c r="N44" s="566">
        <f>IF(N43=1,ROUND((N41*(6/7)),2),N41)</f>
        <v>0</v>
      </c>
      <c r="O44" s="567"/>
      <c r="P44" s="566">
        <f>IF(P43=1,ROUND((P41*(6/7)),2),P41)</f>
        <v>0</v>
      </c>
      <c r="Q44" s="567"/>
      <c r="R44" s="566">
        <f>IF(R43=1,ROUND((R41*(6/7)),2),R41)</f>
        <v>0</v>
      </c>
      <c r="S44" s="567"/>
      <c r="T44" s="566">
        <f>IF(T43=1,ROUND((T41*(6/7)),2),T41)</f>
        <v>0</v>
      </c>
      <c r="U44" s="567"/>
      <c r="V44" s="566">
        <f>IF(V43=1,ROUND((V41*(6/7)),2),V41)</f>
        <v>0</v>
      </c>
      <c r="W44" s="567"/>
      <c r="X44" s="566">
        <f>IF(X43=1,ROUND((X41*(6/7)),2),X41)</f>
        <v>0</v>
      </c>
      <c r="Y44" s="567"/>
      <c r="Z44" s="566">
        <f>IF(Z43=1,ROUND((Z41*(6/7)),2),Z41)</f>
        <v>0</v>
      </c>
      <c r="AA44" s="567"/>
      <c r="AB44" s="566">
        <f>IF(AB43=1,ROUND((AB41*(6/7)),2),AB41)</f>
        <v>0</v>
      </c>
      <c r="AC44" s="570"/>
      <c r="AD44" s="20"/>
      <c r="AE44" s="552">
        <f>SUM(H44:AC45)</f>
        <v>0</v>
      </c>
      <c r="AF44" s="553"/>
      <c r="AG44" s="554"/>
      <c r="AH44" s="20"/>
      <c r="AI44" s="573">
        <v>11</v>
      </c>
      <c r="AJ44" s="574"/>
      <c r="AK44" s="575"/>
    </row>
    <row r="45" spans="1:37" ht="13.5" thickBot="1">
      <c r="A45" s="563"/>
      <c r="B45" s="564"/>
      <c r="C45" s="564"/>
      <c r="D45" s="564"/>
      <c r="E45" s="564"/>
      <c r="F45" s="564"/>
      <c r="G45" s="564"/>
      <c r="H45" s="565"/>
      <c r="I45" s="565"/>
      <c r="J45" s="568"/>
      <c r="K45" s="569"/>
      <c r="L45" s="568"/>
      <c r="M45" s="569"/>
      <c r="N45" s="568"/>
      <c r="O45" s="569"/>
      <c r="P45" s="568"/>
      <c r="Q45" s="569"/>
      <c r="R45" s="568"/>
      <c r="S45" s="569"/>
      <c r="T45" s="568"/>
      <c r="U45" s="569"/>
      <c r="V45" s="568"/>
      <c r="W45" s="569"/>
      <c r="X45" s="568"/>
      <c r="Y45" s="569"/>
      <c r="Z45" s="568"/>
      <c r="AA45" s="569"/>
      <c r="AB45" s="568"/>
      <c r="AC45" s="571"/>
      <c r="AD45" s="20"/>
      <c r="AE45" s="555"/>
      <c r="AF45" s="556"/>
      <c r="AG45" s="557"/>
      <c r="AH45" s="20"/>
      <c r="AI45" s="576"/>
      <c r="AJ45" s="577"/>
      <c r="AK45" s="578"/>
    </row>
    <row r="46" spans="1:37" ht="13.5" thickBot="1">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row>
    <row r="47" spans="1:38" ht="12.75">
      <c r="A47" s="20"/>
      <c r="B47" s="22"/>
      <c r="C47" s="22"/>
      <c r="D47" s="22"/>
      <c r="E47" s="22"/>
      <c r="F47" s="22"/>
      <c r="G47" s="22"/>
      <c r="H47" s="22"/>
      <c r="I47" s="22"/>
      <c r="J47" s="22"/>
      <c r="K47" s="22"/>
      <c r="L47" s="22"/>
      <c r="M47" s="22"/>
      <c r="N47" s="22"/>
      <c r="O47" s="22"/>
      <c r="P47" s="22"/>
      <c r="Q47" s="22"/>
      <c r="R47" s="22"/>
      <c r="S47" s="20"/>
      <c r="T47" s="23"/>
      <c r="U47" s="23"/>
      <c r="V47" s="23"/>
      <c r="W47" s="24"/>
      <c r="X47" s="24"/>
      <c r="Y47" s="579" t="s">
        <v>112</v>
      </c>
      <c r="Z47" s="580"/>
      <c r="AA47" s="580"/>
      <c r="AB47" s="580"/>
      <c r="AC47" s="580"/>
      <c r="AD47" s="580"/>
      <c r="AE47" s="580"/>
      <c r="AF47" s="581"/>
      <c r="AG47" s="585">
        <f>ROUNDUP((AE44/AI44),0)</f>
        <v>0</v>
      </c>
      <c r="AH47" s="585"/>
      <c r="AI47" s="585"/>
      <c r="AJ47" s="585"/>
      <c r="AK47" s="585"/>
      <c r="AL47" s="586"/>
    </row>
    <row r="48" spans="1:38" ht="13.5" thickBot="1">
      <c r="A48" s="20"/>
      <c r="B48" s="22"/>
      <c r="C48" s="22"/>
      <c r="D48" s="22"/>
      <c r="E48" s="22"/>
      <c r="F48" s="22"/>
      <c r="G48" s="22"/>
      <c r="H48" s="22"/>
      <c r="I48" s="22"/>
      <c r="J48" s="22"/>
      <c r="K48" s="22"/>
      <c r="L48" s="22"/>
      <c r="M48" s="22"/>
      <c r="N48" s="22"/>
      <c r="O48" s="22"/>
      <c r="P48" s="22"/>
      <c r="Q48" s="22"/>
      <c r="R48" s="22"/>
      <c r="S48" s="20"/>
      <c r="T48" s="23"/>
      <c r="U48" s="23"/>
      <c r="V48" s="23"/>
      <c r="W48" s="24"/>
      <c r="X48" s="24"/>
      <c r="Y48" s="582"/>
      <c r="Z48" s="583"/>
      <c r="AA48" s="583"/>
      <c r="AB48" s="583"/>
      <c r="AC48" s="583"/>
      <c r="AD48" s="583"/>
      <c r="AE48" s="583"/>
      <c r="AF48" s="584"/>
      <c r="AG48" s="587"/>
      <c r="AH48" s="587"/>
      <c r="AI48" s="587"/>
      <c r="AJ48" s="587"/>
      <c r="AK48" s="587"/>
      <c r="AL48" s="588"/>
    </row>
    <row r="50" spans="1:38" ht="12.75">
      <c r="A50" s="11" t="s">
        <v>113</v>
      </c>
      <c r="B50" s="472" t="s">
        <v>114</v>
      </c>
      <c r="C50" s="472"/>
      <c r="D50" s="472"/>
      <c r="E50" s="472"/>
      <c r="F50" s="472"/>
      <c r="G50" s="472"/>
      <c r="H50" s="472"/>
      <c r="I50" s="472"/>
      <c r="J50" s="472"/>
      <c r="K50" s="472"/>
      <c r="L50" s="472"/>
      <c r="M50" s="472"/>
      <c r="N50" s="472"/>
      <c r="O50" s="472"/>
      <c r="P50" s="472"/>
      <c r="Q50" s="472"/>
      <c r="R50" s="472"/>
      <c r="S50" s="472"/>
      <c r="T50" s="472"/>
      <c r="U50" s="472"/>
      <c r="V50" s="472"/>
      <c r="W50" s="472"/>
      <c r="X50" s="472"/>
      <c r="Y50" s="472"/>
      <c r="Z50" s="472"/>
      <c r="AA50" s="472"/>
      <c r="AB50" s="472"/>
      <c r="AC50" s="472"/>
      <c r="AD50" s="472"/>
      <c r="AE50" s="472"/>
      <c r="AF50" s="472"/>
      <c r="AG50" s="472"/>
      <c r="AH50" s="472"/>
      <c r="AI50" s="472"/>
      <c r="AJ50" s="472"/>
      <c r="AK50" s="472"/>
      <c r="AL50" s="472"/>
    </row>
    <row r="51" spans="2:38" ht="13.5" thickBot="1">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row>
    <row r="52" spans="2:38" ht="12.75">
      <c r="B52" s="589" t="s">
        <v>115</v>
      </c>
      <c r="C52" s="590"/>
      <c r="D52" s="590"/>
      <c r="E52" s="591"/>
      <c r="F52" s="15"/>
      <c r="G52" s="15"/>
      <c r="H52" s="15"/>
      <c r="I52" s="15"/>
      <c r="J52" s="15"/>
      <c r="K52" s="15"/>
      <c r="L52" s="15"/>
      <c r="M52" s="15"/>
      <c r="N52" s="15"/>
      <c r="O52" s="15"/>
      <c r="P52" s="15"/>
      <c r="Q52" s="15"/>
      <c r="R52" s="595" t="s">
        <v>116</v>
      </c>
      <c r="S52" s="596"/>
      <c r="T52" s="596"/>
      <c r="U52" s="597"/>
      <c r="V52" s="15"/>
      <c r="W52" s="15"/>
      <c r="X52" s="15"/>
      <c r="Y52" s="15"/>
      <c r="Z52" s="601" t="s">
        <v>117</v>
      </c>
      <c r="AA52" s="602"/>
      <c r="AB52" s="602"/>
      <c r="AC52" s="602"/>
      <c r="AD52" s="602"/>
      <c r="AE52" s="602"/>
      <c r="AF52" s="603"/>
      <c r="AG52" s="15"/>
      <c r="AH52" s="15"/>
      <c r="AI52" s="15"/>
      <c r="AJ52" s="15"/>
      <c r="AK52" s="15"/>
      <c r="AL52" s="15"/>
    </row>
    <row r="53" spans="2:38" ht="12.75">
      <c r="B53" s="592"/>
      <c r="C53" s="593"/>
      <c r="D53" s="593"/>
      <c r="E53" s="594"/>
      <c r="F53" s="15"/>
      <c r="G53" s="15"/>
      <c r="H53" s="15"/>
      <c r="I53" s="15"/>
      <c r="J53" s="15"/>
      <c r="K53" s="15"/>
      <c r="L53" s="15"/>
      <c r="M53" s="15"/>
      <c r="N53" s="15"/>
      <c r="O53" s="15"/>
      <c r="P53" s="15"/>
      <c r="Q53" s="15"/>
      <c r="R53" s="598"/>
      <c r="S53" s="599"/>
      <c r="T53" s="599"/>
      <c r="U53" s="600"/>
      <c r="V53" s="15"/>
      <c r="W53" s="15"/>
      <c r="X53" s="15"/>
      <c r="Y53" s="15"/>
      <c r="Z53" s="604"/>
      <c r="AA53" s="605"/>
      <c r="AB53" s="605"/>
      <c r="AC53" s="605"/>
      <c r="AD53" s="605"/>
      <c r="AE53" s="605"/>
      <c r="AF53" s="606"/>
      <c r="AG53" s="15"/>
      <c r="AH53" s="15"/>
      <c r="AI53" s="15"/>
      <c r="AJ53" s="15"/>
      <c r="AK53" s="15"/>
      <c r="AL53" s="15"/>
    </row>
    <row r="54" spans="2:38" ht="12.75">
      <c r="B54" s="614"/>
      <c r="C54" s="615"/>
      <c r="D54" s="615"/>
      <c r="E54" s="616"/>
      <c r="F54" s="15"/>
      <c r="G54" s="470" t="s">
        <v>118</v>
      </c>
      <c r="H54" s="470"/>
      <c r="I54" s="15"/>
      <c r="J54" s="470">
        <v>0.9</v>
      </c>
      <c r="K54" s="470"/>
      <c r="L54" s="470"/>
      <c r="M54" s="470"/>
      <c r="N54" s="15"/>
      <c r="O54" s="470" t="s">
        <v>118</v>
      </c>
      <c r="P54" s="470"/>
      <c r="Q54" s="15"/>
      <c r="R54" s="614"/>
      <c r="S54" s="615"/>
      <c r="T54" s="615"/>
      <c r="U54" s="616"/>
      <c r="V54" s="15"/>
      <c r="W54" s="470" t="s">
        <v>119</v>
      </c>
      <c r="X54" s="470"/>
      <c r="Y54" s="15"/>
      <c r="Z54" s="607">
        <f>ROUNDUP((B54*0.9*R54),0)</f>
        <v>0</v>
      </c>
      <c r="AA54" s="608"/>
      <c r="AB54" s="608"/>
      <c r="AC54" s="608"/>
      <c r="AD54" s="608"/>
      <c r="AE54" s="608"/>
      <c r="AF54" s="609"/>
      <c r="AG54" s="15"/>
      <c r="AH54" s="15"/>
      <c r="AI54" s="15"/>
      <c r="AJ54" s="15"/>
      <c r="AK54" s="15"/>
      <c r="AL54" s="15"/>
    </row>
    <row r="55" spans="2:38" ht="13.5" thickBot="1">
      <c r="B55" s="617"/>
      <c r="C55" s="618"/>
      <c r="D55" s="618"/>
      <c r="E55" s="619"/>
      <c r="F55" s="15"/>
      <c r="G55" s="470"/>
      <c r="H55" s="470"/>
      <c r="I55" s="15"/>
      <c r="J55" s="470"/>
      <c r="K55" s="470"/>
      <c r="L55" s="470"/>
      <c r="M55" s="470"/>
      <c r="N55" s="15"/>
      <c r="O55" s="470"/>
      <c r="P55" s="470"/>
      <c r="Q55" s="15"/>
      <c r="R55" s="617"/>
      <c r="S55" s="618"/>
      <c r="T55" s="618"/>
      <c r="U55" s="619"/>
      <c r="V55" s="15"/>
      <c r="W55" s="470"/>
      <c r="X55" s="470"/>
      <c r="Y55" s="15"/>
      <c r="Z55" s="610"/>
      <c r="AA55" s="611"/>
      <c r="AB55" s="611"/>
      <c r="AC55" s="611"/>
      <c r="AD55" s="611"/>
      <c r="AE55" s="611"/>
      <c r="AF55" s="612"/>
      <c r="AG55" s="15"/>
      <c r="AH55" s="15"/>
      <c r="AI55" s="15"/>
      <c r="AJ55" s="15"/>
      <c r="AK55" s="15"/>
      <c r="AL55" s="15"/>
    </row>
    <row r="56" spans="1:38" ht="12.75">
      <c r="A56" s="613" t="s">
        <v>120</v>
      </c>
      <c r="B56" s="613"/>
      <c r="C56" s="613"/>
      <c r="D56" s="613"/>
      <c r="E56" s="613"/>
      <c r="F56" s="613"/>
      <c r="G56" s="613"/>
      <c r="H56" s="613"/>
      <c r="I56" s="613"/>
      <c r="J56" s="613"/>
      <c r="K56" s="613"/>
      <c r="L56" s="613"/>
      <c r="M56" s="613"/>
      <c r="N56" s="613"/>
      <c r="O56" s="613"/>
      <c r="P56" s="613"/>
      <c r="Q56" s="613"/>
      <c r="R56" s="613"/>
      <c r="S56" s="613"/>
      <c r="T56" s="613"/>
      <c r="U56" s="613"/>
      <c r="V56" s="613"/>
      <c r="W56" s="613"/>
      <c r="X56" s="613"/>
      <c r="Y56" s="613"/>
      <c r="Z56" s="613"/>
      <c r="AA56" s="613"/>
      <c r="AB56" s="613"/>
      <c r="AC56" s="15"/>
      <c r="AD56" s="15"/>
      <c r="AE56" s="15"/>
      <c r="AF56" s="15"/>
      <c r="AG56" s="15"/>
      <c r="AH56" s="15"/>
      <c r="AI56" s="15"/>
      <c r="AJ56" s="15"/>
      <c r="AK56" s="15"/>
      <c r="AL56" s="15"/>
    </row>
    <row r="57" ht="12.75">
      <c r="A57" s="10" t="s">
        <v>121</v>
      </c>
    </row>
    <row r="58" spans="1:4" ht="12.75">
      <c r="A58" s="11" t="s">
        <v>122</v>
      </c>
      <c r="B58" s="15"/>
      <c r="C58" s="15"/>
      <c r="D58" s="15"/>
    </row>
    <row r="59" spans="2:38" ht="12.75">
      <c r="B59" s="472" t="s">
        <v>123</v>
      </c>
      <c r="C59" s="472"/>
      <c r="D59" s="472"/>
      <c r="E59" s="472"/>
      <c r="F59" s="472"/>
      <c r="G59" s="472"/>
      <c r="H59" s="472"/>
      <c r="I59" s="472"/>
      <c r="J59" s="472"/>
      <c r="K59" s="472"/>
      <c r="L59" s="472"/>
      <c r="M59" s="472"/>
      <c r="N59" s="472"/>
      <c r="O59" s="472"/>
      <c r="P59" s="472"/>
      <c r="Q59" s="472"/>
      <c r="R59" s="472"/>
      <c r="S59" s="472"/>
      <c r="T59" s="472"/>
      <c r="U59" s="472"/>
      <c r="V59" s="472"/>
      <c r="W59" s="472"/>
      <c r="X59" s="472"/>
      <c r="Y59" s="472"/>
      <c r="Z59" s="472"/>
      <c r="AA59" s="472"/>
      <c r="AB59" s="472"/>
      <c r="AC59" s="472"/>
      <c r="AD59" s="472"/>
      <c r="AE59" s="472"/>
      <c r="AF59" s="472"/>
      <c r="AG59" s="472"/>
      <c r="AH59" s="472"/>
      <c r="AI59" s="472"/>
      <c r="AJ59" s="472"/>
      <c r="AK59" s="472"/>
      <c r="AL59" s="472"/>
    </row>
  </sheetData>
  <sheetProtection/>
  <mergeCells count="213">
    <mergeCell ref="Z54:AF55"/>
    <mergeCell ref="A56:AB56"/>
    <mergeCell ref="B59:AL59"/>
    <mergeCell ref="B54:E55"/>
    <mergeCell ref="G54:H55"/>
    <mergeCell ref="J54:M55"/>
    <mergeCell ref="O54:P55"/>
    <mergeCell ref="R54:U55"/>
    <mergeCell ref="W54:X55"/>
    <mergeCell ref="AE44:AG45"/>
    <mergeCell ref="AI44:AK45"/>
    <mergeCell ref="Y47:AF48"/>
    <mergeCell ref="AG47:AL48"/>
    <mergeCell ref="B50:AL50"/>
    <mergeCell ref="B52:E53"/>
    <mergeCell ref="R52:U53"/>
    <mergeCell ref="Z52:AF53"/>
    <mergeCell ref="R44:S45"/>
    <mergeCell ref="T44:U45"/>
    <mergeCell ref="V44:W45"/>
    <mergeCell ref="X44:Y45"/>
    <mergeCell ref="Z44:AA45"/>
    <mergeCell ref="AB44:AC45"/>
    <mergeCell ref="V43:W43"/>
    <mergeCell ref="X43:Y43"/>
    <mergeCell ref="Z43:AA43"/>
    <mergeCell ref="AB43:AC43"/>
    <mergeCell ref="A44:G45"/>
    <mergeCell ref="H44:I45"/>
    <mergeCell ref="J44:K45"/>
    <mergeCell ref="L44:M45"/>
    <mergeCell ref="N44:O45"/>
    <mergeCell ref="P44:Q45"/>
    <mergeCell ref="AE42:AG43"/>
    <mergeCell ref="AI42:AK43"/>
    <mergeCell ref="A43:G43"/>
    <mergeCell ref="H43:I43"/>
    <mergeCell ref="J43:K43"/>
    <mergeCell ref="L43:M43"/>
    <mergeCell ref="N43:O43"/>
    <mergeCell ref="P43:Q43"/>
    <mergeCell ref="R43:S43"/>
    <mergeCell ref="T43:U43"/>
    <mergeCell ref="R41:S42"/>
    <mergeCell ref="T41:U42"/>
    <mergeCell ref="V41:W42"/>
    <mergeCell ref="X41:Y42"/>
    <mergeCell ref="Z41:AA42"/>
    <mergeCell ref="AB41:AC42"/>
    <mergeCell ref="A41:G42"/>
    <mergeCell ref="H41:I42"/>
    <mergeCell ref="J41:K42"/>
    <mergeCell ref="L41:M42"/>
    <mergeCell ref="N41:O42"/>
    <mergeCell ref="P41:Q42"/>
    <mergeCell ref="R39:S40"/>
    <mergeCell ref="T39:U40"/>
    <mergeCell ref="V39:W40"/>
    <mergeCell ref="X39:Y40"/>
    <mergeCell ref="Z39:AA40"/>
    <mergeCell ref="AB39:AC40"/>
    <mergeCell ref="B39:G40"/>
    <mergeCell ref="H39:I40"/>
    <mergeCell ref="J39:K40"/>
    <mergeCell ref="L39:M40"/>
    <mergeCell ref="N39:O40"/>
    <mergeCell ref="P39:Q40"/>
    <mergeCell ref="R37:S38"/>
    <mergeCell ref="T37:U38"/>
    <mergeCell ref="V37:W38"/>
    <mergeCell ref="X37:Y38"/>
    <mergeCell ref="Z37:AA38"/>
    <mergeCell ref="AB37:AC38"/>
    <mergeCell ref="B37:G38"/>
    <mergeCell ref="H37:I38"/>
    <mergeCell ref="J37:K38"/>
    <mergeCell ref="L37:M38"/>
    <mergeCell ref="N37:O38"/>
    <mergeCell ref="P37:Q38"/>
    <mergeCell ref="R35:S36"/>
    <mergeCell ref="T35:U36"/>
    <mergeCell ref="V35:W36"/>
    <mergeCell ref="X35:Y36"/>
    <mergeCell ref="Z35:AA36"/>
    <mergeCell ref="AB35:AC36"/>
    <mergeCell ref="V33:W34"/>
    <mergeCell ref="X33:Y34"/>
    <mergeCell ref="Z33:AA34"/>
    <mergeCell ref="AB33:AC34"/>
    <mergeCell ref="B35:G36"/>
    <mergeCell ref="H35:I36"/>
    <mergeCell ref="J35:K36"/>
    <mergeCell ref="L35:M36"/>
    <mergeCell ref="N35:O36"/>
    <mergeCell ref="P35:Q36"/>
    <mergeCell ref="Z31:AA32"/>
    <mergeCell ref="AB31:AC32"/>
    <mergeCell ref="B33:G34"/>
    <mergeCell ref="H33:I34"/>
    <mergeCell ref="J33:K34"/>
    <mergeCell ref="L33:M34"/>
    <mergeCell ref="N33:O34"/>
    <mergeCell ref="P33:Q34"/>
    <mergeCell ref="R33:S34"/>
    <mergeCell ref="T33:U34"/>
    <mergeCell ref="N31:O32"/>
    <mergeCell ref="P31:Q32"/>
    <mergeCell ref="R31:S32"/>
    <mergeCell ref="T31:U32"/>
    <mergeCell ref="V31:W32"/>
    <mergeCell ref="X31:Y32"/>
    <mergeCell ref="V29:W30"/>
    <mergeCell ref="X29:Y30"/>
    <mergeCell ref="Z29:AA30"/>
    <mergeCell ref="AB29:AC30"/>
    <mergeCell ref="AE30:AL31"/>
    <mergeCell ref="A31:A40"/>
    <mergeCell ref="B31:G32"/>
    <mergeCell ref="H31:I32"/>
    <mergeCell ref="J31:K32"/>
    <mergeCell ref="L31:M32"/>
    <mergeCell ref="AB27:AC28"/>
    <mergeCell ref="AE28:AL29"/>
    <mergeCell ref="B29:G30"/>
    <mergeCell ref="H29:I30"/>
    <mergeCell ref="J29:K30"/>
    <mergeCell ref="L29:M30"/>
    <mergeCell ref="N29:O30"/>
    <mergeCell ref="P29:Q30"/>
    <mergeCell ref="R29:S30"/>
    <mergeCell ref="T29:U30"/>
    <mergeCell ref="P27:Q28"/>
    <mergeCell ref="R27:S28"/>
    <mergeCell ref="T27:U28"/>
    <mergeCell ref="V27:W28"/>
    <mergeCell ref="X27:Y28"/>
    <mergeCell ref="Z27:AA28"/>
    <mergeCell ref="V25:W26"/>
    <mergeCell ref="X25:Y26"/>
    <mergeCell ref="Z25:AA26"/>
    <mergeCell ref="AB25:AC26"/>
    <mergeCell ref="AE26:AL27"/>
    <mergeCell ref="B27:G28"/>
    <mergeCell ref="H27:I28"/>
    <mergeCell ref="J27:K28"/>
    <mergeCell ref="L27:M28"/>
    <mergeCell ref="N27:O28"/>
    <mergeCell ref="AE23:AL23"/>
    <mergeCell ref="AE24:AL25"/>
    <mergeCell ref="B25:G26"/>
    <mergeCell ref="H25:I26"/>
    <mergeCell ref="J25:K26"/>
    <mergeCell ref="L25:M26"/>
    <mergeCell ref="N25:O26"/>
    <mergeCell ref="P25:Q26"/>
    <mergeCell ref="R25:S26"/>
    <mergeCell ref="T25:U26"/>
    <mergeCell ref="R23:S24"/>
    <mergeCell ref="T23:U24"/>
    <mergeCell ref="V23:W24"/>
    <mergeCell ref="X23:Y24"/>
    <mergeCell ref="Z23:AA24"/>
    <mergeCell ref="AB23:AC24"/>
    <mergeCell ref="B23:G24"/>
    <mergeCell ref="H23:I24"/>
    <mergeCell ref="J23:K24"/>
    <mergeCell ref="L23:M24"/>
    <mergeCell ref="N23:O24"/>
    <mergeCell ref="P23:Q24"/>
    <mergeCell ref="V21:W22"/>
    <mergeCell ref="X21:Y22"/>
    <mergeCell ref="Z21:AA22"/>
    <mergeCell ref="AB21:AC22"/>
    <mergeCell ref="AE21:AL21"/>
    <mergeCell ref="AE22:AL22"/>
    <mergeCell ref="AB20:AC20"/>
    <mergeCell ref="A21:A30"/>
    <mergeCell ref="B21:G22"/>
    <mergeCell ref="H21:I22"/>
    <mergeCell ref="J21:K22"/>
    <mergeCell ref="L21:M22"/>
    <mergeCell ref="N21:O22"/>
    <mergeCell ref="P21:Q22"/>
    <mergeCell ref="R21:S22"/>
    <mergeCell ref="T21:U22"/>
    <mergeCell ref="P20:Q20"/>
    <mergeCell ref="R20:S20"/>
    <mergeCell ref="T20:U20"/>
    <mergeCell ref="V20:W20"/>
    <mergeCell ref="X20:Y20"/>
    <mergeCell ref="Z20:AA20"/>
    <mergeCell ref="B17:AL17"/>
    <mergeCell ref="A19:G20"/>
    <mergeCell ref="H19:I19"/>
    <mergeCell ref="J19:K19"/>
    <mergeCell ref="L19:M19"/>
    <mergeCell ref="AE19:AL20"/>
    <mergeCell ref="H20:I20"/>
    <mergeCell ref="J20:K20"/>
    <mergeCell ref="L20:M20"/>
    <mergeCell ref="N20:O20"/>
    <mergeCell ref="B10:AL10"/>
    <mergeCell ref="B11:AL11"/>
    <mergeCell ref="B12:AL12"/>
    <mergeCell ref="B13:AL13"/>
    <mergeCell ref="B14:AL14"/>
    <mergeCell ref="B15:AL15"/>
    <mergeCell ref="G2:AD2"/>
    <mergeCell ref="I3:AB3"/>
    <mergeCell ref="F4:AE4"/>
    <mergeCell ref="B7:AL7"/>
    <mergeCell ref="B8:AL8"/>
    <mergeCell ref="B9:AL9"/>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B28"/>
  <sheetViews>
    <sheetView zoomScalePageLayoutView="0" workbookViewId="0" topLeftCell="A1">
      <selection activeCell="N24" sqref="N24"/>
    </sheetView>
  </sheetViews>
  <sheetFormatPr defaultColWidth="9.00390625" defaultRowHeight="13.5"/>
  <cols>
    <col min="1" max="3" width="3.125" style="213" customWidth="1"/>
    <col min="4" max="6" width="4.625" style="213" customWidth="1"/>
    <col min="7" max="7" width="8.125" style="213" customWidth="1"/>
    <col min="8" max="8" width="3.25390625" style="213" customWidth="1"/>
    <col min="9" max="11" width="3.125" style="213" customWidth="1"/>
    <col min="12" max="12" width="1.875" style="213" customWidth="1"/>
    <col min="13" max="13" width="4.875" style="213" customWidth="1"/>
    <col min="14" max="16" width="3.125" style="213" customWidth="1"/>
    <col min="17" max="17" width="0.6171875" style="213" customWidth="1"/>
    <col min="18" max="18" width="3.25390625" style="213" customWidth="1"/>
    <col min="19" max="26" width="3.125" style="213" customWidth="1"/>
    <col min="27" max="27" width="6.75390625" style="213" customWidth="1"/>
    <col min="28" max="29" width="3.125" style="213" customWidth="1"/>
    <col min="30" max="16384" width="8.875" style="213" customWidth="1"/>
  </cols>
  <sheetData>
    <row r="1" spans="20:27" ht="12.75">
      <c r="T1" s="214"/>
      <c r="U1" s="214"/>
      <c r="V1" s="214"/>
      <c r="W1" s="214"/>
      <c r="X1" s="214"/>
      <c r="Y1" s="214"/>
      <c r="Z1" s="214"/>
      <c r="AA1" s="214"/>
    </row>
    <row r="2" spans="1:28" ht="18.75">
      <c r="A2" s="215" t="s">
        <v>341</v>
      </c>
      <c r="U2" s="620"/>
      <c r="V2" s="620"/>
      <c r="W2" s="620"/>
      <c r="X2" s="620"/>
      <c r="Y2" s="620"/>
      <c r="Z2" s="620"/>
      <c r="AA2" s="620"/>
      <c r="AB2" s="216"/>
    </row>
    <row r="3" spans="1:27" ht="12.75">
      <c r="A3" s="217"/>
      <c r="T3" s="621" t="s">
        <v>342</v>
      </c>
      <c r="U3" s="621"/>
      <c r="V3" s="621"/>
      <c r="W3" s="621"/>
      <c r="X3" s="621"/>
      <c r="Y3" s="621"/>
      <c r="Z3" s="621"/>
      <c r="AA3" s="621"/>
    </row>
    <row r="4" spans="5:23" ht="15.75">
      <c r="E4" s="622" t="s">
        <v>343</v>
      </c>
      <c r="F4" s="622"/>
      <c r="G4" s="622"/>
      <c r="H4" s="622"/>
      <c r="I4" s="622"/>
      <c r="J4" s="622"/>
      <c r="K4" s="622"/>
      <c r="L4" s="622"/>
      <c r="M4" s="622"/>
      <c r="N4" s="622"/>
      <c r="O4" s="622"/>
      <c r="P4" s="622"/>
      <c r="Q4" s="622"/>
      <c r="R4" s="622"/>
      <c r="S4" s="622"/>
      <c r="T4" s="622"/>
      <c r="U4" s="622"/>
      <c r="V4" s="622"/>
      <c r="W4" s="622"/>
    </row>
    <row r="5" spans="14:27" ht="12.75">
      <c r="N5" s="218"/>
      <c r="O5" s="218"/>
      <c r="P5" s="218"/>
      <c r="Q5" s="218"/>
      <c r="R5" s="216"/>
      <c r="S5" s="216"/>
      <c r="T5" s="216"/>
      <c r="U5" s="216"/>
      <c r="V5" s="216"/>
      <c r="W5" s="216"/>
      <c r="X5" s="216"/>
      <c r="Y5" s="216"/>
      <c r="Z5" s="216"/>
      <c r="AA5" s="216"/>
    </row>
    <row r="6" spans="1:27" ht="75" customHeight="1">
      <c r="A6" s="623" t="s">
        <v>314</v>
      </c>
      <c r="B6" s="624"/>
      <c r="C6" s="625"/>
      <c r="D6" s="626"/>
      <c r="E6" s="627"/>
      <c r="F6" s="627"/>
      <c r="G6" s="627"/>
      <c r="H6" s="627"/>
      <c r="I6" s="627"/>
      <c r="J6" s="627"/>
      <c r="K6" s="627"/>
      <c r="L6" s="627"/>
      <c r="M6" s="628"/>
      <c r="N6" s="629" t="s">
        <v>344</v>
      </c>
      <c r="O6" s="624"/>
      <c r="P6" s="625"/>
      <c r="Q6" s="630" t="s">
        <v>345</v>
      </c>
      <c r="R6" s="631"/>
      <c r="S6" s="631"/>
      <c r="T6" s="631"/>
      <c r="U6" s="631"/>
      <c r="V6" s="631"/>
      <c r="W6" s="631"/>
      <c r="X6" s="631"/>
      <c r="Y6" s="631"/>
      <c r="Z6" s="631"/>
      <c r="AA6" s="632"/>
    </row>
    <row r="7" spans="2:27" ht="12.75">
      <c r="B7" s="213" t="s">
        <v>346</v>
      </c>
      <c r="N7" s="218"/>
      <c r="O7" s="218"/>
      <c r="P7" s="218"/>
      <c r="Q7" s="218"/>
      <c r="R7" s="216"/>
      <c r="S7" s="216"/>
      <c r="T7" s="216"/>
      <c r="U7" s="216"/>
      <c r="V7" s="216"/>
      <c r="W7" s="216"/>
      <c r="X7" s="216"/>
      <c r="Y7" s="216"/>
      <c r="Z7" s="216"/>
      <c r="AA7" s="216"/>
    </row>
    <row r="8" spans="1:27" ht="12.75">
      <c r="A8" s="219"/>
      <c r="B8" s="627"/>
      <c r="C8" s="627"/>
      <c r="D8" s="627"/>
      <c r="E8" s="627"/>
      <c r="F8" s="627"/>
      <c r="G8" s="627"/>
      <c r="H8" s="627"/>
      <c r="I8" s="627"/>
      <c r="J8" s="627"/>
      <c r="K8" s="627"/>
      <c r="L8" s="627"/>
      <c r="M8" s="627"/>
      <c r="N8" s="627"/>
      <c r="O8" s="627"/>
      <c r="P8" s="627"/>
      <c r="Q8" s="627"/>
      <c r="R8" s="627"/>
      <c r="S8" s="627"/>
      <c r="T8" s="627"/>
      <c r="U8" s="627"/>
      <c r="V8" s="627"/>
      <c r="W8" s="627"/>
      <c r="X8" s="627"/>
      <c r="Y8" s="627"/>
      <c r="Z8" s="637"/>
      <c r="AA8" s="220"/>
    </row>
    <row r="9" spans="1:27" ht="12.75">
      <c r="A9" s="221"/>
      <c r="B9" s="638" t="s">
        <v>347</v>
      </c>
      <c r="C9" s="638"/>
      <c r="D9" s="638"/>
      <c r="E9" s="638"/>
      <c r="F9" s="638"/>
      <c r="G9" s="638"/>
      <c r="H9" s="629" t="s">
        <v>348</v>
      </c>
      <c r="I9" s="624"/>
      <c r="J9" s="624"/>
      <c r="K9" s="625"/>
      <c r="L9" s="623" t="s">
        <v>349</v>
      </c>
      <c r="M9" s="624"/>
      <c r="N9" s="624"/>
      <c r="O9" s="624"/>
      <c r="P9" s="639"/>
      <c r="Q9" s="640"/>
      <c r="R9" s="629" t="s">
        <v>350</v>
      </c>
      <c r="S9" s="624"/>
      <c r="T9" s="624"/>
      <c r="U9" s="625"/>
      <c r="V9" s="629" t="s">
        <v>351</v>
      </c>
      <c r="W9" s="641"/>
      <c r="X9" s="641"/>
      <c r="Y9" s="641"/>
      <c r="Z9" s="642"/>
      <c r="AA9" s="222"/>
    </row>
    <row r="10" spans="1:27" ht="30" customHeight="1">
      <c r="A10" s="221"/>
      <c r="B10" s="647">
        <v>1</v>
      </c>
      <c r="C10" s="223" t="s">
        <v>352</v>
      </c>
      <c r="D10" s="633" t="s">
        <v>353</v>
      </c>
      <c r="E10" s="634"/>
      <c r="F10" s="634"/>
      <c r="G10" s="635"/>
      <c r="H10" s="636"/>
      <c r="I10" s="634"/>
      <c r="J10" s="634"/>
      <c r="K10" s="635"/>
      <c r="L10" s="623"/>
      <c r="M10" s="624"/>
      <c r="N10" s="624"/>
      <c r="O10" s="624"/>
      <c r="P10" s="639"/>
      <c r="Q10" s="640"/>
      <c r="R10" s="623" t="s">
        <v>354</v>
      </c>
      <c r="S10" s="624"/>
      <c r="T10" s="624"/>
      <c r="U10" s="625"/>
      <c r="V10" s="623" t="s">
        <v>355</v>
      </c>
      <c r="W10" s="624"/>
      <c r="X10" s="624"/>
      <c r="Y10" s="624"/>
      <c r="Z10" s="625"/>
      <c r="AA10" s="222"/>
    </row>
    <row r="11" spans="1:27" ht="30" customHeight="1">
      <c r="A11" s="221"/>
      <c r="B11" s="648"/>
      <c r="C11" s="223" t="s">
        <v>356</v>
      </c>
      <c r="D11" s="633" t="s">
        <v>357</v>
      </c>
      <c r="E11" s="634"/>
      <c r="F11" s="634"/>
      <c r="G11" s="635"/>
      <c r="H11" s="636"/>
      <c r="I11" s="634"/>
      <c r="J11" s="634"/>
      <c r="K11" s="635"/>
      <c r="L11" s="623"/>
      <c r="M11" s="624"/>
      <c r="N11" s="624"/>
      <c r="O11" s="624"/>
      <c r="P11" s="624"/>
      <c r="Q11" s="625"/>
      <c r="R11" s="623" t="s">
        <v>354</v>
      </c>
      <c r="S11" s="624"/>
      <c r="T11" s="624"/>
      <c r="U11" s="625"/>
      <c r="V11" s="623" t="s">
        <v>355</v>
      </c>
      <c r="W11" s="624"/>
      <c r="X11" s="624"/>
      <c r="Y11" s="624"/>
      <c r="Z11" s="625"/>
      <c r="AA11" s="222"/>
    </row>
    <row r="12" spans="1:27" ht="30" customHeight="1">
      <c r="A12" s="221"/>
      <c r="B12" s="647">
        <v>2</v>
      </c>
      <c r="C12" s="224" t="s">
        <v>358</v>
      </c>
      <c r="D12" s="633" t="s">
        <v>359</v>
      </c>
      <c r="E12" s="634"/>
      <c r="F12" s="634"/>
      <c r="G12" s="635"/>
      <c r="H12" s="644" t="s">
        <v>360</v>
      </c>
      <c r="I12" s="645"/>
      <c r="J12" s="645"/>
      <c r="K12" s="646"/>
      <c r="L12" s="623"/>
      <c r="M12" s="624"/>
      <c r="N12" s="624"/>
      <c r="O12" s="624"/>
      <c r="P12" s="639"/>
      <c r="Q12" s="640"/>
      <c r="R12" s="623" t="s">
        <v>354</v>
      </c>
      <c r="S12" s="624"/>
      <c r="T12" s="624"/>
      <c r="U12" s="625"/>
      <c r="V12" s="643" t="s">
        <v>355</v>
      </c>
      <c r="W12" s="641"/>
      <c r="X12" s="641"/>
      <c r="Y12" s="641"/>
      <c r="Z12" s="642"/>
      <c r="AA12" s="222"/>
    </row>
    <row r="13" spans="1:27" ht="30" customHeight="1">
      <c r="A13" s="221"/>
      <c r="B13" s="648"/>
      <c r="C13" s="224" t="s">
        <v>361</v>
      </c>
      <c r="D13" s="633" t="s">
        <v>362</v>
      </c>
      <c r="E13" s="634"/>
      <c r="F13" s="634"/>
      <c r="G13" s="635"/>
      <c r="H13" s="644" t="s">
        <v>360</v>
      </c>
      <c r="I13" s="645"/>
      <c r="J13" s="645"/>
      <c r="K13" s="646"/>
      <c r="L13" s="623"/>
      <c r="M13" s="624"/>
      <c r="N13" s="624"/>
      <c r="O13" s="624"/>
      <c r="P13" s="639"/>
      <c r="Q13" s="640"/>
      <c r="R13" s="623" t="s">
        <v>354</v>
      </c>
      <c r="S13" s="624"/>
      <c r="T13" s="624"/>
      <c r="U13" s="625"/>
      <c r="V13" s="643" t="s">
        <v>355</v>
      </c>
      <c r="W13" s="641"/>
      <c r="X13" s="641"/>
      <c r="Y13" s="641"/>
      <c r="Z13" s="642"/>
      <c r="AA13" s="222"/>
    </row>
    <row r="14" spans="1:27" ht="30" customHeight="1">
      <c r="A14" s="221"/>
      <c r="B14" s="660" t="s">
        <v>363</v>
      </c>
      <c r="C14" s="661"/>
      <c r="D14" s="661"/>
      <c r="E14" s="661"/>
      <c r="F14" s="661"/>
      <c r="G14" s="662"/>
      <c r="H14" s="644" t="s">
        <v>364</v>
      </c>
      <c r="I14" s="645"/>
      <c r="J14" s="645"/>
      <c r="K14" s="646"/>
      <c r="L14" s="623"/>
      <c r="M14" s="624"/>
      <c r="N14" s="624"/>
      <c r="O14" s="624"/>
      <c r="P14" s="639"/>
      <c r="Q14" s="640"/>
      <c r="R14" s="623" t="s">
        <v>354</v>
      </c>
      <c r="S14" s="624"/>
      <c r="T14" s="624"/>
      <c r="U14" s="625"/>
      <c r="V14" s="649" t="s">
        <v>355</v>
      </c>
      <c r="W14" s="650"/>
      <c r="X14" s="650"/>
      <c r="Y14" s="650"/>
      <c r="Z14" s="651"/>
      <c r="AA14" s="222"/>
    </row>
    <row r="15" spans="1:27" ht="30" customHeight="1">
      <c r="A15" s="221"/>
      <c r="B15" s="663"/>
      <c r="C15" s="664"/>
      <c r="D15" s="664"/>
      <c r="E15" s="664"/>
      <c r="F15" s="664"/>
      <c r="G15" s="665"/>
      <c r="H15" s="644" t="s">
        <v>365</v>
      </c>
      <c r="I15" s="645"/>
      <c r="J15" s="645"/>
      <c r="K15" s="646"/>
      <c r="L15" s="623"/>
      <c r="M15" s="624"/>
      <c r="N15" s="624"/>
      <c r="O15" s="624"/>
      <c r="P15" s="639"/>
      <c r="Q15" s="640"/>
      <c r="R15" s="623" t="s">
        <v>354</v>
      </c>
      <c r="S15" s="624"/>
      <c r="T15" s="624"/>
      <c r="U15" s="625"/>
      <c r="V15" s="652"/>
      <c r="W15" s="653"/>
      <c r="X15" s="653"/>
      <c r="Y15" s="653"/>
      <c r="Z15" s="654"/>
      <c r="AA15" s="222"/>
    </row>
    <row r="16" spans="1:27" ht="30" customHeight="1">
      <c r="A16" s="221"/>
      <c r="B16" s="666"/>
      <c r="C16" s="667"/>
      <c r="D16" s="667"/>
      <c r="E16" s="667"/>
      <c r="F16" s="667"/>
      <c r="G16" s="668"/>
      <c r="H16" s="644" t="s">
        <v>366</v>
      </c>
      <c r="I16" s="645"/>
      <c r="J16" s="645"/>
      <c r="K16" s="646"/>
      <c r="L16" s="623"/>
      <c r="M16" s="624"/>
      <c r="N16" s="624"/>
      <c r="O16" s="624"/>
      <c r="P16" s="639"/>
      <c r="Q16" s="640"/>
      <c r="R16" s="623" t="s">
        <v>354</v>
      </c>
      <c r="S16" s="624"/>
      <c r="T16" s="624"/>
      <c r="U16" s="625"/>
      <c r="V16" s="655"/>
      <c r="W16" s="656"/>
      <c r="X16" s="656"/>
      <c r="Y16" s="656"/>
      <c r="Z16" s="657"/>
      <c r="AA16" s="222"/>
    </row>
    <row r="17" spans="1:27" ht="12.75">
      <c r="A17" s="221"/>
      <c r="B17" s="216" t="s">
        <v>367</v>
      </c>
      <c r="C17" s="226"/>
      <c r="D17" s="226"/>
      <c r="E17" s="226"/>
      <c r="F17" s="226"/>
      <c r="G17" s="226"/>
      <c r="H17" s="225"/>
      <c r="I17" s="218"/>
      <c r="J17" s="218"/>
      <c r="K17" s="218"/>
      <c r="L17" s="218"/>
      <c r="M17" s="218"/>
      <c r="N17" s="218"/>
      <c r="O17" s="218"/>
      <c r="P17" s="216"/>
      <c r="Q17" s="216"/>
      <c r="R17" s="218"/>
      <c r="S17" s="218"/>
      <c r="T17" s="218"/>
      <c r="U17" s="218"/>
      <c r="V17" s="225"/>
      <c r="W17" s="225"/>
      <c r="X17" s="225"/>
      <c r="Y17" s="225"/>
      <c r="Z17" s="225"/>
      <c r="AA17" s="227"/>
    </row>
    <row r="18" spans="1:27" ht="46.5" customHeight="1">
      <c r="A18" s="221"/>
      <c r="B18" s="658" t="s">
        <v>368</v>
      </c>
      <c r="C18" s="658"/>
      <c r="D18" s="658"/>
      <c r="E18" s="658"/>
      <c r="F18" s="658"/>
      <c r="G18" s="658"/>
      <c r="H18" s="658"/>
      <c r="I18" s="658"/>
      <c r="J18" s="658"/>
      <c r="K18" s="658"/>
      <c r="L18" s="658"/>
      <c r="M18" s="658"/>
      <c r="N18" s="658"/>
      <c r="O18" s="658"/>
      <c r="P18" s="658"/>
      <c r="Q18" s="658"/>
      <c r="R18" s="658"/>
      <c r="S18" s="658"/>
      <c r="T18" s="658"/>
      <c r="U18" s="658"/>
      <c r="V18" s="658"/>
      <c r="W18" s="658"/>
      <c r="X18" s="658"/>
      <c r="Y18" s="658"/>
      <c r="Z18" s="658"/>
      <c r="AA18" s="659"/>
    </row>
    <row r="19" spans="1:27" ht="13.5" thickBot="1">
      <c r="A19" s="221"/>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27"/>
    </row>
    <row r="20" spans="1:27" ht="15" thickTop="1">
      <c r="A20" s="221"/>
      <c r="B20" s="228" t="s">
        <v>8</v>
      </c>
      <c r="C20" s="229"/>
      <c r="D20" s="229"/>
      <c r="E20" s="229"/>
      <c r="F20" s="230" t="s">
        <v>369</v>
      </c>
      <c r="G20" s="229"/>
      <c r="H20" s="229"/>
      <c r="I20" s="229"/>
      <c r="J20" s="229"/>
      <c r="K20" s="229"/>
      <c r="L20" s="229"/>
      <c r="M20" s="229"/>
      <c r="N20" s="229"/>
      <c r="O20" s="229"/>
      <c r="P20" s="229"/>
      <c r="Q20" s="229"/>
      <c r="R20" s="229"/>
      <c r="S20" s="229"/>
      <c r="T20" s="229"/>
      <c r="U20" s="229"/>
      <c r="V20" s="229"/>
      <c r="W20" s="229"/>
      <c r="X20" s="229"/>
      <c r="Y20" s="229"/>
      <c r="Z20" s="231"/>
      <c r="AA20" s="227"/>
    </row>
    <row r="21" spans="1:27" ht="14.25">
      <c r="A21" s="221"/>
      <c r="B21" s="232"/>
      <c r="C21" s="216"/>
      <c r="D21" s="216"/>
      <c r="E21" s="216"/>
      <c r="F21" s="233" t="s">
        <v>370</v>
      </c>
      <c r="G21" s="216"/>
      <c r="H21" s="216"/>
      <c r="I21" s="216"/>
      <c r="J21" s="216"/>
      <c r="K21" s="216"/>
      <c r="L21" s="216"/>
      <c r="M21" s="216"/>
      <c r="N21" s="216"/>
      <c r="O21" s="216"/>
      <c r="P21" s="216"/>
      <c r="Q21" s="216"/>
      <c r="R21" s="216"/>
      <c r="S21" s="216"/>
      <c r="T21" s="216"/>
      <c r="U21" s="216"/>
      <c r="V21" s="216"/>
      <c r="W21" s="216"/>
      <c r="X21" s="216"/>
      <c r="Y21" s="216"/>
      <c r="Z21" s="234"/>
      <c r="AA21" s="227"/>
    </row>
    <row r="22" spans="1:27" ht="14.25">
      <c r="A22" s="221"/>
      <c r="B22" s="235"/>
      <c r="C22" s="216"/>
      <c r="D22" s="216"/>
      <c r="E22" s="216"/>
      <c r="F22" s="233" t="s">
        <v>371</v>
      </c>
      <c r="G22" s="216"/>
      <c r="H22" s="216"/>
      <c r="I22" s="216"/>
      <c r="J22" s="216"/>
      <c r="K22" s="216"/>
      <c r="L22" s="216"/>
      <c r="M22" s="216"/>
      <c r="N22" s="216"/>
      <c r="O22" s="216"/>
      <c r="P22" s="216"/>
      <c r="Q22" s="216"/>
      <c r="R22" s="216"/>
      <c r="S22" s="216"/>
      <c r="T22" s="216"/>
      <c r="U22" s="216"/>
      <c r="V22" s="216"/>
      <c r="W22" s="216"/>
      <c r="X22" s="216"/>
      <c r="Y22" s="216"/>
      <c r="Z22" s="234"/>
      <c r="AA22" s="227"/>
    </row>
    <row r="23" spans="1:27" ht="14.25">
      <c r="A23" s="221"/>
      <c r="B23" s="235"/>
      <c r="C23" s="216"/>
      <c r="D23" s="216"/>
      <c r="E23" s="216"/>
      <c r="F23" s="233" t="s">
        <v>372</v>
      </c>
      <c r="G23" s="216"/>
      <c r="H23" s="216"/>
      <c r="I23" s="216"/>
      <c r="J23" s="216"/>
      <c r="K23" s="216"/>
      <c r="L23" s="216"/>
      <c r="M23" s="216"/>
      <c r="N23" s="216"/>
      <c r="O23" s="216"/>
      <c r="P23" s="216"/>
      <c r="Q23" s="216"/>
      <c r="R23" s="216"/>
      <c r="S23" s="216"/>
      <c r="T23" s="216"/>
      <c r="U23" s="216"/>
      <c r="V23" s="216"/>
      <c r="W23" s="216"/>
      <c r="X23" s="216"/>
      <c r="Y23" s="216"/>
      <c r="Z23" s="234"/>
      <c r="AA23" s="227"/>
    </row>
    <row r="24" spans="1:27" ht="14.25">
      <c r="A24" s="221"/>
      <c r="B24" s="235"/>
      <c r="C24" s="216"/>
      <c r="D24" s="216"/>
      <c r="E24" s="216"/>
      <c r="F24" s="233" t="s">
        <v>373</v>
      </c>
      <c r="G24" s="216"/>
      <c r="H24" s="216"/>
      <c r="I24" s="216"/>
      <c r="J24" s="216"/>
      <c r="K24" s="216"/>
      <c r="L24" s="216"/>
      <c r="M24" s="216"/>
      <c r="N24" s="216"/>
      <c r="O24" s="216"/>
      <c r="P24" s="216"/>
      <c r="Q24" s="216"/>
      <c r="R24" s="216"/>
      <c r="S24" s="216"/>
      <c r="T24" s="216"/>
      <c r="U24" s="216"/>
      <c r="V24" s="216"/>
      <c r="W24" s="216"/>
      <c r="X24" s="216"/>
      <c r="Y24" s="216"/>
      <c r="Z24" s="234"/>
      <c r="AA24" s="227"/>
    </row>
    <row r="25" spans="1:27" ht="14.25">
      <c r="A25" s="221"/>
      <c r="B25" s="235"/>
      <c r="C25" s="216"/>
      <c r="D25" s="216"/>
      <c r="E25" s="216"/>
      <c r="F25" s="233" t="s">
        <v>374</v>
      </c>
      <c r="G25" s="216"/>
      <c r="H25" s="216"/>
      <c r="I25" s="216"/>
      <c r="J25" s="216"/>
      <c r="K25" s="216"/>
      <c r="L25" s="216"/>
      <c r="M25" s="216"/>
      <c r="N25" s="216"/>
      <c r="O25" s="216"/>
      <c r="P25" s="216"/>
      <c r="Q25" s="216"/>
      <c r="R25" s="216"/>
      <c r="S25" s="216"/>
      <c r="T25" s="216"/>
      <c r="U25" s="216"/>
      <c r="V25" s="216"/>
      <c r="W25" s="216"/>
      <c r="X25" s="216"/>
      <c r="Y25" s="216"/>
      <c r="Z25" s="234"/>
      <c r="AA25" s="227"/>
    </row>
    <row r="26" spans="1:27" ht="14.25">
      <c r="A26" s="221"/>
      <c r="B26" s="235"/>
      <c r="C26" s="216"/>
      <c r="D26" s="216"/>
      <c r="E26" s="216"/>
      <c r="F26" s="233" t="s">
        <v>375</v>
      </c>
      <c r="G26" s="216"/>
      <c r="H26" s="216"/>
      <c r="I26" s="216"/>
      <c r="J26" s="216"/>
      <c r="K26" s="216"/>
      <c r="L26" s="216"/>
      <c r="M26" s="216"/>
      <c r="N26" s="216"/>
      <c r="O26" s="216"/>
      <c r="P26" s="216"/>
      <c r="Q26" s="216"/>
      <c r="R26" s="216"/>
      <c r="S26" s="216"/>
      <c r="T26" s="216"/>
      <c r="U26" s="216"/>
      <c r="V26" s="216"/>
      <c r="W26" s="216"/>
      <c r="X26" s="216"/>
      <c r="Y26" s="216"/>
      <c r="Z26" s="234"/>
      <c r="AA26" s="227"/>
    </row>
    <row r="27" spans="1:27" ht="15" thickBot="1">
      <c r="A27" s="221"/>
      <c r="B27" s="236"/>
      <c r="C27" s="237"/>
      <c r="D27" s="237"/>
      <c r="E27" s="237"/>
      <c r="F27" s="233" t="s">
        <v>376</v>
      </c>
      <c r="G27" s="237"/>
      <c r="H27" s="237"/>
      <c r="I27" s="237"/>
      <c r="J27" s="237"/>
      <c r="K27" s="237"/>
      <c r="L27" s="237"/>
      <c r="M27" s="237"/>
      <c r="N27" s="237"/>
      <c r="O27" s="237"/>
      <c r="P27" s="237"/>
      <c r="Q27" s="237"/>
      <c r="R27" s="237"/>
      <c r="S27" s="237"/>
      <c r="T27" s="237"/>
      <c r="U27" s="237"/>
      <c r="V27" s="237"/>
      <c r="W27" s="237"/>
      <c r="X27" s="237"/>
      <c r="Y27" s="237"/>
      <c r="Z27" s="238"/>
      <c r="AA27" s="227"/>
    </row>
    <row r="28" spans="1:27" ht="13.5" thickTop="1">
      <c r="A28" s="239"/>
      <c r="B28" s="240"/>
      <c r="C28" s="240"/>
      <c r="D28" s="240"/>
      <c r="E28" s="240"/>
      <c r="F28" s="241"/>
      <c r="G28" s="240"/>
      <c r="H28" s="240"/>
      <c r="I28" s="240"/>
      <c r="J28" s="240"/>
      <c r="K28" s="240"/>
      <c r="L28" s="240"/>
      <c r="M28" s="240"/>
      <c r="N28" s="240"/>
      <c r="O28" s="240"/>
      <c r="P28" s="240"/>
      <c r="Q28" s="240"/>
      <c r="R28" s="240"/>
      <c r="S28" s="240"/>
      <c r="T28" s="240"/>
      <c r="U28" s="240"/>
      <c r="V28" s="240"/>
      <c r="W28" s="240"/>
      <c r="X28" s="240"/>
      <c r="Y28" s="240"/>
      <c r="Z28" s="240"/>
      <c r="AA28" s="242"/>
    </row>
  </sheetData>
  <sheetProtection/>
  <mergeCells count="47">
    <mergeCell ref="H16:K16"/>
    <mergeCell ref="L16:Q16"/>
    <mergeCell ref="R16:U16"/>
    <mergeCell ref="B18:AA18"/>
    <mergeCell ref="R13:U13"/>
    <mergeCell ref="V13:Z13"/>
    <mergeCell ref="B14:G16"/>
    <mergeCell ref="H14:K14"/>
    <mergeCell ref="L14:Q14"/>
    <mergeCell ref="R14:U14"/>
    <mergeCell ref="V14:Z16"/>
    <mergeCell ref="H15:K15"/>
    <mergeCell ref="L15:Q15"/>
    <mergeCell ref="R15:U15"/>
    <mergeCell ref="V11:Z11"/>
    <mergeCell ref="B12:B13"/>
    <mergeCell ref="D12:G12"/>
    <mergeCell ref="H12:K12"/>
    <mergeCell ref="L12:Q12"/>
    <mergeCell ref="R12:U12"/>
    <mergeCell ref="V12:Z12"/>
    <mergeCell ref="D13:G13"/>
    <mergeCell ref="H13:K13"/>
    <mergeCell ref="L13:Q13"/>
    <mergeCell ref="B10:B11"/>
    <mergeCell ref="D10:G10"/>
    <mergeCell ref="H10:K10"/>
    <mergeCell ref="L10:Q10"/>
    <mergeCell ref="R10:U10"/>
    <mergeCell ref="V10:Z10"/>
    <mergeCell ref="D11:G11"/>
    <mergeCell ref="H11:K11"/>
    <mergeCell ref="L11:Q11"/>
    <mergeCell ref="R11:U11"/>
    <mergeCell ref="B8:Z8"/>
    <mergeCell ref="B9:G9"/>
    <mergeCell ref="H9:K9"/>
    <mergeCell ref="L9:Q9"/>
    <mergeCell ref="R9:U9"/>
    <mergeCell ref="V9:Z9"/>
    <mergeCell ref="U2:AA2"/>
    <mergeCell ref="T3:AA3"/>
    <mergeCell ref="E4:W4"/>
    <mergeCell ref="A6:C6"/>
    <mergeCell ref="D6:M6"/>
    <mergeCell ref="N6:P6"/>
    <mergeCell ref="Q6:AA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K77"/>
  <sheetViews>
    <sheetView zoomScalePageLayoutView="0" workbookViewId="0" topLeftCell="A1">
      <selection activeCell="N8" sqref="N8"/>
    </sheetView>
  </sheetViews>
  <sheetFormatPr defaultColWidth="10.00390625" defaultRowHeight="13.5"/>
  <cols>
    <col min="1" max="34" width="4.125" style="74" customWidth="1"/>
    <col min="35" max="35" width="46.375" style="74" hidden="1" customWidth="1"/>
    <col min="36" max="36" width="14.625" style="74" hidden="1" customWidth="1"/>
    <col min="37" max="37" width="16.375" style="74" customWidth="1"/>
    <col min="38" max="42" width="10.00390625" style="74" customWidth="1"/>
    <col min="43" max="16384" width="10.00390625" style="74" customWidth="1"/>
  </cols>
  <sheetData>
    <row r="1" spans="1:33" ht="22.5">
      <c r="A1" s="669" t="s">
        <v>152</v>
      </c>
      <c r="B1" s="669"/>
      <c r="C1" s="669"/>
      <c r="D1" s="669"/>
      <c r="E1" s="669"/>
      <c r="F1" s="669"/>
      <c r="G1" s="669"/>
      <c r="H1" s="669"/>
      <c r="I1" s="669"/>
      <c r="J1" s="669"/>
      <c r="K1" s="669"/>
      <c r="L1" s="669"/>
      <c r="M1" s="669"/>
      <c r="N1" s="669"/>
      <c r="O1" s="669"/>
      <c r="P1" s="669"/>
      <c r="Q1" s="669"/>
      <c r="R1" s="669"/>
      <c r="S1" s="669"/>
      <c r="T1" s="669"/>
      <c r="U1" s="669"/>
      <c r="V1" s="669"/>
      <c r="W1" s="669"/>
      <c r="X1" s="669"/>
      <c r="Y1" s="669"/>
      <c r="Z1" s="669"/>
      <c r="AA1" s="669"/>
      <c r="AB1" s="669"/>
      <c r="AC1" s="669"/>
      <c r="AD1" s="669"/>
      <c r="AE1" s="669"/>
      <c r="AF1" s="669"/>
      <c r="AG1" s="669"/>
    </row>
    <row r="2" spans="35:36" ht="21.75" customHeight="1">
      <c r="AI2" s="74" t="s">
        <v>153</v>
      </c>
      <c r="AJ2" s="75">
        <f>IF(G11="","",VLOOKUP(G11,AI3:AJ7,2,FALSE))</f>
      </c>
    </row>
    <row r="3" spans="2:36" ht="26.25" customHeight="1">
      <c r="B3" s="670" t="s">
        <v>154</v>
      </c>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2"/>
      <c r="AI3" s="74" t="s">
        <v>155</v>
      </c>
      <c r="AJ3" s="76">
        <v>1</v>
      </c>
    </row>
    <row r="4" spans="2:36" ht="26.25" customHeight="1">
      <c r="B4" s="673"/>
      <c r="C4" s="674"/>
      <c r="D4" s="674"/>
      <c r="E4" s="674"/>
      <c r="F4" s="674"/>
      <c r="G4" s="674"/>
      <c r="H4" s="674"/>
      <c r="I4" s="674"/>
      <c r="J4" s="674"/>
      <c r="K4" s="674"/>
      <c r="L4" s="674"/>
      <c r="M4" s="674"/>
      <c r="N4" s="674"/>
      <c r="O4" s="674"/>
      <c r="P4" s="674"/>
      <c r="Q4" s="674"/>
      <c r="R4" s="674"/>
      <c r="S4" s="674"/>
      <c r="T4" s="674"/>
      <c r="U4" s="674"/>
      <c r="V4" s="674"/>
      <c r="W4" s="674"/>
      <c r="X4" s="674"/>
      <c r="Y4" s="674"/>
      <c r="Z4" s="674"/>
      <c r="AA4" s="674"/>
      <c r="AB4" s="674"/>
      <c r="AC4" s="674"/>
      <c r="AD4" s="674"/>
      <c r="AE4" s="674"/>
      <c r="AF4" s="675"/>
      <c r="AI4" s="74" t="s">
        <v>156</v>
      </c>
      <c r="AJ4" s="76">
        <v>2</v>
      </c>
    </row>
    <row r="5" spans="2:36" ht="26.25" customHeight="1">
      <c r="B5" s="676"/>
      <c r="C5" s="674"/>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c r="AE5" s="674"/>
      <c r="AF5" s="675"/>
      <c r="AI5" s="74" t="s">
        <v>157</v>
      </c>
      <c r="AJ5" s="76">
        <v>3</v>
      </c>
    </row>
    <row r="6" spans="2:36" ht="26.25" customHeight="1">
      <c r="B6" s="677"/>
      <c r="C6" s="678"/>
      <c r="D6" s="678"/>
      <c r="E6" s="678"/>
      <c r="F6" s="678"/>
      <c r="G6" s="678"/>
      <c r="H6" s="678"/>
      <c r="I6" s="678"/>
      <c r="J6" s="678"/>
      <c r="K6" s="678"/>
      <c r="L6" s="678"/>
      <c r="M6" s="678"/>
      <c r="N6" s="678"/>
      <c r="O6" s="678"/>
      <c r="P6" s="678"/>
      <c r="Q6" s="678"/>
      <c r="R6" s="678"/>
      <c r="S6" s="678"/>
      <c r="T6" s="678"/>
      <c r="U6" s="678"/>
      <c r="V6" s="678"/>
      <c r="W6" s="678"/>
      <c r="X6" s="678"/>
      <c r="Y6" s="678"/>
      <c r="Z6" s="678"/>
      <c r="AA6" s="678"/>
      <c r="AB6" s="678"/>
      <c r="AC6" s="678"/>
      <c r="AD6" s="678"/>
      <c r="AE6" s="678"/>
      <c r="AF6" s="679"/>
      <c r="AI6" s="74" t="s">
        <v>158</v>
      </c>
      <c r="AJ6" s="76">
        <v>4</v>
      </c>
    </row>
    <row r="7" spans="35:36" ht="21.75" customHeight="1">
      <c r="AI7" s="74" t="s">
        <v>159</v>
      </c>
      <c r="AJ7" s="76">
        <v>5</v>
      </c>
    </row>
    <row r="8" spans="2:36" ht="21.75" customHeight="1">
      <c r="B8" s="77" t="s">
        <v>160</v>
      </c>
      <c r="AI8" s="78" t="s">
        <v>161</v>
      </c>
      <c r="AJ8" s="79">
        <f>IF(AND(COUNTIF(V11,"*")=1,OR(AJ2=1,AJ2=2,)),VLOOKUP(V11,AI9:AJ12,2,FALSE),"")</f>
      </c>
    </row>
    <row r="9" spans="2:36" ht="21.75" customHeight="1">
      <c r="B9" s="680" t="s">
        <v>162</v>
      </c>
      <c r="C9" s="680"/>
      <c r="D9" s="680"/>
      <c r="E9" s="680"/>
      <c r="F9" s="680"/>
      <c r="G9" s="681"/>
      <c r="H9" s="681"/>
      <c r="I9" s="681"/>
      <c r="J9" s="681"/>
      <c r="K9" s="680" t="s">
        <v>163</v>
      </c>
      <c r="L9" s="680"/>
      <c r="M9" s="680"/>
      <c r="N9" s="680"/>
      <c r="O9" s="682"/>
      <c r="P9" s="682"/>
      <c r="Q9" s="682"/>
      <c r="R9" s="682"/>
      <c r="S9" s="682"/>
      <c r="T9" s="682"/>
      <c r="U9" s="682"/>
      <c r="V9" s="682"/>
      <c r="W9" s="682"/>
      <c r="X9" s="682"/>
      <c r="Y9" s="683"/>
      <c r="Z9" s="683"/>
      <c r="AA9" s="683"/>
      <c r="AB9" s="683"/>
      <c r="AI9" s="78" t="s">
        <v>164</v>
      </c>
      <c r="AJ9" s="76">
        <v>6</v>
      </c>
    </row>
    <row r="10" spans="2:36" ht="21.75" customHeight="1">
      <c r="B10" s="684" t="s">
        <v>165</v>
      </c>
      <c r="C10" s="685"/>
      <c r="D10" s="685"/>
      <c r="E10" s="685"/>
      <c r="F10" s="686"/>
      <c r="G10" s="687"/>
      <c r="H10" s="688"/>
      <c r="I10" s="688"/>
      <c r="J10" s="689"/>
      <c r="K10" s="684" t="s">
        <v>166</v>
      </c>
      <c r="L10" s="685"/>
      <c r="M10" s="685"/>
      <c r="N10" s="686"/>
      <c r="O10" s="687"/>
      <c r="P10" s="688"/>
      <c r="Q10" s="688"/>
      <c r="R10" s="688"/>
      <c r="S10" s="688"/>
      <c r="T10" s="689"/>
      <c r="U10" s="684" t="s">
        <v>167</v>
      </c>
      <c r="V10" s="685"/>
      <c r="W10" s="685"/>
      <c r="X10" s="686"/>
      <c r="Y10" s="687"/>
      <c r="Z10" s="688"/>
      <c r="AA10" s="688"/>
      <c r="AB10" s="688"/>
      <c r="AC10" s="688"/>
      <c r="AD10" s="688"/>
      <c r="AE10" s="688"/>
      <c r="AF10" s="689"/>
      <c r="AI10" s="78" t="s">
        <v>168</v>
      </c>
      <c r="AJ10" s="76">
        <v>7</v>
      </c>
    </row>
    <row r="11" spans="2:36" ht="21.75" customHeight="1">
      <c r="B11" s="680" t="s">
        <v>169</v>
      </c>
      <c r="C11" s="680"/>
      <c r="D11" s="680"/>
      <c r="E11" s="680"/>
      <c r="F11" s="680"/>
      <c r="G11" s="690"/>
      <c r="H11" s="691"/>
      <c r="I11" s="691"/>
      <c r="J11" s="691"/>
      <c r="K11" s="691"/>
      <c r="L11" s="691"/>
      <c r="M11" s="691"/>
      <c r="N11" s="691"/>
      <c r="O11" s="691"/>
      <c r="P11" s="691"/>
      <c r="Q11" s="692"/>
      <c r="R11" s="684" t="s">
        <v>170</v>
      </c>
      <c r="S11" s="685"/>
      <c r="T11" s="685"/>
      <c r="U11" s="686"/>
      <c r="V11" s="690"/>
      <c r="W11" s="691"/>
      <c r="X11" s="691"/>
      <c r="Y11" s="691"/>
      <c r="Z11" s="691"/>
      <c r="AA11" s="691"/>
      <c r="AB11" s="692"/>
      <c r="AI11" s="78" t="s">
        <v>171</v>
      </c>
      <c r="AJ11" s="76">
        <v>8</v>
      </c>
    </row>
    <row r="12" spans="2:36" ht="17.25" customHeight="1">
      <c r="B12" s="693" t="s">
        <v>172</v>
      </c>
      <c r="C12" s="693"/>
      <c r="D12" s="693"/>
      <c r="E12" s="693"/>
      <c r="F12" s="693"/>
      <c r="G12" s="693"/>
      <c r="H12" s="693"/>
      <c r="I12" s="693"/>
      <c r="J12" s="693"/>
      <c r="K12" s="693"/>
      <c r="L12" s="693"/>
      <c r="M12" s="693"/>
      <c r="N12" s="693"/>
      <c r="O12" s="693"/>
      <c r="P12" s="693"/>
      <c r="Q12" s="693"/>
      <c r="R12" s="693"/>
      <c r="S12" s="693"/>
      <c r="T12" s="693"/>
      <c r="U12" s="693"/>
      <c r="V12" s="693"/>
      <c r="W12" s="693"/>
      <c r="X12" s="693"/>
      <c r="Y12" s="693"/>
      <c r="Z12" s="693"/>
      <c r="AA12" s="693"/>
      <c r="AB12" s="693"/>
      <c r="AC12" s="693"/>
      <c r="AD12" s="693"/>
      <c r="AE12" s="693"/>
      <c r="AF12" s="693"/>
      <c r="AI12" s="80" t="s">
        <v>173</v>
      </c>
      <c r="AJ12" s="81">
        <v>9</v>
      </c>
    </row>
    <row r="13" spans="2:35" ht="17.25" customHeight="1">
      <c r="B13" s="693"/>
      <c r="C13" s="693"/>
      <c r="D13" s="693"/>
      <c r="E13" s="693"/>
      <c r="F13" s="693"/>
      <c r="G13" s="693"/>
      <c r="H13" s="693"/>
      <c r="I13" s="693"/>
      <c r="J13" s="693"/>
      <c r="K13" s="693"/>
      <c r="L13" s="693"/>
      <c r="M13" s="693"/>
      <c r="N13" s="693"/>
      <c r="O13" s="693"/>
      <c r="P13" s="693"/>
      <c r="Q13" s="693"/>
      <c r="R13" s="693"/>
      <c r="S13" s="693"/>
      <c r="T13" s="693"/>
      <c r="U13" s="693"/>
      <c r="V13" s="693"/>
      <c r="W13" s="693"/>
      <c r="X13" s="693"/>
      <c r="Y13" s="693"/>
      <c r="Z13" s="693"/>
      <c r="AA13" s="693"/>
      <c r="AB13" s="693"/>
      <c r="AC13" s="693"/>
      <c r="AD13" s="693"/>
      <c r="AE13" s="693"/>
      <c r="AF13" s="693"/>
      <c r="AI13" s="78"/>
    </row>
    <row r="14" ht="18" customHeight="1">
      <c r="AI14" s="78"/>
    </row>
    <row r="15" spans="2:35" ht="21.75" customHeight="1">
      <c r="B15" s="77" t="s">
        <v>174</v>
      </c>
      <c r="AI15" s="78" t="s">
        <v>175</v>
      </c>
    </row>
    <row r="16" spans="2:37" ht="21.75" customHeight="1">
      <c r="B16" s="694" t="s">
        <v>176</v>
      </c>
      <c r="C16" s="695"/>
      <c r="D16" s="695"/>
      <c r="E16" s="695"/>
      <c r="F16" s="695"/>
      <c r="G16" s="695"/>
      <c r="H16" s="695"/>
      <c r="I16" s="695"/>
      <c r="J16" s="695"/>
      <c r="K16" s="696"/>
      <c r="L16" s="684" t="s">
        <v>177</v>
      </c>
      <c r="M16" s="685"/>
      <c r="N16" s="688"/>
      <c r="O16" s="688"/>
      <c r="P16" s="82" t="s">
        <v>178</v>
      </c>
      <c r="Q16" s="688"/>
      <c r="R16" s="688"/>
      <c r="S16" s="83" t="s">
        <v>179</v>
      </c>
      <c r="T16" s="84"/>
      <c r="U16" s="84"/>
      <c r="AD16" s="84"/>
      <c r="AE16" s="84"/>
      <c r="AI16" s="85" t="str">
        <f>L16&amp;N16&amp;P16&amp;Q16&amp;S16&amp;"１日"</f>
        <v>令和年月１日</v>
      </c>
      <c r="AJ16" s="86"/>
      <c r="AK16" s="86"/>
    </row>
    <row r="17" spans="2:36" ht="21.75" customHeight="1">
      <c r="B17" s="694" t="s">
        <v>180</v>
      </c>
      <c r="C17" s="695"/>
      <c r="D17" s="695"/>
      <c r="E17" s="695"/>
      <c r="F17" s="695"/>
      <c r="G17" s="695"/>
      <c r="H17" s="695"/>
      <c r="I17" s="695"/>
      <c r="J17" s="695"/>
      <c r="K17" s="695"/>
      <c r="L17" s="695"/>
      <c r="M17" s="695"/>
      <c r="N17" s="695"/>
      <c r="O17" s="696"/>
      <c r="P17" s="697"/>
      <c r="Q17" s="698"/>
      <c r="R17" s="698"/>
      <c r="S17" s="87" t="s">
        <v>181</v>
      </c>
      <c r="AI17" s="78" t="s">
        <v>182</v>
      </c>
      <c r="AJ17" s="88" t="s">
        <v>183</v>
      </c>
    </row>
    <row r="18" spans="2:36" ht="21.75" customHeight="1">
      <c r="B18" s="699" t="s">
        <v>184</v>
      </c>
      <c r="C18" s="699"/>
      <c r="D18" s="699"/>
      <c r="E18" s="699"/>
      <c r="F18" s="699"/>
      <c r="G18" s="699"/>
      <c r="H18" s="699"/>
      <c r="I18" s="699"/>
      <c r="J18" s="699"/>
      <c r="K18" s="699"/>
      <c r="L18" s="699"/>
      <c r="M18" s="699"/>
      <c r="N18" s="699"/>
      <c r="O18" s="699"/>
      <c r="P18" s="699"/>
      <c r="Q18" s="699"/>
      <c r="R18" s="699"/>
      <c r="S18" s="699"/>
      <c r="T18" s="699"/>
      <c r="U18" s="699"/>
      <c r="V18" s="699"/>
      <c r="W18" s="699"/>
      <c r="X18" s="699"/>
      <c r="Y18" s="699"/>
      <c r="Z18" s="700"/>
      <c r="AA18" s="701"/>
      <c r="AB18" s="701"/>
      <c r="AC18" s="89" t="s">
        <v>181</v>
      </c>
      <c r="AI18" s="90" t="e">
        <f>(Z18-P17)/Z18</f>
        <v>#DIV/0!</v>
      </c>
      <c r="AJ18" s="91" t="e">
        <f>AI18</f>
        <v>#DIV/0!</v>
      </c>
    </row>
    <row r="19" spans="2:36" ht="21.75" customHeight="1">
      <c r="B19" s="702" t="s">
        <v>185</v>
      </c>
      <c r="C19" s="703"/>
      <c r="D19" s="703"/>
      <c r="E19" s="703"/>
      <c r="F19" s="703"/>
      <c r="G19" s="703"/>
      <c r="H19" s="704">
        <f>IF(P17="","",IF(AND(H20="否",ROUND(AI18,4)&gt;=0.05),"可","否"))</f>
      </c>
      <c r="I19" s="705"/>
      <c r="J19" s="706"/>
      <c r="N19" s="92"/>
      <c r="O19" s="92"/>
      <c r="P19" s="92"/>
      <c r="Q19" s="92"/>
      <c r="R19" s="92"/>
      <c r="S19" s="92"/>
      <c r="T19" s="92"/>
      <c r="U19" s="92"/>
      <c r="V19" s="92"/>
      <c r="W19" s="92"/>
      <c r="X19" s="92"/>
      <c r="Y19" s="92"/>
      <c r="Z19" s="92"/>
      <c r="AA19" s="92"/>
      <c r="AB19" s="92"/>
      <c r="AC19" s="92"/>
      <c r="AD19" s="92"/>
      <c r="AE19" s="92"/>
      <c r="AF19" s="92"/>
      <c r="AI19" s="93" t="s">
        <v>186</v>
      </c>
      <c r="AJ19" s="94" t="s">
        <v>187</v>
      </c>
    </row>
    <row r="20" spans="2:37" ht="21.75" customHeight="1">
      <c r="B20" s="694" t="s">
        <v>188</v>
      </c>
      <c r="C20" s="695"/>
      <c r="D20" s="695"/>
      <c r="E20" s="695"/>
      <c r="F20" s="695"/>
      <c r="G20" s="695"/>
      <c r="H20" s="707">
        <f>IF(N16="","",IF(AND(AI20="可",AJ20="可"),"可","否"))</f>
      </c>
      <c r="I20" s="708"/>
      <c r="J20" s="709"/>
      <c r="N20" s="92"/>
      <c r="O20" s="92"/>
      <c r="P20" s="92"/>
      <c r="Q20" s="92"/>
      <c r="R20" s="92"/>
      <c r="S20" s="92"/>
      <c r="T20" s="92"/>
      <c r="U20" s="92"/>
      <c r="V20" s="92"/>
      <c r="W20" s="92"/>
      <c r="X20" s="92"/>
      <c r="Y20" s="92"/>
      <c r="Z20" s="92"/>
      <c r="AE20" s="92"/>
      <c r="AF20" s="92"/>
      <c r="AI20" s="93">
        <f>IF(P17="","",IF(OR(AND(AJ8=7,P17&lt;=750),AND(AJ8=8,P17&lt;=900),AND(AJ8=9,P17&lt;=750)),"可","否"))</f>
      </c>
      <c r="AJ20" s="95" t="str">
        <f>IF(AND(N16=3,OR(Q16=2,Q16=3)),"否","可")</f>
        <v>可</v>
      </c>
      <c r="AK20" s="84"/>
    </row>
    <row r="21" spans="2:32" ht="20.25" customHeight="1">
      <c r="B21" s="710" t="s">
        <v>189</v>
      </c>
      <c r="C21" s="711"/>
      <c r="D21" s="711"/>
      <c r="E21" s="711"/>
      <c r="F21" s="711"/>
      <c r="G21" s="711"/>
      <c r="H21" s="711"/>
      <c r="I21" s="711"/>
      <c r="J21" s="711"/>
      <c r="K21" s="711"/>
      <c r="L21" s="711"/>
      <c r="M21" s="711"/>
      <c r="N21" s="711"/>
      <c r="O21" s="711"/>
      <c r="P21" s="711"/>
      <c r="Q21" s="711"/>
      <c r="R21" s="711"/>
      <c r="S21" s="711"/>
      <c r="T21" s="711"/>
      <c r="U21" s="711"/>
      <c r="V21" s="711"/>
      <c r="W21" s="711"/>
      <c r="X21" s="711"/>
      <c r="Y21" s="711"/>
      <c r="Z21" s="711"/>
      <c r="AA21" s="711"/>
      <c r="AB21" s="711"/>
      <c r="AC21" s="711"/>
      <c r="AD21" s="711"/>
      <c r="AE21" s="711"/>
      <c r="AF21" s="711"/>
    </row>
    <row r="22" spans="2:32" ht="20.25" customHeight="1">
      <c r="B22" s="710"/>
      <c r="C22" s="711"/>
      <c r="D22" s="711"/>
      <c r="E22" s="711"/>
      <c r="F22" s="711"/>
      <c r="G22" s="711"/>
      <c r="H22" s="711"/>
      <c r="I22" s="711"/>
      <c r="J22" s="711"/>
      <c r="K22" s="711"/>
      <c r="L22" s="711"/>
      <c r="M22" s="711"/>
      <c r="N22" s="711"/>
      <c r="O22" s="711"/>
      <c r="P22" s="711"/>
      <c r="Q22" s="711"/>
      <c r="R22" s="711"/>
      <c r="S22" s="711"/>
      <c r="T22" s="711"/>
      <c r="U22" s="711"/>
      <c r="V22" s="711"/>
      <c r="W22" s="711"/>
      <c r="X22" s="711"/>
      <c r="Y22" s="711"/>
      <c r="Z22" s="711"/>
      <c r="AA22" s="711"/>
      <c r="AB22" s="711"/>
      <c r="AC22" s="711"/>
      <c r="AD22" s="711"/>
      <c r="AE22" s="711"/>
      <c r="AF22" s="711"/>
    </row>
    <row r="23" spans="2:32" ht="20.25" customHeight="1">
      <c r="B23" s="710"/>
      <c r="C23" s="711"/>
      <c r="D23" s="711"/>
      <c r="E23" s="711"/>
      <c r="F23" s="711"/>
      <c r="G23" s="711"/>
      <c r="H23" s="711"/>
      <c r="I23" s="711"/>
      <c r="J23" s="711"/>
      <c r="K23" s="711"/>
      <c r="L23" s="711"/>
      <c r="M23" s="711"/>
      <c r="N23" s="711"/>
      <c r="O23" s="711"/>
      <c r="P23" s="711"/>
      <c r="Q23" s="711"/>
      <c r="R23" s="711"/>
      <c r="S23" s="711"/>
      <c r="T23" s="711"/>
      <c r="U23" s="711"/>
      <c r="V23" s="711"/>
      <c r="W23" s="711"/>
      <c r="X23" s="711"/>
      <c r="Y23" s="711"/>
      <c r="Z23" s="711"/>
      <c r="AA23" s="711"/>
      <c r="AB23" s="711"/>
      <c r="AC23" s="711"/>
      <c r="AD23" s="711"/>
      <c r="AE23" s="711"/>
      <c r="AF23" s="711"/>
    </row>
    <row r="24" spans="2:32" ht="20.25" customHeight="1">
      <c r="B24" s="710"/>
      <c r="C24" s="711"/>
      <c r="D24" s="711"/>
      <c r="E24" s="711"/>
      <c r="F24" s="711"/>
      <c r="G24" s="711"/>
      <c r="H24" s="711"/>
      <c r="I24" s="711"/>
      <c r="J24" s="711"/>
      <c r="K24" s="711"/>
      <c r="L24" s="711"/>
      <c r="M24" s="711"/>
      <c r="N24" s="711"/>
      <c r="O24" s="711"/>
      <c r="P24" s="711"/>
      <c r="Q24" s="711"/>
      <c r="R24" s="711"/>
      <c r="S24" s="711"/>
      <c r="T24" s="711"/>
      <c r="U24" s="711"/>
      <c r="V24" s="711"/>
      <c r="W24" s="711"/>
      <c r="X24" s="711"/>
      <c r="Y24" s="711"/>
      <c r="Z24" s="711"/>
      <c r="AA24" s="711"/>
      <c r="AB24" s="711"/>
      <c r="AC24" s="711"/>
      <c r="AD24" s="711"/>
      <c r="AE24" s="711"/>
      <c r="AF24" s="711"/>
    </row>
    <row r="25" spans="2:32" ht="20.25" customHeight="1">
      <c r="B25" s="710"/>
      <c r="C25" s="711"/>
      <c r="D25" s="711"/>
      <c r="E25" s="711"/>
      <c r="F25" s="711"/>
      <c r="G25" s="711"/>
      <c r="H25" s="711"/>
      <c r="I25" s="711"/>
      <c r="J25" s="711"/>
      <c r="K25" s="711"/>
      <c r="L25" s="711"/>
      <c r="M25" s="711"/>
      <c r="N25" s="711"/>
      <c r="O25" s="711"/>
      <c r="P25" s="711"/>
      <c r="Q25" s="711"/>
      <c r="R25" s="711"/>
      <c r="S25" s="711"/>
      <c r="T25" s="711"/>
      <c r="U25" s="711"/>
      <c r="V25" s="711"/>
      <c r="W25" s="711"/>
      <c r="X25" s="711"/>
      <c r="Y25" s="711"/>
      <c r="Z25" s="711"/>
      <c r="AA25" s="711"/>
      <c r="AB25" s="711"/>
      <c r="AC25" s="711"/>
      <c r="AD25" s="711"/>
      <c r="AE25" s="711"/>
      <c r="AF25" s="711"/>
    </row>
    <row r="26" spans="2:32" ht="20.25" customHeight="1">
      <c r="B26" s="710"/>
      <c r="C26" s="711"/>
      <c r="D26" s="711"/>
      <c r="E26" s="711"/>
      <c r="F26" s="711"/>
      <c r="G26" s="711"/>
      <c r="H26" s="711"/>
      <c r="I26" s="711"/>
      <c r="J26" s="711"/>
      <c r="K26" s="711"/>
      <c r="L26" s="711"/>
      <c r="M26" s="711"/>
      <c r="N26" s="711"/>
      <c r="O26" s="711"/>
      <c r="P26" s="711"/>
      <c r="Q26" s="711"/>
      <c r="R26" s="711"/>
      <c r="S26" s="711"/>
      <c r="T26" s="711"/>
      <c r="U26" s="711"/>
      <c r="V26" s="711"/>
      <c r="W26" s="711"/>
      <c r="X26" s="711"/>
      <c r="Y26" s="711"/>
      <c r="Z26" s="711"/>
      <c r="AA26" s="711"/>
      <c r="AB26" s="711"/>
      <c r="AC26" s="711"/>
      <c r="AD26" s="711"/>
      <c r="AE26" s="711"/>
      <c r="AF26" s="711"/>
    </row>
    <row r="27" spans="2:32" ht="20.25" customHeight="1">
      <c r="B27" s="710"/>
      <c r="C27" s="711"/>
      <c r="D27" s="711"/>
      <c r="E27" s="711"/>
      <c r="F27" s="711"/>
      <c r="G27" s="711"/>
      <c r="H27" s="711"/>
      <c r="I27" s="711"/>
      <c r="J27" s="711"/>
      <c r="K27" s="711"/>
      <c r="L27" s="711"/>
      <c r="M27" s="711"/>
      <c r="N27" s="711"/>
      <c r="O27" s="711"/>
      <c r="P27" s="711"/>
      <c r="Q27" s="711"/>
      <c r="R27" s="711"/>
      <c r="S27" s="711"/>
      <c r="T27" s="711"/>
      <c r="U27" s="711"/>
      <c r="V27" s="711"/>
      <c r="W27" s="711"/>
      <c r="X27" s="711"/>
      <c r="Y27" s="711"/>
      <c r="Z27" s="711"/>
      <c r="AA27" s="711"/>
      <c r="AB27" s="711"/>
      <c r="AC27" s="711"/>
      <c r="AD27" s="711"/>
      <c r="AE27" s="711"/>
      <c r="AF27" s="711"/>
    </row>
    <row r="28" spans="2:32" ht="20.25" customHeight="1">
      <c r="B28" s="711"/>
      <c r="C28" s="711"/>
      <c r="D28" s="711"/>
      <c r="E28" s="711"/>
      <c r="F28" s="711"/>
      <c r="G28" s="711"/>
      <c r="H28" s="711"/>
      <c r="I28" s="711"/>
      <c r="J28" s="711"/>
      <c r="K28" s="711"/>
      <c r="L28" s="711"/>
      <c r="M28" s="711"/>
      <c r="N28" s="711"/>
      <c r="O28" s="711"/>
      <c r="P28" s="711"/>
      <c r="Q28" s="711"/>
      <c r="R28" s="711"/>
      <c r="S28" s="711"/>
      <c r="T28" s="711"/>
      <c r="U28" s="711"/>
      <c r="V28" s="711"/>
      <c r="W28" s="711"/>
      <c r="X28" s="711"/>
      <c r="Y28" s="711"/>
      <c r="Z28" s="711"/>
      <c r="AA28" s="711"/>
      <c r="AB28" s="711"/>
      <c r="AC28" s="711"/>
      <c r="AD28" s="711"/>
      <c r="AE28" s="711"/>
      <c r="AF28" s="711"/>
    </row>
    <row r="29" ht="18" customHeight="1"/>
    <row r="30" spans="2:11" ht="21.75" customHeight="1">
      <c r="B30" s="712" t="s">
        <v>190</v>
      </c>
      <c r="C30" s="713"/>
      <c r="D30" s="713"/>
      <c r="E30" s="713"/>
      <c r="F30" s="713"/>
      <c r="G30" s="713"/>
      <c r="H30" s="713"/>
      <c r="I30" s="714"/>
      <c r="K30" s="96" t="s">
        <v>191</v>
      </c>
    </row>
    <row r="31" ht="21.75" customHeight="1">
      <c r="B31" s="77" t="s">
        <v>192</v>
      </c>
    </row>
    <row r="32" spans="2:37" ht="21.75" customHeight="1">
      <c r="B32" s="680"/>
      <c r="C32" s="680"/>
      <c r="D32" s="680"/>
      <c r="E32" s="680"/>
      <c r="F32" s="680"/>
      <c r="G32" s="680"/>
      <c r="H32" s="680"/>
      <c r="I32" s="680"/>
      <c r="J32" s="680"/>
      <c r="K32" s="680"/>
      <c r="L32" s="680" t="s">
        <v>193</v>
      </c>
      <c r="M32" s="680"/>
      <c r="N32" s="680"/>
      <c r="O32" s="680"/>
      <c r="P32" s="680"/>
      <c r="Q32" s="715" t="s">
        <v>194</v>
      </c>
      <c r="R32" s="715"/>
      <c r="S32" s="715"/>
      <c r="T32" s="715"/>
      <c r="U32" s="680" t="s">
        <v>195</v>
      </c>
      <c r="V32" s="680"/>
      <c r="W32" s="680"/>
      <c r="X32" s="680"/>
      <c r="Y32" s="716"/>
      <c r="Z32" s="717"/>
      <c r="AA32" s="718" t="s">
        <v>196</v>
      </c>
      <c r="AB32" s="680"/>
      <c r="AC32" s="680"/>
      <c r="AD32" s="680"/>
      <c r="AH32" s="84"/>
      <c r="AI32" s="84"/>
      <c r="AJ32" s="84"/>
      <c r="AK32" s="84"/>
    </row>
    <row r="33" spans="2:37" ht="21.75" customHeight="1">
      <c r="B33" s="680"/>
      <c r="C33" s="680"/>
      <c r="D33" s="680"/>
      <c r="E33" s="680"/>
      <c r="F33" s="680"/>
      <c r="G33" s="680"/>
      <c r="H33" s="680"/>
      <c r="I33" s="680"/>
      <c r="J33" s="680"/>
      <c r="K33" s="680"/>
      <c r="L33" s="680"/>
      <c r="M33" s="680"/>
      <c r="N33" s="680"/>
      <c r="O33" s="680"/>
      <c r="P33" s="680"/>
      <c r="Q33" s="715"/>
      <c r="R33" s="715"/>
      <c r="S33" s="715"/>
      <c r="T33" s="715"/>
      <c r="U33" s="680"/>
      <c r="V33" s="680"/>
      <c r="W33" s="680"/>
      <c r="X33" s="680"/>
      <c r="Y33" s="716"/>
      <c r="Z33" s="717"/>
      <c r="AA33" s="680"/>
      <c r="AB33" s="680"/>
      <c r="AC33" s="680"/>
      <c r="AD33" s="680"/>
      <c r="AH33" s="84"/>
      <c r="AI33" s="84"/>
      <c r="AJ33" s="84"/>
      <c r="AK33" s="84"/>
    </row>
    <row r="34" spans="2:37" ht="21.75" customHeight="1">
      <c r="B34" s="694" t="s">
        <v>176</v>
      </c>
      <c r="C34" s="695"/>
      <c r="D34" s="695"/>
      <c r="E34" s="695"/>
      <c r="F34" s="695"/>
      <c r="G34" s="695"/>
      <c r="H34" s="695"/>
      <c r="I34" s="695"/>
      <c r="J34" s="695"/>
      <c r="K34" s="696"/>
      <c r="L34" s="719">
        <f>IF(N16="","",EOMONTH(AI16,0))</f>
      </c>
      <c r="M34" s="719"/>
      <c r="N34" s="719"/>
      <c r="O34" s="719"/>
      <c r="P34" s="719"/>
      <c r="Q34" s="720">
        <f>IF($P$17=0,"",$P$17)</f>
      </c>
      <c r="R34" s="721"/>
      <c r="S34" s="721"/>
      <c r="T34" s="721"/>
      <c r="U34" s="722">
        <f aca="true" t="shared" si="0" ref="U34:U39">IF(Q34="","",ROUND(($Z$18-Q34)/$Z$18,4))</f>
      </c>
      <c r="V34" s="723"/>
      <c r="W34" s="723"/>
      <c r="X34" s="723"/>
      <c r="Y34" s="716"/>
      <c r="Z34" s="717"/>
      <c r="AA34" s="724"/>
      <c r="AB34" s="725"/>
      <c r="AC34" s="725"/>
      <c r="AD34" s="726"/>
      <c r="AH34" s="84"/>
      <c r="AI34" s="84"/>
      <c r="AJ34" s="84"/>
      <c r="AK34" s="84"/>
    </row>
    <row r="35" spans="2:37" ht="21.75" customHeight="1">
      <c r="B35" s="694" t="s">
        <v>197</v>
      </c>
      <c r="C35" s="695"/>
      <c r="D35" s="695"/>
      <c r="E35" s="695"/>
      <c r="F35" s="695"/>
      <c r="G35" s="695"/>
      <c r="H35" s="695"/>
      <c r="I35" s="695"/>
      <c r="J35" s="695"/>
      <c r="K35" s="696"/>
      <c r="L35" s="719">
        <f aca="true" t="shared" si="1" ref="L35:L41">IF($N$16="","",EOMONTH(L34,1))</f>
      </c>
      <c r="M35" s="719"/>
      <c r="N35" s="719"/>
      <c r="O35" s="719"/>
      <c r="P35" s="719"/>
      <c r="Q35" s="727"/>
      <c r="R35" s="728"/>
      <c r="S35" s="728"/>
      <c r="T35" s="728"/>
      <c r="U35" s="722">
        <f t="shared" si="0"/>
      </c>
      <c r="V35" s="723"/>
      <c r="W35" s="723"/>
      <c r="X35" s="723"/>
      <c r="Y35" s="716"/>
      <c r="Z35" s="717"/>
      <c r="AA35" s="724"/>
      <c r="AB35" s="725"/>
      <c r="AC35" s="725"/>
      <c r="AD35" s="726"/>
      <c r="AH35" s="84"/>
      <c r="AI35" s="84"/>
      <c r="AJ35" s="84"/>
      <c r="AK35" s="84"/>
    </row>
    <row r="36" spans="2:37" ht="21.75" customHeight="1">
      <c r="B36" s="694" t="s">
        <v>198</v>
      </c>
      <c r="C36" s="695"/>
      <c r="D36" s="695"/>
      <c r="E36" s="695"/>
      <c r="F36" s="695"/>
      <c r="G36" s="695"/>
      <c r="H36" s="695"/>
      <c r="I36" s="695"/>
      <c r="J36" s="695"/>
      <c r="K36" s="696"/>
      <c r="L36" s="719">
        <f t="shared" si="1"/>
      </c>
      <c r="M36" s="719"/>
      <c r="N36" s="719"/>
      <c r="O36" s="719"/>
      <c r="P36" s="719"/>
      <c r="Q36" s="727"/>
      <c r="R36" s="728"/>
      <c r="S36" s="728"/>
      <c r="T36" s="728"/>
      <c r="U36" s="722">
        <f t="shared" si="0"/>
      </c>
      <c r="V36" s="723"/>
      <c r="W36" s="723"/>
      <c r="X36" s="723"/>
      <c r="Y36" s="716"/>
      <c r="Z36" s="717"/>
      <c r="AA36" s="729">
        <f aca="true" t="shared" si="2" ref="AA36:AA41">IF(U34="","",IF(AND($H$19="可",U34&gt;=0.05),"可","否"))</f>
      </c>
      <c r="AB36" s="729"/>
      <c r="AC36" s="729"/>
      <c r="AD36" s="729"/>
      <c r="AH36" s="84"/>
      <c r="AI36" s="84"/>
      <c r="AJ36" s="84"/>
      <c r="AK36" s="84"/>
    </row>
    <row r="37" spans="2:37" ht="21.75" customHeight="1">
      <c r="B37" s="694" t="s">
        <v>199</v>
      </c>
      <c r="C37" s="695"/>
      <c r="D37" s="695"/>
      <c r="E37" s="695"/>
      <c r="F37" s="695"/>
      <c r="G37" s="695"/>
      <c r="H37" s="695"/>
      <c r="I37" s="695"/>
      <c r="J37" s="695"/>
      <c r="K37" s="696"/>
      <c r="L37" s="719">
        <f t="shared" si="1"/>
      </c>
      <c r="M37" s="719"/>
      <c r="N37" s="719"/>
      <c r="O37" s="719"/>
      <c r="P37" s="719"/>
      <c r="Q37" s="727"/>
      <c r="R37" s="728"/>
      <c r="S37" s="728"/>
      <c r="T37" s="728"/>
      <c r="U37" s="722">
        <f t="shared" si="0"/>
      </c>
      <c r="V37" s="723"/>
      <c r="W37" s="723"/>
      <c r="X37" s="723"/>
      <c r="Y37" s="716"/>
      <c r="Z37" s="717"/>
      <c r="AA37" s="729">
        <f t="shared" si="2"/>
      </c>
      <c r="AB37" s="729"/>
      <c r="AC37" s="729"/>
      <c r="AD37" s="729"/>
      <c r="AH37" s="84"/>
      <c r="AI37" s="84"/>
      <c r="AJ37" s="84"/>
      <c r="AK37" s="84"/>
    </row>
    <row r="38" spans="2:37" ht="21.75" customHeight="1">
      <c r="B38" s="694" t="s">
        <v>200</v>
      </c>
      <c r="C38" s="695"/>
      <c r="D38" s="695"/>
      <c r="E38" s="695"/>
      <c r="F38" s="695"/>
      <c r="G38" s="695"/>
      <c r="H38" s="695"/>
      <c r="I38" s="695"/>
      <c r="J38" s="695"/>
      <c r="K38" s="696"/>
      <c r="L38" s="719">
        <f t="shared" si="1"/>
      </c>
      <c r="M38" s="719"/>
      <c r="N38" s="719"/>
      <c r="O38" s="719"/>
      <c r="P38" s="719"/>
      <c r="Q38" s="727"/>
      <c r="R38" s="728"/>
      <c r="S38" s="728"/>
      <c r="T38" s="728"/>
      <c r="U38" s="722">
        <f t="shared" si="0"/>
      </c>
      <c r="V38" s="723"/>
      <c r="W38" s="723"/>
      <c r="X38" s="723"/>
      <c r="Y38" s="730" t="s">
        <v>201</v>
      </c>
      <c r="Z38" s="717"/>
      <c r="AA38" s="729">
        <f t="shared" si="2"/>
      </c>
      <c r="AB38" s="729"/>
      <c r="AC38" s="729"/>
      <c r="AD38" s="729"/>
      <c r="AH38" s="84"/>
      <c r="AI38" s="84"/>
      <c r="AJ38" s="84"/>
      <c r="AK38" s="84"/>
    </row>
    <row r="39" spans="2:37" ht="21.75" customHeight="1">
      <c r="B39" s="694" t="s">
        <v>202</v>
      </c>
      <c r="C39" s="695"/>
      <c r="D39" s="695"/>
      <c r="E39" s="695"/>
      <c r="F39" s="695"/>
      <c r="G39" s="695"/>
      <c r="H39" s="695"/>
      <c r="I39" s="695"/>
      <c r="J39" s="695"/>
      <c r="K39" s="696"/>
      <c r="L39" s="719">
        <f t="shared" si="1"/>
      </c>
      <c r="M39" s="719"/>
      <c r="N39" s="719"/>
      <c r="O39" s="719"/>
      <c r="P39" s="719"/>
      <c r="Q39" s="727"/>
      <c r="R39" s="728"/>
      <c r="S39" s="728"/>
      <c r="T39" s="728"/>
      <c r="U39" s="722">
        <f t="shared" si="0"/>
      </c>
      <c r="V39" s="723"/>
      <c r="W39" s="723"/>
      <c r="X39" s="723"/>
      <c r="Y39" s="716"/>
      <c r="Z39" s="717"/>
      <c r="AA39" s="731">
        <f t="shared" si="2"/>
      </c>
      <c r="AB39" s="731"/>
      <c r="AC39" s="731"/>
      <c r="AD39" s="731"/>
      <c r="AH39" s="84"/>
      <c r="AI39" s="84"/>
      <c r="AJ39" s="84"/>
      <c r="AK39" s="84"/>
    </row>
    <row r="40" spans="2:37" ht="21.75" customHeight="1">
      <c r="B40" s="694"/>
      <c r="C40" s="695"/>
      <c r="D40" s="695"/>
      <c r="E40" s="695"/>
      <c r="F40" s="695"/>
      <c r="G40" s="695"/>
      <c r="H40" s="695"/>
      <c r="I40" s="695"/>
      <c r="J40" s="695"/>
      <c r="K40" s="696"/>
      <c r="L40" s="719">
        <f t="shared" si="1"/>
      </c>
      <c r="M40" s="719"/>
      <c r="N40" s="719"/>
      <c r="O40" s="719"/>
      <c r="P40" s="719"/>
      <c r="Q40" s="724"/>
      <c r="R40" s="725"/>
      <c r="S40" s="725"/>
      <c r="T40" s="726"/>
      <c r="U40" s="724"/>
      <c r="V40" s="725"/>
      <c r="W40" s="725"/>
      <c r="X40" s="726"/>
      <c r="Y40" s="716"/>
      <c r="Z40" s="717"/>
      <c r="AA40" s="729">
        <f t="shared" si="2"/>
      </c>
      <c r="AB40" s="729"/>
      <c r="AC40" s="729"/>
      <c r="AD40" s="729"/>
      <c r="AH40" s="84"/>
      <c r="AI40" s="84"/>
      <c r="AJ40" s="84"/>
      <c r="AK40" s="84"/>
    </row>
    <row r="41" spans="2:37" ht="21.75" customHeight="1">
      <c r="B41" s="694" t="s">
        <v>203</v>
      </c>
      <c r="C41" s="695"/>
      <c r="D41" s="695"/>
      <c r="E41" s="695"/>
      <c r="F41" s="695"/>
      <c r="G41" s="695"/>
      <c r="H41" s="695"/>
      <c r="I41" s="695"/>
      <c r="J41" s="695"/>
      <c r="K41" s="696"/>
      <c r="L41" s="719">
        <f t="shared" si="1"/>
      </c>
      <c r="M41" s="719"/>
      <c r="N41" s="719"/>
      <c r="O41" s="719"/>
      <c r="P41" s="719"/>
      <c r="Q41" s="732"/>
      <c r="R41" s="732"/>
      <c r="S41" s="732"/>
      <c r="T41" s="732"/>
      <c r="U41" s="732"/>
      <c r="V41" s="732"/>
      <c r="W41" s="732"/>
      <c r="X41" s="732"/>
      <c r="Y41" s="716"/>
      <c r="Z41" s="717"/>
      <c r="AA41" s="729">
        <f t="shared" si="2"/>
      </c>
      <c r="AB41" s="729"/>
      <c r="AC41" s="729"/>
      <c r="AD41" s="729"/>
      <c r="AH41" s="84"/>
      <c r="AI41" s="84"/>
      <c r="AJ41" s="84"/>
      <c r="AK41" s="84"/>
    </row>
    <row r="42" spans="2:32" ht="19.5" customHeight="1">
      <c r="B42" s="733" t="s">
        <v>204</v>
      </c>
      <c r="C42" s="734"/>
      <c r="D42" s="734"/>
      <c r="E42" s="734"/>
      <c r="F42" s="734"/>
      <c r="G42" s="734"/>
      <c r="H42" s="734"/>
      <c r="I42" s="734"/>
      <c r="J42" s="734"/>
      <c r="K42" s="734"/>
      <c r="L42" s="734"/>
      <c r="M42" s="734"/>
      <c r="N42" s="734"/>
      <c r="O42" s="734"/>
      <c r="P42" s="734"/>
      <c r="Q42" s="734"/>
      <c r="R42" s="734"/>
      <c r="S42" s="734"/>
      <c r="T42" s="734"/>
      <c r="U42" s="734"/>
      <c r="V42" s="734"/>
      <c r="W42" s="734"/>
      <c r="X42" s="734"/>
      <c r="Y42" s="734"/>
      <c r="Z42" s="734"/>
      <c r="AA42" s="734"/>
      <c r="AB42" s="734"/>
      <c r="AC42" s="734"/>
      <c r="AD42" s="734"/>
      <c r="AE42" s="734"/>
      <c r="AF42" s="734"/>
    </row>
    <row r="43" spans="2:32" ht="19.5" customHeight="1">
      <c r="B43" s="733"/>
      <c r="C43" s="734"/>
      <c r="D43" s="734"/>
      <c r="E43" s="734"/>
      <c r="F43" s="734"/>
      <c r="G43" s="734"/>
      <c r="H43" s="734"/>
      <c r="I43" s="734"/>
      <c r="J43" s="734"/>
      <c r="K43" s="734"/>
      <c r="L43" s="734"/>
      <c r="M43" s="734"/>
      <c r="N43" s="734"/>
      <c r="O43" s="734"/>
      <c r="P43" s="734"/>
      <c r="Q43" s="734"/>
      <c r="R43" s="734"/>
      <c r="S43" s="734"/>
      <c r="T43" s="734"/>
      <c r="U43" s="734"/>
      <c r="V43" s="734"/>
      <c r="W43" s="734"/>
      <c r="X43" s="734"/>
      <c r="Y43" s="734"/>
      <c r="Z43" s="734"/>
      <c r="AA43" s="734"/>
      <c r="AB43" s="734"/>
      <c r="AC43" s="734"/>
      <c r="AD43" s="734"/>
      <c r="AE43" s="734"/>
      <c r="AF43" s="734"/>
    </row>
    <row r="44" spans="2:32" ht="19.5" customHeight="1">
      <c r="B44" s="734"/>
      <c r="C44" s="734"/>
      <c r="D44" s="734"/>
      <c r="E44" s="734"/>
      <c r="F44" s="734"/>
      <c r="G44" s="734"/>
      <c r="H44" s="734"/>
      <c r="I44" s="734"/>
      <c r="J44" s="734"/>
      <c r="K44" s="734"/>
      <c r="L44" s="734"/>
      <c r="M44" s="734"/>
      <c r="N44" s="734"/>
      <c r="O44" s="734"/>
      <c r="P44" s="734"/>
      <c r="Q44" s="734"/>
      <c r="R44" s="734"/>
      <c r="S44" s="734"/>
      <c r="T44" s="734"/>
      <c r="U44" s="734"/>
      <c r="V44" s="734"/>
      <c r="W44" s="734"/>
      <c r="X44" s="734"/>
      <c r="Y44" s="734"/>
      <c r="Z44" s="734"/>
      <c r="AA44" s="734"/>
      <c r="AB44" s="734"/>
      <c r="AC44" s="734"/>
      <c r="AD44" s="734"/>
      <c r="AE44" s="734"/>
      <c r="AF44" s="734"/>
    </row>
    <row r="45" ht="20.25" customHeight="1"/>
    <row r="46" spans="2:25" ht="21.75" customHeight="1">
      <c r="B46" s="712" t="s">
        <v>205</v>
      </c>
      <c r="C46" s="713"/>
      <c r="D46" s="713"/>
      <c r="E46" s="713"/>
      <c r="F46" s="713"/>
      <c r="G46" s="713"/>
      <c r="H46" s="713"/>
      <c r="I46" s="713"/>
      <c r="J46" s="713"/>
      <c r="K46" s="713"/>
      <c r="L46" s="713"/>
      <c r="M46" s="713"/>
      <c r="N46" s="713"/>
      <c r="O46" s="713"/>
      <c r="P46" s="713"/>
      <c r="Q46" s="713"/>
      <c r="R46" s="713"/>
      <c r="S46" s="713"/>
      <c r="T46" s="713"/>
      <c r="U46" s="713"/>
      <c r="V46" s="713"/>
      <c r="W46" s="714"/>
      <c r="Y46" s="96" t="s">
        <v>206</v>
      </c>
    </row>
    <row r="47" ht="21.75" customHeight="1">
      <c r="B47" s="77" t="s">
        <v>207</v>
      </c>
    </row>
    <row r="48" spans="2:32" ht="21.75" customHeight="1">
      <c r="B48" s="735" t="s">
        <v>208</v>
      </c>
      <c r="C48" s="735"/>
      <c r="D48" s="735"/>
      <c r="E48" s="735"/>
      <c r="F48" s="735"/>
      <c r="G48" s="735"/>
      <c r="H48" s="735"/>
      <c r="I48" s="735"/>
      <c r="J48" s="735"/>
      <c r="K48" s="737" t="s">
        <v>209</v>
      </c>
      <c r="L48" s="738"/>
      <c r="M48" s="738"/>
      <c r="N48" s="738"/>
      <c r="O48" s="738"/>
      <c r="P48" s="738"/>
      <c r="Q48" s="738"/>
      <c r="R48" s="738"/>
      <c r="S48" s="738"/>
      <c r="T48" s="738"/>
      <c r="U48" s="738"/>
      <c r="V48" s="738"/>
      <c r="W48" s="738"/>
      <c r="X48" s="738"/>
      <c r="Y48" s="738"/>
      <c r="Z48" s="738"/>
      <c r="AA48" s="738"/>
      <c r="AB48" s="738"/>
      <c r="AC48" s="738"/>
      <c r="AD48" s="738"/>
      <c r="AE48" s="738"/>
      <c r="AF48" s="739"/>
    </row>
    <row r="49" spans="2:32" ht="21.75" customHeight="1">
      <c r="B49" s="736"/>
      <c r="C49" s="736"/>
      <c r="D49" s="736"/>
      <c r="E49" s="736"/>
      <c r="F49" s="736"/>
      <c r="G49" s="736"/>
      <c r="H49" s="736"/>
      <c r="I49" s="736"/>
      <c r="J49" s="736"/>
      <c r="K49" s="740"/>
      <c r="L49" s="741"/>
      <c r="M49" s="741"/>
      <c r="N49" s="741"/>
      <c r="O49" s="741"/>
      <c r="P49" s="741"/>
      <c r="Q49" s="741"/>
      <c r="R49" s="741"/>
      <c r="S49" s="741"/>
      <c r="T49" s="741"/>
      <c r="U49" s="741"/>
      <c r="V49" s="741"/>
      <c r="W49" s="741"/>
      <c r="X49" s="741"/>
      <c r="Y49" s="741"/>
      <c r="Z49" s="741"/>
      <c r="AA49" s="741"/>
      <c r="AB49" s="741"/>
      <c r="AC49" s="741"/>
      <c r="AD49" s="741"/>
      <c r="AE49" s="741"/>
      <c r="AF49" s="742"/>
    </row>
    <row r="50" spans="2:32" ht="36" customHeight="1">
      <c r="B50" s="743" t="s">
        <v>210</v>
      </c>
      <c r="C50" s="743"/>
      <c r="D50" s="743"/>
      <c r="E50" s="743"/>
      <c r="F50" s="743"/>
      <c r="G50" s="743"/>
      <c r="H50" s="743"/>
      <c r="I50" s="743"/>
      <c r="J50" s="743"/>
      <c r="K50" s="743"/>
      <c r="L50" s="743"/>
      <c r="M50" s="743"/>
      <c r="N50" s="743"/>
      <c r="O50" s="743"/>
      <c r="P50" s="743"/>
      <c r="Q50" s="743"/>
      <c r="R50" s="743"/>
      <c r="S50" s="743"/>
      <c r="T50" s="743"/>
      <c r="U50" s="743"/>
      <c r="V50" s="743"/>
      <c r="W50" s="743"/>
      <c r="X50" s="743"/>
      <c r="Y50" s="743"/>
      <c r="Z50" s="743"/>
      <c r="AA50" s="743"/>
      <c r="AB50" s="743"/>
      <c r="AC50" s="743"/>
      <c r="AD50" s="743"/>
      <c r="AE50" s="743"/>
      <c r="AF50" s="743"/>
    </row>
    <row r="51" ht="21.75" customHeight="1"/>
    <row r="52" spans="2:11" ht="21.75" customHeight="1">
      <c r="B52" s="712" t="s">
        <v>211</v>
      </c>
      <c r="C52" s="713"/>
      <c r="D52" s="713"/>
      <c r="E52" s="713"/>
      <c r="F52" s="713"/>
      <c r="G52" s="713"/>
      <c r="H52" s="713"/>
      <c r="I52" s="714"/>
      <c r="K52" s="96" t="s">
        <v>212</v>
      </c>
    </row>
    <row r="53" ht="21.75" customHeight="1">
      <c r="B53" s="77" t="s">
        <v>213</v>
      </c>
    </row>
    <row r="54" spans="2:26" ht="21.75" customHeight="1">
      <c r="B54" s="680"/>
      <c r="C54" s="680"/>
      <c r="D54" s="680"/>
      <c r="E54" s="680"/>
      <c r="F54" s="680"/>
      <c r="G54" s="680"/>
      <c r="H54" s="680"/>
      <c r="I54" s="680"/>
      <c r="J54" s="680"/>
      <c r="K54" s="680"/>
      <c r="L54" s="680" t="s">
        <v>193</v>
      </c>
      <c r="M54" s="680"/>
      <c r="N54" s="680"/>
      <c r="O54" s="680"/>
      <c r="P54" s="680"/>
      <c r="Q54" s="715" t="s">
        <v>194</v>
      </c>
      <c r="R54" s="715"/>
      <c r="S54" s="715"/>
      <c r="T54" s="715"/>
      <c r="U54" s="716"/>
      <c r="V54" s="717"/>
      <c r="W54" s="718" t="s">
        <v>214</v>
      </c>
      <c r="X54" s="680"/>
      <c r="Y54" s="680"/>
      <c r="Z54" s="680"/>
    </row>
    <row r="55" spans="2:26" ht="21.75" customHeight="1">
      <c r="B55" s="680"/>
      <c r="C55" s="680"/>
      <c r="D55" s="680"/>
      <c r="E55" s="680"/>
      <c r="F55" s="680"/>
      <c r="G55" s="680"/>
      <c r="H55" s="680"/>
      <c r="I55" s="680"/>
      <c r="J55" s="680"/>
      <c r="K55" s="680"/>
      <c r="L55" s="680"/>
      <c r="M55" s="680"/>
      <c r="N55" s="680"/>
      <c r="O55" s="680"/>
      <c r="P55" s="680"/>
      <c r="Q55" s="715"/>
      <c r="R55" s="715"/>
      <c r="S55" s="715"/>
      <c r="T55" s="715"/>
      <c r="U55" s="716"/>
      <c r="V55" s="717"/>
      <c r="W55" s="680"/>
      <c r="X55" s="680"/>
      <c r="Y55" s="680"/>
      <c r="Z55" s="680"/>
    </row>
    <row r="56" spans="2:26" ht="21.75" customHeight="1">
      <c r="B56" s="694" t="s">
        <v>176</v>
      </c>
      <c r="C56" s="695"/>
      <c r="D56" s="695"/>
      <c r="E56" s="695"/>
      <c r="F56" s="695"/>
      <c r="G56" s="695"/>
      <c r="H56" s="695"/>
      <c r="I56" s="695"/>
      <c r="J56" s="695"/>
      <c r="K56" s="696"/>
      <c r="L56" s="719">
        <f>IF(N16="","",EOMONTH(AI16,0))</f>
      </c>
      <c r="M56" s="719"/>
      <c r="N56" s="719"/>
      <c r="O56" s="719"/>
      <c r="P56" s="719"/>
      <c r="Q56" s="720">
        <f>IF($P$17=0,"",$P$17)</f>
      </c>
      <c r="R56" s="721"/>
      <c r="S56" s="721"/>
      <c r="T56" s="721"/>
      <c r="U56" s="716"/>
      <c r="V56" s="717"/>
      <c r="W56" s="724"/>
      <c r="X56" s="725"/>
      <c r="Y56" s="725"/>
      <c r="Z56" s="726"/>
    </row>
    <row r="57" spans="2:26" ht="21.75" customHeight="1">
      <c r="B57" s="694" t="s">
        <v>215</v>
      </c>
      <c r="C57" s="695"/>
      <c r="D57" s="695"/>
      <c r="E57" s="695"/>
      <c r="F57" s="695"/>
      <c r="G57" s="695"/>
      <c r="H57" s="695"/>
      <c r="I57" s="695"/>
      <c r="J57" s="695"/>
      <c r="K57" s="696"/>
      <c r="L57" s="719">
        <f aca="true" t="shared" si="3" ref="L57:L74">IF($N$16="","",EOMONTH(L56,1))</f>
      </c>
      <c r="M57" s="719"/>
      <c r="N57" s="719"/>
      <c r="O57" s="719"/>
      <c r="P57" s="719"/>
      <c r="Q57" s="727"/>
      <c r="R57" s="728"/>
      <c r="S57" s="728"/>
      <c r="T57" s="728"/>
      <c r="U57" s="716"/>
      <c r="V57" s="717"/>
      <c r="W57" s="724"/>
      <c r="X57" s="725"/>
      <c r="Y57" s="725"/>
      <c r="Z57" s="726"/>
    </row>
    <row r="58" spans="2:26" ht="21.75" customHeight="1">
      <c r="B58" s="694" t="s">
        <v>216</v>
      </c>
      <c r="C58" s="695"/>
      <c r="D58" s="695"/>
      <c r="E58" s="695"/>
      <c r="F58" s="695"/>
      <c r="G58" s="695"/>
      <c r="H58" s="695"/>
      <c r="I58" s="695"/>
      <c r="J58" s="695"/>
      <c r="K58" s="696"/>
      <c r="L58" s="719">
        <f t="shared" si="3"/>
      </c>
      <c r="M58" s="719"/>
      <c r="N58" s="719"/>
      <c r="O58" s="719"/>
      <c r="P58" s="719"/>
      <c r="Q58" s="727"/>
      <c r="R58" s="728"/>
      <c r="S58" s="728"/>
      <c r="T58" s="728"/>
      <c r="U58" s="716"/>
      <c r="V58" s="717"/>
      <c r="W58" s="729">
        <f>IF(Q56="","",IF(OR(AND($AJ$8=7,Q56&lt;=750,$H$20="可"),AND($AJ$8=8,Q56&lt;=900,$H$20="可"),AND($AJ$8=9,Q56&lt;=750,$H$20="可")),"可","否"))</f>
      </c>
      <c r="X58" s="729"/>
      <c r="Y58" s="729"/>
      <c r="Z58" s="729"/>
    </row>
    <row r="59" spans="2:26" ht="21.75" customHeight="1">
      <c r="B59" s="694"/>
      <c r="C59" s="695"/>
      <c r="D59" s="695"/>
      <c r="E59" s="695"/>
      <c r="F59" s="695"/>
      <c r="G59" s="695"/>
      <c r="H59" s="695"/>
      <c r="I59" s="695"/>
      <c r="J59" s="695"/>
      <c r="K59" s="696"/>
      <c r="L59" s="719">
        <f t="shared" si="3"/>
      </c>
      <c r="M59" s="719"/>
      <c r="N59" s="719"/>
      <c r="O59" s="719"/>
      <c r="P59" s="719"/>
      <c r="Q59" s="727"/>
      <c r="R59" s="728"/>
      <c r="S59" s="728"/>
      <c r="T59" s="728"/>
      <c r="U59" s="716"/>
      <c r="V59" s="717"/>
      <c r="W59" s="729">
        <f aca="true" t="shared" si="4" ref="W59:W74">IF(Q57="","",IF(OR(AND($AJ$8=7,Q57&lt;=750,$H$20="可"),AND($AJ$8=8,Q57&lt;=900,$H$20="可"),AND($AJ$8=9,Q57&lt;=750,$H$20="可")),"可","否"))</f>
      </c>
      <c r="X59" s="729"/>
      <c r="Y59" s="729"/>
      <c r="Z59" s="729"/>
    </row>
    <row r="60" spans="2:26" ht="21.75" customHeight="1">
      <c r="B60" s="694"/>
      <c r="C60" s="695"/>
      <c r="D60" s="695"/>
      <c r="E60" s="695"/>
      <c r="F60" s="695"/>
      <c r="G60" s="695"/>
      <c r="H60" s="695"/>
      <c r="I60" s="695"/>
      <c r="J60" s="695"/>
      <c r="K60" s="696"/>
      <c r="L60" s="719">
        <f t="shared" si="3"/>
      </c>
      <c r="M60" s="719"/>
      <c r="N60" s="719"/>
      <c r="O60" s="719"/>
      <c r="P60" s="719"/>
      <c r="Q60" s="727"/>
      <c r="R60" s="728"/>
      <c r="S60" s="728"/>
      <c r="T60" s="728"/>
      <c r="U60" s="716"/>
      <c r="V60" s="717"/>
      <c r="W60" s="729">
        <f t="shared" si="4"/>
      </c>
      <c r="X60" s="729"/>
      <c r="Y60" s="729"/>
      <c r="Z60" s="729"/>
    </row>
    <row r="61" spans="2:26" ht="21.75" customHeight="1">
      <c r="B61" s="694"/>
      <c r="C61" s="695"/>
      <c r="D61" s="695"/>
      <c r="E61" s="695"/>
      <c r="F61" s="695"/>
      <c r="G61" s="695"/>
      <c r="H61" s="695"/>
      <c r="I61" s="695"/>
      <c r="J61" s="695"/>
      <c r="K61" s="696"/>
      <c r="L61" s="719">
        <f t="shared" si="3"/>
      </c>
      <c r="M61" s="719"/>
      <c r="N61" s="719"/>
      <c r="O61" s="719"/>
      <c r="P61" s="719"/>
      <c r="Q61" s="727"/>
      <c r="R61" s="728"/>
      <c r="S61" s="728"/>
      <c r="T61" s="728"/>
      <c r="U61" s="716"/>
      <c r="V61" s="717"/>
      <c r="W61" s="729">
        <f t="shared" si="4"/>
      </c>
      <c r="X61" s="729"/>
      <c r="Y61" s="729"/>
      <c r="Z61" s="729"/>
    </row>
    <row r="62" spans="2:26" ht="21.75" customHeight="1">
      <c r="B62" s="694"/>
      <c r="C62" s="695"/>
      <c r="D62" s="695"/>
      <c r="E62" s="695"/>
      <c r="F62" s="695"/>
      <c r="G62" s="695"/>
      <c r="H62" s="695"/>
      <c r="I62" s="695"/>
      <c r="J62" s="695"/>
      <c r="K62" s="696"/>
      <c r="L62" s="719">
        <f t="shared" si="3"/>
      </c>
      <c r="M62" s="719"/>
      <c r="N62" s="719"/>
      <c r="O62" s="719"/>
      <c r="P62" s="719"/>
      <c r="Q62" s="727"/>
      <c r="R62" s="728"/>
      <c r="S62" s="728"/>
      <c r="T62" s="728"/>
      <c r="U62" s="716"/>
      <c r="V62" s="717"/>
      <c r="W62" s="729">
        <f t="shared" si="4"/>
      </c>
      <c r="X62" s="729"/>
      <c r="Y62" s="729"/>
      <c r="Z62" s="729"/>
    </row>
    <row r="63" spans="2:26" ht="21.75" customHeight="1">
      <c r="B63" s="694"/>
      <c r="C63" s="695"/>
      <c r="D63" s="695"/>
      <c r="E63" s="695"/>
      <c r="F63" s="695"/>
      <c r="G63" s="695"/>
      <c r="H63" s="695"/>
      <c r="I63" s="695"/>
      <c r="J63" s="695"/>
      <c r="K63" s="696"/>
      <c r="L63" s="719">
        <f t="shared" si="3"/>
      </c>
      <c r="M63" s="719"/>
      <c r="N63" s="719"/>
      <c r="O63" s="719"/>
      <c r="P63" s="719"/>
      <c r="Q63" s="727"/>
      <c r="R63" s="728"/>
      <c r="S63" s="728"/>
      <c r="T63" s="728"/>
      <c r="U63" s="730" t="s">
        <v>201</v>
      </c>
      <c r="V63" s="744"/>
      <c r="W63" s="729">
        <f t="shared" si="4"/>
      </c>
      <c r="X63" s="729"/>
      <c r="Y63" s="729"/>
      <c r="Z63" s="729"/>
    </row>
    <row r="64" spans="2:26" ht="21.75" customHeight="1">
      <c r="B64" s="694"/>
      <c r="C64" s="695"/>
      <c r="D64" s="695"/>
      <c r="E64" s="695"/>
      <c r="F64" s="695"/>
      <c r="G64" s="695"/>
      <c r="H64" s="695"/>
      <c r="I64" s="695"/>
      <c r="J64" s="695"/>
      <c r="K64" s="696"/>
      <c r="L64" s="719">
        <f t="shared" si="3"/>
      </c>
      <c r="M64" s="719"/>
      <c r="N64" s="719"/>
      <c r="O64" s="719"/>
      <c r="P64" s="719"/>
      <c r="Q64" s="727"/>
      <c r="R64" s="728"/>
      <c r="S64" s="728"/>
      <c r="T64" s="728"/>
      <c r="U64" s="730"/>
      <c r="V64" s="744"/>
      <c r="W64" s="729">
        <f t="shared" si="4"/>
      </c>
      <c r="X64" s="729"/>
      <c r="Y64" s="729"/>
      <c r="Z64" s="729"/>
    </row>
    <row r="65" spans="2:26" ht="21.75" customHeight="1">
      <c r="B65" s="694"/>
      <c r="C65" s="695"/>
      <c r="D65" s="695"/>
      <c r="E65" s="695"/>
      <c r="F65" s="695"/>
      <c r="G65" s="695"/>
      <c r="H65" s="695"/>
      <c r="I65" s="695"/>
      <c r="J65" s="695"/>
      <c r="K65" s="696"/>
      <c r="L65" s="719">
        <f t="shared" si="3"/>
      </c>
      <c r="M65" s="719"/>
      <c r="N65" s="719"/>
      <c r="O65" s="719"/>
      <c r="P65" s="719"/>
      <c r="Q65" s="727"/>
      <c r="R65" s="728"/>
      <c r="S65" s="728"/>
      <c r="T65" s="728"/>
      <c r="U65" s="730"/>
      <c r="V65" s="744"/>
      <c r="W65" s="729">
        <f t="shared" si="4"/>
      </c>
      <c r="X65" s="729"/>
      <c r="Y65" s="729"/>
      <c r="Z65" s="729"/>
    </row>
    <row r="66" spans="2:26" ht="21.75" customHeight="1">
      <c r="B66" s="694"/>
      <c r="C66" s="695"/>
      <c r="D66" s="695"/>
      <c r="E66" s="695"/>
      <c r="F66" s="695"/>
      <c r="G66" s="695"/>
      <c r="H66" s="695"/>
      <c r="I66" s="695"/>
      <c r="J66" s="695"/>
      <c r="K66" s="696"/>
      <c r="L66" s="719">
        <f t="shared" si="3"/>
      </c>
      <c r="M66" s="719"/>
      <c r="N66" s="719"/>
      <c r="O66" s="719"/>
      <c r="P66" s="719"/>
      <c r="Q66" s="727"/>
      <c r="R66" s="728"/>
      <c r="S66" s="728"/>
      <c r="T66" s="728"/>
      <c r="U66" s="730"/>
      <c r="V66" s="744"/>
      <c r="W66" s="729">
        <f t="shared" si="4"/>
      </c>
      <c r="X66" s="729"/>
      <c r="Y66" s="729"/>
      <c r="Z66" s="729"/>
    </row>
    <row r="67" spans="2:26" ht="21.75" customHeight="1">
      <c r="B67" s="694"/>
      <c r="C67" s="695"/>
      <c r="D67" s="695"/>
      <c r="E67" s="695"/>
      <c r="F67" s="695"/>
      <c r="G67" s="695"/>
      <c r="H67" s="695"/>
      <c r="I67" s="695"/>
      <c r="J67" s="695"/>
      <c r="K67" s="696"/>
      <c r="L67" s="719">
        <f t="shared" si="3"/>
      </c>
      <c r="M67" s="719"/>
      <c r="N67" s="719"/>
      <c r="O67" s="719"/>
      <c r="P67" s="719"/>
      <c r="Q67" s="727"/>
      <c r="R67" s="728"/>
      <c r="S67" s="728"/>
      <c r="T67" s="728"/>
      <c r="U67" s="716"/>
      <c r="V67" s="717"/>
      <c r="W67" s="729">
        <f t="shared" si="4"/>
      </c>
      <c r="X67" s="729"/>
      <c r="Y67" s="729"/>
      <c r="Z67" s="729"/>
    </row>
    <row r="68" spans="2:26" ht="21.75" customHeight="1">
      <c r="B68" s="694"/>
      <c r="C68" s="695"/>
      <c r="D68" s="695"/>
      <c r="E68" s="695"/>
      <c r="F68" s="695"/>
      <c r="G68" s="695"/>
      <c r="H68" s="695"/>
      <c r="I68" s="695"/>
      <c r="J68" s="695"/>
      <c r="K68" s="696"/>
      <c r="L68" s="719">
        <f t="shared" si="3"/>
      </c>
      <c r="M68" s="719"/>
      <c r="N68" s="719"/>
      <c r="O68" s="719"/>
      <c r="P68" s="719"/>
      <c r="Q68" s="727"/>
      <c r="R68" s="728"/>
      <c r="S68" s="728"/>
      <c r="T68" s="728"/>
      <c r="U68" s="716"/>
      <c r="V68" s="717"/>
      <c r="W68" s="729">
        <f t="shared" si="4"/>
      </c>
      <c r="X68" s="729"/>
      <c r="Y68" s="729"/>
      <c r="Z68" s="729"/>
    </row>
    <row r="69" spans="2:26" ht="21.75" customHeight="1">
      <c r="B69" s="694"/>
      <c r="C69" s="695"/>
      <c r="D69" s="695"/>
      <c r="E69" s="695"/>
      <c r="F69" s="695"/>
      <c r="G69" s="695"/>
      <c r="H69" s="695"/>
      <c r="I69" s="695"/>
      <c r="J69" s="695"/>
      <c r="K69" s="696"/>
      <c r="L69" s="719">
        <f t="shared" si="3"/>
      </c>
      <c r="M69" s="719"/>
      <c r="N69" s="719"/>
      <c r="O69" s="719"/>
      <c r="P69" s="719"/>
      <c r="Q69" s="727"/>
      <c r="R69" s="728"/>
      <c r="S69" s="728"/>
      <c r="T69" s="728"/>
      <c r="U69" s="716"/>
      <c r="V69" s="717"/>
      <c r="W69" s="729">
        <f t="shared" si="4"/>
      </c>
      <c r="X69" s="729"/>
      <c r="Y69" s="729"/>
      <c r="Z69" s="729"/>
    </row>
    <row r="70" spans="2:26" ht="21.75" customHeight="1">
      <c r="B70" s="694"/>
      <c r="C70" s="695"/>
      <c r="D70" s="695"/>
      <c r="E70" s="695"/>
      <c r="F70" s="695"/>
      <c r="G70" s="695"/>
      <c r="H70" s="695"/>
      <c r="I70" s="695"/>
      <c r="J70" s="695"/>
      <c r="K70" s="696"/>
      <c r="L70" s="719">
        <f t="shared" si="3"/>
      </c>
      <c r="M70" s="719"/>
      <c r="N70" s="719"/>
      <c r="O70" s="719"/>
      <c r="P70" s="719"/>
      <c r="Q70" s="681"/>
      <c r="R70" s="681"/>
      <c r="S70" s="681"/>
      <c r="T70" s="681"/>
      <c r="W70" s="729">
        <f t="shared" si="4"/>
      </c>
      <c r="X70" s="729"/>
      <c r="Y70" s="729"/>
      <c r="Z70" s="729"/>
    </row>
    <row r="71" spans="2:26" ht="21.75" customHeight="1">
      <c r="B71" s="694"/>
      <c r="C71" s="695"/>
      <c r="D71" s="695"/>
      <c r="E71" s="695"/>
      <c r="F71" s="695"/>
      <c r="G71" s="695"/>
      <c r="H71" s="695"/>
      <c r="I71" s="695"/>
      <c r="J71" s="695"/>
      <c r="K71" s="696"/>
      <c r="L71" s="719">
        <f t="shared" si="3"/>
      </c>
      <c r="M71" s="719"/>
      <c r="N71" s="719"/>
      <c r="O71" s="719"/>
      <c r="P71" s="719"/>
      <c r="Q71" s="681"/>
      <c r="R71" s="681"/>
      <c r="S71" s="681"/>
      <c r="T71" s="681"/>
      <c r="W71" s="729">
        <f t="shared" si="4"/>
      </c>
      <c r="X71" s="729"/>
      <c r="Y71" s="729"/>
      <c r="Z71" s="729"/>
    </row>
    <row r="72" spans="2:26" ht="21.75" customHeight="1">
      <c r="B72" s="694"/>
      <c r="C72" s="695"/>
      <c r="D72" s="695"/>
      <c r="E72" s="695"/>
      <c r="F72" s="695"/>
      <c r="G72" s="695"/>
      <c r="H72" s="695"/>
      <c r="I72" s="695"/>
      <c r="J72" s="695"/>
      <c r="K72" s="696"/>
      <c r="L72" s="719">
        <f t="shared" si="3"/>
      </c>
      <c r="M72" s="719"/>
      <c r="N72" s="719"/>
      <c r="O72" s="719"/>
      <c r="P72" s="719"/>
      <c r="Q72" s="681"/>
      <c r="R72" s="681"/>
      <c r="S72" s="681"/>
      <c r="T72" s="681"/>
      <c r="W72" s="729">
        <f t="shared" si="4"/>
      </c>
      <c r="X72" s="729"/>
      <c r="Y72" s="729"/>
      <c r="Z72" s="729"/>
    </row>
    <row r="73" spans="2:26" ht="21.75" customHeight="1">
      <c r="B73" s="694"/>
      <c r="C73" s="695"/>
      <c r="D73" s="695"/>
      <c r="E73" s="695"/>
      <c r="F73" s="695"/>
      <c r="G73" s="695"/>
      <c r="H73" s="695"/>
      <c r="I73" s="695"/>
      <c r="J73" s="695"/>
      <c r="K73" s="696"/>
      <c r="L73" s="719">
        <f t="shared" si="3"/>
      </c>
      <c r="M73" s="719"/>
      <c r="N73" s="719"/>
      <c r="O73" s="719"/>
      <c r="P73" s="719"/>
      <c r="Q73" s="681"/>
      <c r="R73" s="681"/>
      <c r="S73" s="681"/>
      <c r="T73" s="681"/>
      <c r="W73" s="729">
        <f t="shared" si="4"/>
      </c>
      <c r="X73" s="729"/>
      <c r="Y73" s="729"/>
      <c r="Z73" s="729"/>
    </row>
    <row r="74" spans="2:26" ht="21.75" customHeight="1">
      <c r="B74" s="694"/>
      <c r="C74" s="695"/>
      <c r="D74" s="695"/>
      <c r="E74" s="695"/>
      <c r="F74" s="695"/>
      <c r="G74" s="695"/>
      <c r="H74" s="695"/>
      <c r="I74" s="695"/>
      <c r="J74" s="695"/>
      <c r="K74" s="696"/>
      <c r="L74" s="719">
        <f t="shared" si="3"/>
      </c>
      <c r="M74" s="719"/>
      <c r="N74" s="719"/>
      <c r="O74" s="719"/>
      <c r="P74" s="719"/>
      <c r="Q74" s="681"/>
      <c r="R74" s="681"/>
      <c r="S74" s="681"/>
      <c r="T74" s="681"/>
      <c r="W74" s="729">
        <f t="shared" si="4"/>
      </c>
      <c r="X74" s="729"/>
      <c r="Y74" s="729"/>
      <c r="Z74" s="729"/>
    </row>
    <row r="75" spans="2:32" ht="21.75" customHeight="1">
      <c r="B75" s="710" t="s">
        <v>217</v>
      </c>
      <c r="C75" s="711"/>
      <c r="D75" s="711"/>
      <c r="E75" s="711"/>
      <c r="F75" s="711"/>
      <c r="G75" s="711"/>
      <c r="H75" s="711"/>
      <c r="I75" s="711"/>
      <c r="J75" s="711"/>
      <c r="K75" s="711"/>
      <c r="L75" s="711"/>
      <c r="M75" s="711"/>
      <c r="N75" s="711"/>
      <c r="O75" s="711"/>
      <c r="P75" s="711"/>
      <c r="Q75" s="711"/>
      <c r="R75" s="711"/>
      <c r="S75" s="711"/>
      <c r="T75" s="711"/>
      <c r="U75" s="711"/>
      <c r="V75" s="711"/>
      <c r="W75" s="711"/>
      <c r="X75" s="711"/>
      <c r="Y75" s="711"/>
      <c r="Z75" s="711"/>
      <c r="AA75" s="711"/>
      <c r="AB75" s="711"/>
      <c r="AC75" s="711"/>
      <c r="AD75" s="711"/>
      <c r="AE75" s="711"/>
      <c r="AF75" s="711"/>
    </row>
    <row r="76" spans="2:32" ht="21.75" customHeight="1">
      <c r="B76" s="710"/>
      <c r="C76" s="711"/>
      <c r="D76" s="711"/>
      <c r="E76" s="711"/>
      <c r="F76" s="711"/>
      <c r="G76" s="711"/>
      <c r="H76" s="711"/>
      <c r="I76" s="711"/>
      <c r="J76" s="711"/>
      <c r="K76" s="711"/>
      <c r="L76" s="711"/>
      <c r="M76" s="711"/>
      <c r="N76" s="711"/>
      <c r="O76" s="711"/>
      <c r="P76" s="711"/>
      <c r="Q76" s="711"/>
      <c r="R76" s="711"/>
      <c r="S76" s="711"/>
      <c r="T76" s="711"/>
      <c r="U76" s="711"/>
      <c r="V76" s="711"/>
      <c r="W76" s="711"/>
      <c r="X76" s="711"/>
      <c r="Y76" s="711"/>
      <c r="Z76" s="711"/>
      <c r="AA76" s="711"/>
      <c r="AB76" s="711"/>
      <c r="AC76" s="711"/>
      <c r="AD76" s="711"/>
      <c r="AE76" s="711"/>
      <c r="AF76" s="711"/>
    </row>
    <row r="77" spans="2:32" ht="21.75" customHeight="1">
      <c r="B77" s="710"/>
      <c r="C77" s="711"/>
      <c r="D77" s="711"/>
      <c r="E77" s="711"/>
      <c r="F77" s="711"/>
      <c r="G77" s="711"/>
      <c r="H77" s="711"/>
      <c r="I77" s="711"/>
      <c r="J77" s="711"/>
      <c r="K77" s="711"/>
      <c r="L77" s="711"/>
      <c r="M77" s="711"/>
      <c r="N77" s="711"/>
      <c r="O77" s="711"/>
      <c r="P77" s="711"/>
      <c r="Q77" s="711"/>
      <c r="R77" s="711"/>
      <c r="S77" s="711"/>
      <c r="T77" s="711"/>
      <c r="U77" s="711"/>
      <c r="V77" s="711"/>
      <c r="W77" s="711"/>
      <c r="X77" s="711"/>
      <c r="Y77" s="711"/>
      <c r="Z77" s="711"/>
      <c r="AA77" s="711"/>
      <c r="AB77" s="711"/>
      <c r="AC77" s="711"/>
      <c r="AD77" s="711"/>
      <c r="AE77" s="711"/>
      <c r="AF77" s="711"/>
    </row>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sheetData>
  <sheetProtection/>
  <mergeCells count="182">
    <mergeCell ref="B75:AF77"/>
    <mergeCell ref="B73:K73"/>
    <mergeCell ref="L73:P73"/>
    <mergeCell ref="Q73:T73"/>
    <mergeCell ref="W73:Z73"/>
    <mergeCell ref="B74:K74"/>
    <mergeCell ref="L74:P74"/>
    <mergeCell ref="Q74:T74"/>
    <mergeCell ref="W74:Z74"/>
    <mergeCell ref="B71:K71"/>
    <mergeCell ref="L71:P71"/>
    <mergeCell ref="Q71:T71"/>
    <mergeCell ref="W71:Z71"/>
    <mergeCell ref="B72:K72"/>
    <mergeCell ref="L72:P72"/>
    <mergeCell ref="Q72:T72"/>
    <mergeCell ref="W72:Z72"/>
    <mergeCell ref="B69:K69"/>
    <mergeCell ref="L69:P69"/>
    <mergeCell ref="Q69:T69"/>
    <mergeCell ref="U69:V69"/>
    <mergeCell ref="W69:Z69"/>
    <mergeCell ref="B70:K70"/>
    <mergeCell ref="L70:P70"/>
    <mergeCell ref="Q70:T70"/>
    <mergeCell ref="W70:Z70"/>
    <mergeCell ref="B67:K67"/>
    <mergeCell ref="L67:P67"/>
    <mergeCell ref="Q67:T67"/>
    <mergeCell ref="U67:V67"/>
    <mergeCell ref="W67:Z67"/>
    <mergeCell ref="B68:K68"/>
    <mergeCell ref="L68:P68"/>
    <mergeCell ref="Q68:T68"/>
    <mergeCell ref="U68:V68"/>
    <mergeCell ref="W68:Z68"/>
    <mergeCell ref="L65:P65"/>
    <mergeCell ref="Q65:T65"/>
    <mergeCell ref="W65:Z65"/>
    <mergeCell ref="B66:K66"/>
    <mergeCell ref="L66:P66"/>
    <mergeCell ref="Q66:T66"/>
    <mergeCell ref="W66:Z66"/>
    <mergeCell ref="B63:K63"/>
    <mergeCell ref="L63:P63"/>
    <mergeCell ref="Q63:T63"/>
    <mergeCell ref="U63:V66"/>
    <mergeCell ref="W63:Z63"/>
    <mergeCell ref="B64:K64"/>
    <mergeCell ref="L64:P64"/>
    <mergeCell ref="Q64:T64"/>
    <mergeCell ref="W64:Z64"/>
    <mergeCell ref="B65:K65"/>
    <mergeCell ref="B61:K61"/>
    <mergeCell ref="L61:P61"/>
    <mergeCell ref="Q61:T61"/>
    <mergeCell ref="U61:V61"/>
    <mergeCell ref="W61:Z61"/>
    <mergeCell ref="B62:K62"/>
    <mergeCell ref="L62:P62"/>
    <mergeCell ref="Q62:T62"/>
    <mergeCell ref="U62:V62"/>
    <mergeCell ref="W62:Z62"/>
    <mergeCell ref="B59:K59"/>
    <mergeCell ref="L59:P59"/>
    <mergeCell ref="Q59:T59"/>
    <mergeCell ref="U59:V59"/>
    <mergeCell ref="W59:Z59"/>
    <mergeCell ref="B60:K60"/>
    <mergeCell ref="L60:P60"/>
    <mergeCell ref="Q60:T60"/>
    <mergeCell ref="U60:V60"/>
    <mergeCell ref="W60:Z60"/>
    <mergeCell ref="B57:K57"/>
    <mergeCell ref="L57:P57"/>
    <mergeCell ref="Q57:T57"/>
    <mergeCell ref="U57:V57"/>
    <mergeCell ref="W57:Z57"/>
    <mergeCell ref="B58:K58"/>
    <mergeCell ref="L58:P58"/>
    <mergeCell ref="Q58:T58"/>
    <mergeCell ref="U58:V58"/>
    <mergeCell ref="W58:Z58"/>
    <mergeCell ref="B54:K55"/>
    <mergeCell ref="L54:P55"/>
    <mergeCell ref="Q54:T55"/>
    <mergeCell ref="U54:V55"/>
    <mergeCell ref="W54:Z55"/>
    <mergeCell ref="B56:K56"/>
    <mergeCell ref="L56:P56"/>
    <mergeCell ref="Q56:T56"/>
    <mergeCell ref="U56:V56"/>
    <mergeCell ref="W56:Z56"/>
    <mergeCell ref="B46:W46"/>
    <mergeCell ref="B48:J49"/>
    <mergeCell ref="K48:AF48"/>
    <mergeCell ref="K49:AF49"/>
    <mergeCell ref="B50:AF50"/>
    <mergeCell ref="B52:I52"/>
    <mergeCell ref="B41:K41"/>
    <mergeCell ref="L41:P41"/>
    <mergeCell ref="Q41:T41"/>
    <mergeCell ref="U41:X41"/>
    <mergeCell ref="AA41:AD41"/>
    <mergeCell ref="B42:AF44"/>
    <mergeCell ref="AA39:AD39"/>
    <mergeCell ref="B40:K40"/>
    <mergeCell ref="L40:P40"/>
    <mergeCell ref="Q40:T40"/>
    <mergeCell ref="U40:X40"/>
    <mergeCell ref="AA40:AD40"/>
    <mergeCell ref="B38:K38"/>
    <mergeCell ref="L38:P38"/>
    <mergeCell ref="Q38:T38"/>
    <mergeCell ref="U38:X38"/>
    <mergeCell ref="Y38:Z41"/>
    <mergeCell ref="AA38:AD38"/>
    <mergeCell ref="B39:K39"/>
    <mergeCell ref="L39:P39"/>
    <mergeCell ref="Q39:T39"/>
    <mergeCell ref="U39:X39"/>
    <mergeCell ref="B37:K37"/>
    <mergeCell ref="L37:P37"/>
    <mergeCell ref="Q37:T37"/>
    <mergeCell ref="U37:X37"/>
    <mergeCell ref="Y37:Z37"/>
    <mergeCell ref="AA37:AD37"/>
    <mergeCell ref="B36:K36"/>
    <mergeCell ref="L36:P36"/>
    <mergeCell ref="Q36:T36"/>
    <mergeCell ref="U36:X36"/>
    <mergeCell ref="Y36:Z36"/>
    <mergeCell ref="AA36:AD36"/>
    <mergeCell ref="B35:K35"/>
    <mergeCell ref="L35:P35"/>
    <mergeCell ref="Q35:T35"/>
    <mergeCell ref="U35:X35"/>
    <mergeCell ref="Y35:Z35"/>
    <mergeCell ref="AA35:AD35"/>
    <mergeCell ref="B34:K34"/>
    <mergeCell ref="L34:P34"/>
    <mergeCell ref="Q34:T34"/>
    <mergeCell ref="U34:X34"/>
    <mergeCell ref="Y34:Z34"/>
    <mergeCell ref="AA34:AD34"/>
    <mergeCell ref="B20:G20"/>
    <mergeCell ref="H20:J20"/>
    <mergeCell ref="B21:AF28"/>
    <mergeCell ref="B30:I30"/>
    <mergeCell ref="B32:K33"/>
    <mergeCell ref="L32:P33"/>
    <mergeCell ref="Q32:T33"/>
    <mergeCell ref="U32:X33"/>
    <mergeCell ref="Y32:Z33"/>
    <mergeCell ref="AA32:AD33"/>
    <mergeCell ref="B17:O17"/>
    <mergeCell ref="P17:R17"/>
    <mergeCell ref="B18:Y18"/>
    <mergeCell ref="Z18:AB18"/>
    <mergeCell ref="B19:G19"/>
    <mergeCell ref="H19:J19"/>
    <mergeCell ref="B11:F11"/>
    <mergeCell ref="G11:Q11"/>
    <mergeCell ref="R11:U11"/>
    <mergeCell ref="V11:AB11"/>
    <mergeCell ref="B12:AF13"/>
    <mergeCell ref="B16:K16"/>
    <mergeCell ref="L16:M16"/>
    <mergeCell ref="N16:O16"/>
    <mergeCell ref="Q16:R16"/>
    <mergeCell ref="B10:F10"/>
    <mergeCell ref="G10:J10"/>
    <mergeCell ref="K10:N10"/>
    <mergeCell ref="O10:T10"/>
    <mergeCell ref="U10:X10"/>
    <mergeCell ref="Y10:AF10"/>
    <mergeCell ref="A1:AG1"/>
    <mergeCell ref="B3:AF6"/>
    <mergeCell ref="B9:F9"/>
    <mergeCell ref="G9:J9"/>
    <mergeCell ref="K9:N9"/>
    <mergeCell ref="O9:AB9"/>
  </mergeCells>
  <conditionalFormatting sqref="V11:AB11">
    <cfRule type="expression" priority="2" dxfId="0">
      <formula>OR($AJ$2=3,$AJ$2=4,$AJ$2=5)</formula>
    </cfRule>
  </conditionalFormatting>
  <conditionalFormatting sqref="H20:J20">
    <cfRule type="expression" priority="1" dxfId="0">
      <formula>OR($AJ$8="",$AJ$8=6)</formula>
    </cfRule>
  </conditionalFormatting>
  <dataValidations count="2">
    <dataValidation type="list" allowBlank="1" showInputMessage="1" showErrorMessage="1" sqref="V11:AB11">
      <formula1>$AI$9:$AI$12</formula1>
    </dataValidation>
    <dataValidation type="list" allowBlank="1" showInputMessage="1" showErrorMessage="1" sqref="G11:Q11">
      <formula1>$AI$3:$AI$7</formula1>
    </dataValidation>
  </dataValidation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U31"/>
  <sheetViews>
    <sheetView zoomScalePageLayoutView="0" workbookViewId="0" topLeftCell="A1">
      <selection activeCell="F10" sqref="F10"/>
    </sheetView>
  </sheetViews>
  <sheetFormatPr defaultColWidth="10.00390625" defaultRowHeight="13.5"/>
  <cols>
    <col min="1" max="1" width="4.125" style="97" customWidth="1"/>
    <col min="2" max="18" width="10.00390625" style="97" customWidth="1"/>
    <col min="19" max="19" width="11.875" style="97" customWidth="1"/>
    <col min="20" max="20" width="4.125" style="97" customWidth="1"/>
    <col min="21" max="21" width="5.50390625" style="97" customWidth="1"/>
    <col min="22" max="16384" width="10.00390625" style="97" customWidth="1"/>
  </cols>
  <sheetData>
    <row r="1" spans="1:21" ht="14.25">
      <c r="A1" s="97" t="s">
        <v>218</v>
      </c>
      <c r="B1" s="98"/>
      <c r="C1" s="98"/>
      <c r="D1" s="99"/>
      <c r="E1" s="98"/>
      <c r="F1" s="98"/>
      <c r="G1" s="98"/>
      <c r="H1" s="100"/>
      <c r="I1" s="100"/>
      <c r="J1" s="100"/>
      <c r="K1" s="100"/>
      <c r="L1" s="100"/>
      <c r="M1" s="100"/>
      <c r="N1" s="100"/>
      <c r="O1" s="100"/>
      <c r="P1" s="100"/>
      <c r="Q1" s="100"/>
      <c r="R1" s="100"/>
      <c r="S1" s="100"/>
      <c r="T1" s="100"/>
      <c r="U1" s="100"/>
    </row>
    <row r="2" spans="1:21" ht="27.75" customHeight="1">
      <c r="A2" s="745" t="s">
        <v>219</v>
      </c>
      <c r="B2" s="745"/>
      <c r="C2" s="745"/>
      <c r="D2" s="745"/>
      <c r="E2" s="745"/>
      <c r="F2" s="745"/>
      <c r="G2" s="745"/>
      <c r="H2" s="745"/>
      <c r="I2" s="745"/>
      <c r="J2" s="745"/>
      <c r="K2" s="745"/>
      <c r="L2" s="745"/>
      <c r="M2" s="745"/>
      <c r="N2" s="745"/>
      <c r="O2" s="745"/>
      <c r="P2" s="745"/>
      <c r="Q2" s="745"/>
      <c r="R2" s="745"/>
      <c r="S2" s="745"/>
      <c r="T2" s="745"/>
      <c r="U2" s="101"/>
    </row>
    <row r="3" spans="2:21" ht="5.25" customHeight="1">
      <c r="B3" s="102"/>
      <c r="C3" s="102"/>
      <c r="D3" s="102"/>
      <c r="E3" s="102"/>
      <c r="F3" s="102"/>
      <c r="G3" s="102"/>
      <c r="H3" s="102"/>
      <c r="I3" s="102"/>
      <c r="J3" s="102"/>
      <c r="K3" s="102"/>
      <c r="L3" s="102"/>
      <c r="M3" s="102"/>
      <c r="N3" s="102"/>
      <c r="O3" s="102"/>
      <c r="P3" s="102"/>
      <c r="Q3" s="102"/>
      <c r="R3" s="102"/>
      <c r="S3" s="100"/>
      <c r="T3" s="102"/>
      <c r="U3" s="102"/>
    </row>
    <row r="4" spans="2:21" ht="99.75" customHeight="1">
      <c r="B4" s="746" t="s">
        <v>220</v>
      </c>
      <c r="C4" s="746"/>
      <c r="D4" s="746"/>
      <c r="E4" s="746"/>
      <c r="F4" s="746"/>
      <c r="G4" s="746"/>
      <c r="H4" s="746"/>
      <c r="I4" s="746"/>
      <c r="J4" s="746"/>
      <c r="K4" s="746"/>
      <c r="L4" s="746"/>
      <c r="M4" s="746"/>
      <c r="N4" s="746"/>
      <c r="O4" s="746"/>
      <c r="P4" s="746"/>
      <c r="Q4" s="746"/>
      <c r="R4" s="746"/>
      <c r="S4" s="746"/>
      <c r="T4" s="103"/>
      <c r="U4" s="103"/>
    </row>
    <row r="5" spans="11:19" ht="14.25">
      <c r="K5" s="100"/>
      <c r="L5" s="100"/>
      <c r="M5" s="100"/>
      <c r="N5" s="100"/>
      <c r="Q5" s="104"/>
      <c r="R5" s="104"/>
      <c r="S5" s="104"/>
    </row>
    <row r="6" spans="2:21" ht="18.75" customHeight="1">
      <c r="B6" s="105" t="s">
        <v>221</v>
      </c>
      <c r="C6" s="106"/>
      <c r="D6" s="106"/>
      <c r="E6" s="106"/>
      <c r="F6" s="106"/>
      <c r="G6" s="106"/>
      <c r="H6" s="106"/>
      <c r="I6" s="106"/>
      <c r="J6" s="106"/>
      <c r="K6" s="106"/>
      <c r="L6" s="106"/>
      <c r="M6" s="84"/>
      <c r="N6" s="84"/>
      <c r="O6" s="84"/>
      <c r="P6" s="84"/>
      <c r="Q6" s="84"/>
      <c r="R6" s="84"/>
      <c r="T6" s="107"/>
      <c r="U6" s="107"/>
    </row>
    <row r="7" spans="2:21" ht="12.75">
      <c r="B7" s="108"/>
      <c r="C7" s="109"/>
      <c r="D7" s="110"/>
      <c r="E7" s="111"/>
      <c r="F7" s="747" t="s">
        <v>222</v>
      </c>
      <c r="G7" s="112"/>
      <c r="H7" s="113"/>
      <c r="I7" s="113"/>
      <c r="J7" s="114" t="s">
        <v>177</v>
      </c>
      <c r="K7" s="115"/>
      <c r="L7" s="113" t="s">
        <v>178</v>
      </c>
      <c r="M7" s="113"/>
      <c r="N7" s="113"/>
      <c r="O7" s="116"/>
      <c r="P7" s="749">
        <f>K7+1</f>
        <v>1</v>
      </c>
      <c r="Q7" s="750"/>
      <c r="R7" s="751"/>
      <c r="S7" s="752" t="s">
        <v>223</v>
      </c>
      <c r="T7" s="107"/>
      <c r="U7" s="107"/>
    </row>
    <row r="8" spans="2:21" ht="12.75">
      <c r="B8" s="117"/>
      <c r="C8" s="118"/>
      <c r="D8" s="119"/>
      <c r="E8" s="120"/>
      <c r="F8" s="748"/>
      <c r="G8" s="121" t="s">
        <v>224</v>
      </c>
      <c r="H8" s="122" t="s">
        <v>225</v>
      </c>
      <c r="I8" s="121" t="s">
        <v>226</v>
      </c>
      <c r="J8" s="122" t="s">
        <v>227</v>
      </c>
      <c r="K8" s="122" t="s">
        <v>228</v>
      </c>
      <c r="L8" s="123" t="s">
        <v>229</v>
      </c>
      <c r="M8" s="121" t="s">
        <v>230</v>
      </c>
      <c r="N8" s="122" t="s">
        <v>231</v>
      </c>
      <c r="O8" s="122" t="s">
        <v>232</v>
      </c>
      <c r="P8" s="121" t="s">
        <v>233</v>
      </c>
      <c r="Q8" s="122" t="s">
        <v>234</v>
      </c>
      <c r="R8" s="122" t="s">
        <v>235</v>
      </c>
      <c r="S8" s="753"/>
      <c r="T8" s="107"/>
      <c r="U8" s="107"/>
    </row>
    <row r="9" spans="2:21" ht="38.25" customHeight="1">
      <c r="B9" s="754" t="s">
        <v>236</v>
      </c>
      <c r="C9" s="757" t="s">
        <v>237</v>
      </c>
      <c r="D9" s="758"/>
      <c r="E9" s="759"/>
      <c r="F9" s="124">
        <v>0.5</v>
      </c>
      <c r="G9" s="125"/>
      <c r="H9" s="126"/>
      <c r="I9" s="126"/>
      <c r="J9" s="126"/>
      <c r="K9" s="126"/>
      <c r="L9" s="126"/>
      <c r="M9" s="126"/>
      <c r="N9" s="126"/>
      <c r="O9" s="126"/>
      <c r="P9" s="126"/>
      <c r="Q9" s="126"/>
      <c r="R9" s="126"/>
      <c r="S9" s="127"/>
      <c r="T9" s="100"/>
      <c r="U9" s="100"/>
    </row>
    <row r="10" spans="2:21" ht="31.5" customHeight="1">
      <c r="B10" s="755"/>
      <c r="C10" s="760" t="s">
        <v>238</v>
      </c>
      <c r="D10" s="761"/>
      <c r="E10" s="762"/>
      <c r="F10" s="128">
        <v>0.75</v>
      </c>
      <c r="G10" s="129"/>
      <c r="H10" s="130"/>
      <c r="I10" s="130"/>
      <c r="J10" s="130"/>
      <c r="K10" s="130"/>
      <c r="L10" s="130"/>
      <c r="M10" s="130"/>
      <c r="N10" s="130"/>
      <c r="O10" s="130"/>
      <c r="P10" s="130"/>
      <c r="Q10" s="130"/>
      <c r="R10" s="130"/>
      <c r="S10" s="127"/>
      <c r="T10" s="100"/>
      <c r="U10" s="100"/>
    </row>
    <row r="11" spans="2:21" ht="31.5" customHeight="1">
      <c r="B11" s="756"/>
      <c r="C11" s="763" t="s">
        <v>239</v>
      </c>
      <c r="D11" s="764"/>
      <c r="E11" s="765"/>
      <c r="F11" s="131">
        <v>1</v>
      </c>
      <c r="G11" s="132"/>
      <c r="H11" s="133"/>
      <c r="I11" s="133"/>
      <c r="J11" s="133"/>
      <c r="K11" s="133"/>
      <c r="L11" s="133"/>
      <c r="M11" s="133"/>
      <c r="N11" s="133"/>
      <c r="O11" s="133"/>
      <c r="P11" s="133"/>
      <c r="Q11" s="133"/>
      <c r="R11" s="133"/>
      <c r="S11" s="127"/>
      <c r="T11" s="100"/>
      <c r="U11" s="100"/>
    </row>
    <row r="12" spans="2:21" ht="31.5" customHeight="1">
      <c r="B12" s="754" t="s">
        <v>240</v>
      </c>
      <c r="C12" s="766" t="s">
        <v>241</v>
      </c>
      <c r="D12" s="769" t="s">
        <v>242</v>
      </c>
      <c r="E12" s="770"/>
      <c r="F12" s="134">
        <v>0.5</v>
      </c>
      <c r="G12" s="135"/>
      <c r="H12" s="136"/>
      <c r="I12" s="135"/>
      <c r="J12" s="136"/>
      <c r="K12" s="136"/>
      <c r="L12" s="137"/>
      <c r="M12" s="135"/>
      <c r="N12" s="136"/>
      <c r="O12" s="138"/>
      <c r="P12" s="135"/>
      <c r="Q12" s="136"/>
      <c r="R12" s="136"/>
      <c r="S12" s="127"/>
      <c r="T12" s="100"/>
      <c r="U12" s="100"/>
    </row>
    <row r="13" spans="2:21" ht="31.5" customHeight="1">
      <c r="B13" s="755"/>
      <c r="C13" s="767"/>
      <c r="D13" s="771" t="s">
        <v>238</v>
      </c>
      <c r="E13" s="772"/>
      <c r="F13" s="139">
        <v>0.75</v>
      </c>
      <c r="G13" s="140"/>
      <c r="H13" s="130"/>
      <c r="I13" s="140"/>
      <c r="J13" s="130"/>
      <c r="K13" s="130"/>
      <c r="L13" s="129"/>
      <c r="M13" s="140"/>
      <c r="N13" s="130"/>
      <c r="O13" s="130"/>
      <c r="P13" s="140"/>
      <c r="Q13" s="130"/>
      <c r="R13" s="130"/>
      <c r="S13" s="127"/>
      <c r="T13" s="100"/>
      <c r="U13" s="100"/>
    </row>
    <row r="14" spans="2:21" ht="31.5" customHeight="1">
      <c r="B14" s="755"/>
      <c r="C14" s="768"/>
      <c r="D14" s="773" t="s">
        <v>239</v>
      </c>
      <c r="E14" s="774"/>
      <c r="F14" s="141">
        <v>1</v>
      </c>
      <c r="G14" s="142"/>
      <c r="H14" s="133"/>
      <c r="I14" s="142"/>
      <c r="J14" s="133"/>
      <c r="K14" s="133"/>
      <c r="L14" s="132"/>
      <c r="M14" s="142"/>
      <c r="N14" s="133"/>
      <c r="O14" s="133"/>
      <c r="P14" s="142"/>
      <c r="Q14" s="133"/>
      <c r="R14" s="133"/>
      <c r="S14" s="127"/>
      <c r="T14" s="100"/>
      <c r="U14" s="100"/>
    </row>
    <row r="15" spans="2:21" ht="33" customHeight="1">
      <c r="B15" s="756"/>
      <c r="C15" s="143" t="s">
        <v>243</v>
      </c>
      <c r="D15" s="775" t="s">
        <v>244</v>
      </c>
      <c r="E15" s="776"/>
      <c r="F15" s="144">
        <v>1</v>
      </c>
      <c r="G15" s="135"/>
      <c r="H15" s="136"/>
      <c r="I15" s="135"/>
      <c r="J15" s="136"/>
      <c r="K15" s="136"/>
      <c r="L15" s="137"/>
      <c r="M15" s="135"/>
      <c r="N15" s="136"/>
      <c r="O15" s="136"/>
      <c r="P15" s="135"/>
      <c r="Q15" s="136"/>
      <c r="R15" s="136"/>
      <c r="S15" s="127"/>
      <c r="T15" s="100"/>
      <c r="U15" s="100"/>
    </row>
    <row r="16" spans="2:21" ht="3.75" customHeight="1">
      <c r="B16" s="145"/>
      <c r="C16" s="146"/>
      <c r="D16" s="147"/>
      <c r="E16" s="147"/>
      <c r="F16" s="148"/>
      <c r="G16" s="149"/>
      <c r="H16" s="150"/>
      <c r="I16" s="150"/>
      <c r="J16" s="150"/>
      <c r="K16" s="150"/>
      <c r="L16" s="150"/>
      <c r="M16" s="150"/>
      <c r="N16" s="150"/>
      <c r="O16" s="150"/>
      <c r="P16" s="150"/>
      <c r="Q16" s="150"/>
      <c r="R16" s="150"/>
      <c r="S16" s="151"/>
      <c r="T16" s="100"/>
      <c r="U16" s="100"/>
    </row>
    <row r="17" spans="2:21" ht="18" customHeight="1">
      <c r="B17" s="152"/>
      <c r="C17" s="777" t="s">
        <v>245</v>
      </c>
      <c r="D17" s="777"/>
      <c r="E17" s="777"/>
      <c r="F17" s="153"/>
      <c r="G17" s="154">
        <f>$F$9*G9+$F$10*G10+$F$11*G11+$F$12*G12+$F$13*G13+$F$14*G14+$F$15*G15</f>
        <v>0</v>
      </c>
      <c r="H17" s="154">
        <f aca="true" t="shared" si="0" ref="H17:P17">$F$9*H9+$F$10*H10+$F$11*H11+$F$12*H12+$F$13*H13+$F$14*H14+$F$15*H15</f>
        <v>0</v>
      </c>
      <c r="I17" s="154">
        <f t="shared" si="0"/>
        <v>0</v>
      </c>
      <c r="J17" s="154">
        <f t="shared" si="0"/>
        <v>0</v>
      </c>
      <c r="K17" s="154">
        <f t="shared" si="0"/>
        <v>0</v>
      </c>
      <c r="L17" s="154">
        <f t="shared" si="0"/>
        <v>0</v>
      </c>
      <c r="M17" s="154">
        <f t="shared" si="0"/>
        <v>0</v>
      </c>
      <c r="N17" s="154">
        <f t="shared" si="0"/>
        <v>0</v>
      </c>
      <c r="O17" s="154">
        <f t="shared" si="0"/>
        <v>0</v>
      </c>
      <c r="P17" s="154">
        <f t="shared" si="0"/>
        <v>0</v>
      </c>
      <c r="Q17" s="154">
        <f>$F$9*Q9+$F$10*Q10+$F$11*Q11+$F$12*Q12+$F$13*Q13+$F$14*Q14+$F$15*Q15</f>
        <v>0</v>
      </c>
      <c r="R17" s="154">
        <f>$F$9*R9+$F$10*R10+$F$11*R11+$F$12*R12+$F$13*R13+$F$14*R14+$F$15*R15</f>
        <v>0</v>
      </c>
      <c r="S17" s="127"/>
      <c r="T17" s="100"/>
      <c r="U17" s="100"/>
    </row>
    <row r="18" spans="2:21" ht="18" customHeight="1">
      <c r="B18" s="778" t="s">
        <v>246</v>
      </c>
      <c r="C18" s="779"/>
      <c r="D18" s="779"/>
      <c r="E18" s="780"/>
      <c r="F18" s="134">
        <v>0.8571428571428571</v>
      </c>
      <c r="G18" s="155"/>
      <c r="H18" s="155"/>
      <c r="I18" s="155"/>
      <c r="J18" s="155"/>
      <c r="K18" s="155"/>
      <c r="L18" s="155"/>
      <c r="M18" s="155"/>
      <c r="N18" s="155"/>
      <c r="O18" s="155"/>
      <c r="P18" s="155"/>
      <c r="Q18" s="155"/>
      <c r="R18" s="155"/>
      <c r="S18" s="156"/>
      <c r="T18" s="100"/>
      <c r="U18" s="100"/>
    </row>
    <row r="19" spans="2:21" ht="18" customHeight="1">
      <c r="B19" s="152"/>
      <c r="C19" s="777" t="s">
        <v>247</v>
      </c>
      <c r="D19" s="777"/>
      <c r="E19" s="777"/>
      <c r="F19" s="153"/>
      <c r="G19" s="154">
        <f>IF(G18="",G17,ROUND(G17*6/7,2))</f>
        <v>0</v>
      </c>
      <c r="H19" s="154">
        <f aca="true" t="shared" si="1" ref="H19:Q19">IF(H18="",H17,ROUND(H17*6/7,2))</f>
        <v>0</v>
      </c>
      <c r="I19" s="154">
        <f t="shared" si="1"/>
        <v>0</v>
      </c>
      <c r="J19" s="154">
        <f t="shared" si="1"/>
        <v>0</v>
      </c>
      <c r="K19" s="154">
        <f t="shared" si="1"/>
        <v>0</v>
      </c>
      <c r="L19" s="154">
        <f>IF(L18="",L17,ROUND(L17*6/7,2))</f>
        <v>0</v>
      </c>
      <c r="M19" s="154">
        <f t="shared" si="1"/>
        <v>0</v>
      </c>
      <c r="N19" s="154">
        <f t="shared" si="1"/>
        <v>0</v>
      </c>
      <c r="O19" s="154">
        <f t="shared" si="1"/>
        <v>0</v>
      </c>
      <c r="P19" s="154">
        <f t="shared" si="1"/>
        <v>0</v>
      </c>
      <c r="Q19" s="154">
        <f t="shared" si="1"/>
        <v>0</v>
      </c>
      <c r="R19" s="154">
        <f>IF(R18="",R17,ROUND(R17*6/7,2))</f>
        <v>0</v>
      </c>
      <c r="S19" s="157">
        <f>SUM(G19:Q19)</f>
        <v>0</v>
      </c>
      <c r="T19" s="158" t="s">
        <v>248</v>
      </c>
      <c r="U19" s="159"/>
    </row>
    <row r="20" spans="2:21" ht="45" customHeight="1" thickBot="1">
      <c r="B20" s="781" t="s">
        <v>249</v>
      </c>
      <c r="C20" s="782"/>
      <c r="D20" s="782"/>
      <c r="E20" s="782"/>
      <c r="F20" s="782"/>
      <c r="G20" s="782"/>
      <c r="H20" s="782"/>
      <c r="I20" s="782"/>
      <c r="J20" s="782"/>
      <c r="K20" s="782"/>
      <c r="L20" s="782"/>
      <c r="M20" s="782"/>
      <c r="N20" s="782"/>
      <c r="O20" s="783"/>
      <c r="P20" s="790" t="s">
        <v>250</v>
      </c>
      <c r="Q20" s="790"/>
      <c r="R20" s="791"/>
      <c r="S20" s="160">
        <f>COUNTIF(G19:Q19,"&gt;0")</f>
        <v>0</v>
      </c>
      <c r="T20" s="159" t="s">
        <v>251</v>
      </c>
      <c r="U20" s="159"/>
    </row>
    <row r="21" spans="2:21" ht="45" customHeight="1" thickBot="1">
      <c r="B21" s="784"/>
      <c r="C21" s="785"/>
      <c r="D21" s="785"/>
      <c r="E21" s="785"/>
      <c r="F21" s="785"/>
      <c r="G21" s="785"/>
      <c r="H21" s="785"/>
      <c r="I21" s="785"/>
      <c r="J21" s="785"/>
      <c r="K21" s="785"/>
      <c r="L21" s="785"/>
      <c r="M21" s="785"/>
      <c r="N21" s="785"/>
      <c r="O21" s="786"/>
      <c r="P21" s="792" t="s">
        <v>252</v>
      </c>
      <c r="Q21" s="792"/>
      <c r="R21" s="793"/>
      <c r="S21" s="161">
        <f>IF(S20&lt;1,"",S19/S20)</f>
      </c>
      <c r="T21" s="162" t="s">
        <v>253</v>
      </c>
      <c r="U21" s="162"/>
    </row>
    <row r="22" spans="2:21" ht="125.25" customHeight="1">
      <c r="B22" s="787"/>
      <c r="C22" s="788"/>
      <c r="D22" s="788"/>
      <c r="E22" s="788"/>
      <c r="F22" s="788"/>
      <c r="G22" s="788"/>
      <c r="H22" s="788"/>
      <c r="I22" s="788"/>
      <c r="J22" s="788"/>
      <c r="K22" s="788"/>
      <c r="L22" s="788"/>
      <c r="M22" s="788"/>
      <c r="N22" s="788"/>
      <c r="O22" s="789"/>
      <c r="P22" s="794" t="s">
        <v>254</v>
      </c>
      <c r="Q22" s="795"/>
      <c r="R22" s="795"/>
      <c r="S22" s="795"/>
      <c r="T22" s="100"/>
      <c r="U22" s="100"/>
    </row>
    <row r="23" spans="2:15" ht="12.75">
      <c r="B23" s="163"/>
      <c r="C23" s="163"/>
      <c r="D23" s="163"/>
      <c r="E23" s="163"/>
      <c r="F23" s="163"/>
      <c r="G23" s="163"/>
      <c r="H23" s="163"/>
      <c r="I23" s="163"/>
      <c r="J23" s="163"/>
      <c r="K23" s="163"/>
      <c r="L23" s="163"/>
      <c r="M23" s="163"/>
      <c r="N23" s="163"/>
      <c r="O23" s="164"/>
    </row>
    <row r="24" spans="2:14" ht="18.75" customHeight="1">
      <c r="B24" s="105" t="s">
        <v>255</v>
      </c>
      <c r="C24" s="165"/>
      <c r="D24" s="165"/>
      <c r="E24" s="165"/>
      <c r="F24" s="165"/>
      <c r="G24" s="165"/>
      <c r="H24" s="165"/>
      <c r="I24" s="165"/>
      <c r="J24" s="165"/>
      <c r="K24" s="165"/>
      <c r="L24" s="165"/>
      <c r="M24" s="165"/>
      <c r="N24" s="165"/>
    </row>
    <row r="25" spans="2:14" ht="6" customHeight="1" thickBot="1">
      <c r="B25" s="165"/>
      <c r="C25" s="165"/>
      <c r="D25" s="165"/>
      <c r="E25" s="165"/>
      <c r="F25" s="165"/>
      <c r="G25" s="165"/>
      <c r="H25" s="165"/>
      <c r="I25" s="165"/>
      <c r="J25" s="165"/>
      <c r="K25" s="165"/>
      <c r="L25" s="165"/>
      <c r="M25" s="165"/>
      <c r="N25" s="165"/>
    </row>
    <row r="26" spans="2:14" ht="13.5" customHeight="1">
      <c r="B26" s="797" t="s">
        <v>256</v>
      </c>
      <c r="C26" s="798"/>
      <c r="D26" s="165"/>
      <c r="E26" s="165"/>
      <c r="F26" s="165"/>
      <c r="G26" s="799" t="s">
        <v>257</v>
      </c>
      <c r="H26" s="800"/>
      <c r="I26" s="165"/>
      <c r="J26" s="801" t="s">
        <v>258</v>
      </c>
      <c r="K26" s="802"/>
      <c r="M26" s="165"/>
      <c r="N26" s="165"/>
    </row>
    <row r="27" spans="2:14" ht="29.25" customHeight="1" thickBot="1">
      <c r="B27" s="803"/>
      <c r="C27" s="804"/>
      <c r="D27" s="166" t="s">
        <v>259</v>
      </c>
      <c r="E27" s="167">
        <v>0.9</v>
      </c>
      <c r="F27" s="166" t="s">
        <v>259</v>
      </c>
      <c r="G27" s="803"/>
      <c r="H27" s="804"/>
      <c r="I27" s="166" t="s">
        <v>260</v>
      </c>
      <c r="J27" s="805">
        <f>B27*E27*G27</f>
        <v>0</v>
      </c>
      <c r="K27" s="806"/>
      <c r="L27" s="168" t="s">
        <v>261</v>
      </c>
      <c r="M27" s="165"/>
      <c r="N27" s="165"/>
    </row>
    <row r="28" spans="2:19" ht="70.5" customHeight="1">
      <c r="B28" s="796" t="s">
        <v>262</v>
      </c>
      <c r="C28" s="796"/>
      <c r="D28" s="796"/>
      <c r="E28" s="796"/>
      <c r="F28" s="796"/>
      <c r="G28" s="796"/>
      <c r="H28" s="796"/>
      <c r="I28" s="796"/>
      <c r="J28" s="796"/>
      <c r="K28" s="796"/>
      <c r="L28" s="796"/>
      <c r="M28" s="796"/>
      <c r="N28" s="796"/>
      <c r="O28" s="796"/>
      <c r="P28" s="796"/>
      <c r="Q28" s="796"/>
      <c r="R28" s="796"/>
      <c r="S28" s="796"/>
    </row>
    <row r="29" spans="2:14" ht="12.75">
      <c r="B29" s="165"/>
      <c r="C29" s="165"/>
      <c r="D29" s="165"/>
      <c r="E29" s="165"/>
      <c r="F29" s="165"/>
      <c r="G29" s="165"/>
      <c r="H29" s="165"/>
      <c r="I29" s="165"/>
      <c r="J29" s="165"/>
      <c r="K29" s="165"/>
      <c r="L29" s="165"/>
      <c r="M29" s="165"/>
      <c r="N29" s="165"/>
    </row>
    <row r="30" spans="2:14" ht="12.75">
      <c r="B30" s="165"/>
      <c r="C30" s="165"/>
      <c r="D30" s="165"/>
      <c r="E30" s="165"/>
      <c r="F30" s="165"/>
      <c r="G30" s="165"/>
      <c r="H30" s="165"/>
      <c r="I30" s="165"/>
      <c r="J30" s="165"/>
      <c r="K30" s="165"/>
      <c r="L30" s="165"/>
      <c r="M30" s="165"/>
      <c r="N30" s="165"/>
    </row>
    <row r="31" spans="2:19" ht="12.75">
      <c r="B31" s="169"/>
      <c r="C31" s="169"/>
      <c r="D31" s="169"/>
      <c r="E31" s="169"/>
      <c r="F31" s="169"/>
      <c r="G31" s="169"/>
      <c r="H31" s="169"/>
      <c r="I31" s="169"/>
      <c r="J31" s="169"/>
      <c r="K31" s="169"/>
      <c r="L31" s="169"/>
      <c r="M31" s="169"/>
      <c r="N31" s="169"/>
      <c r="O31" s="169"/>
      <c r="P31" s="169"/>
      <c r="Q31" s="169"/>
      <c r="R31" s="169"/>
      <c r="S31" s="169"/>
    </row>
  </sheetData>
  <sheetProtection/>
  <mergeCells count="29">
    <mergeCell ref="B28:S28"/>
    <mergeCell ref="B26:C26"/>
    <mergeCell ref="G26:H26"/>
    <mergeCell ref="J26:K26"/>
    <mergeCell ref="B27:C27"/>
    <mergeCell ref="G27:H27"/>
    <mergeCell ref="J27:K27"/>
    <mergeCell ref="C17:E17"/>
    <mergeCell ref="B18:E18"/>
    <mergeCell ref="C19:E19"/>
    <mergeCell ref="B20:O22"/>
    <mergeCell ref="P20:R20"/>
    <mergeCell ref="P21:R21"/>
    <mergeCell ref="P22:S22"/>
    <mergeCell ref="B12:B15"/>
    <mergeCell ref="C12:C14"/>
    <mergeCell ref="D12:E12"/>
    <mergeCell ref="D13:E13"/>
    <mergeCell ref="D14:E14"/>
    <mergeCell ref="D15:E15"/>
    <mergeCell ref="A2:T2"/>
    <mergeCell ref="B4:S4"/>
    <mergeCell ref="F7:F8"/>
    <mergeCell ref="P7:R7"/>
    <mergeCell ref="S7:S8"/>
    <mergeCell ref="B9:B11"/>
    <mergeCell ref="C9:E9"/>
    <mergeCell ref="C10:E10"/>
    <mergeCell ref="C11:E11"/>
  </mergeCells>
  <dataValidations count="1">
    <dataValidation type="list" allowBlank="1" showInputMessage="1" sqref="G18:R18">
      <formula1>"○, "</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AF123"/>
  <sheetViews>
    <sheetView zoomScalePageLayoutView="0" workbookViewId="0" topLeftCell="A1">
      <selection activeCell="O17" sqref="O17:AF17"/>
    </sheetView>
  </sheetViews>
  <sheetFormatPr defaultColWidth="4.00390625" defaultRowHeight="13.5"/>
  <cols>
    <col min="1" max="1" width="1.4921875" style="276" customWidth="1"/>
    <col min="2" max="12" width="3.25390625" style="276" customWidth="1"/>
    <col min="13" max="13" width="13.00390625" style="276" customWidth="1"/>
    <col min="14" max="14" width="4.125" style="276" bestFit="1" customWidth="1"/>
    <col min="15" max="32" width="3.25390625" style="276" customWidth="1"/>
    <col min="33" max="33" width="1.4921875" style="276" customWidth="1"/>
    <col min="34" max="36" width="3.25390625" style="276" customWidth="1"/>
    <col min="37" max="16384" width="4.00390625" style="276" customWidth="1"/>
  </cols>
  <sheetData>
    <row r="2" ht="15.75">
      <c r="B2" s="276" t="s">
        <v>431</v>
      </c>
    </row>
    <row r="4" spans="23:32" ht="15.75">
      <c r="W4" s="277" t="s">
        <v>77</v>
      </c>
      <c r="X4" s="308"/>
      <c r="Y4" s="308"/>
      <c r="Z4" s="279" t="s">
        <v>310</v>
      </c>
      <c r="AA4" s="308"/>
      <c r="AB4" s="308"/>
      <c r="AC4" s="279" t="s">
        <v>311</v>
      </c>
      <c r="AD4" s="308"/>
      <c r="AE4" s="308"/>
      <c r="AF4" s="279" t="s">
        <v>432</v>
      </c>
    </row>
    <row r="5" spans="2:11" ht="15.75">
      <c r="B5" s="308"/>
      <c r="C5" s="308"/>
      <c r="D5" s="308"/>
      <c r="E5" s="308"/>
      <c r="F5" s="308"/>
      <c r="G5" s="308"/>
      <c r="H5" s="308" t="s">
        <v>433</v>
      </c>
      <c r="I5" s="308"/>
      <c r="J5" s="308"/>
      <c r="K5" s="279" t="s">
        <v>434</v>
      </c>
    </row>
    <row r="7" spans="19:32" ht="15.75">
      <c r="S7" s="277" t="s">
        <v>435</v>
      </c>
      <c r="T7" s="309"/>
      <c r="U7" s="309"/>
      <c r="V7" s="309"/>
      <c r="W7" s="309"/>
      <c r="X7" s="309"/>
      <c r="Y7" s="309"/>
      <c r="Z7" s="309"/>
      <c r="AA7" s="309"/>
      <c r="AB7" s="309"/>
      <c r="AC7" s="309"/>
      <c r="AD7" s="309"/>
      <c r="AE7" s="309"/>
      <c r="AF7" s="309"/>
    </row>
    <row r="8" spans="19:32" ht="15.75">
      <c r="S8" s="277"/>
      <c r="T8" s="279"/>
      <c r="U8" s="279"/>
      <c r="V8" s="279"/>
      <c r="W8" s="279"/>
      <c r="X8" s="279"/>
      <c r="Y8" s="279"/>
      <c r="Z8" s="279"/>
      <c r="AA8" s="279"/>
      <c r="AB8" s="279"/>
      <c r="AC8" s="279"/>
      <c r="AD8" s="279"/>
      <c r="AE8" s="279"/>
      <c r="AF8" s="279"/>
    </row>
    <row r="9" spans="2:27" ht="15.75">
      <c r="B9" s="310" t="s">
        <v>436</v>
      </c>
      <c r="C9" s="310"/>
      <c r="D9" s="310"/>
      <c r="E9" s="310"/>
      <c r="F9" s="310"/>
      <c r="G9" s="310"/>
      <c r="H9" s="310"/>
      <c r="I9" s="310"/>
      <c r="J9" s="310"/>
      <c r="K9" s="310"/>
      <c r="L9" s="310"/>
      <c r="M9" s="310"/>
      <c r="N9" s="310"/>
      <c r="O9" s="310"/>
      <c r="P9" s="310"/>
      <c r="Q9" s="310"/>
      <c r="R9" s="310"/>
      <c r="S9" s="310"/>
      <c r="T9" s="310"/>
      <c r="U9" s="310"/>
      <c r="V9" s="310"/>
      <c r="W9" s="310"/>
      <c r="X9" s="310"/>
      <c r="Y9" s="310"/>
      <c r="Z9" s="310"/>
      <c r="AA9" s="310"/>
    </row>
    <row r="10" spans="2:27" ht="15.75">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row>
    <row r="11" ht="15.75">
      <c r="A11" s="276" t="s">
        <v>437</v>
      </c>
    </row>
    <row r="13" spans="18:32" ht="36" customHeight="1">
      <c r="R13" s="311" t="s">
        <v>315</v>
      </c>
      <c r="S13" s="312"/>
      <c r="T13" s="312"/>
      <c r="U13" s="312"/>
      <c r="V13" s="313"/>
      <c r="W13" s="282"/>
      <c r="X13" s="283"/>
      <c r="Y13" s="283"/>
      <c r="Z13" s="283"/>
      <c r="AA13" s="283"/>
      <c r="AB13" s="283"/>
      <c r="AC13" s="283"/>
      <c r="AD13" s="283"/>
      <c r="AE13" s="283"/>
      <c r="AF13" s="284"/>
    </row>
    <row r="14" ht="13.5" customHeight="1"/>
    <row r="15" spans="2:32" s="285" customFormat="1" ht="34.5" customHeight="1">
      <c r="B15" s="311" t="s">
        <v>438</v>
      </c>
      <c r="C15" s="312"/>
      <c r="D15" s="312"/>
      <c r="E15" s="312"/>
      <c r="F15" s="312"/>
      <c r="G15" s="312"/>
      <c r="H15" s="312"/>
      <c r="I15" s="312"/>
      <c r="J15" s="312"/>
      <c r="K15" s="312"/>
      <c r="L15" s="313"/>
      <c r="M15" s="312" t="s">
        <v>439</v>
      </c>
      <c r="N15" s="313"/>
      <c r="O15" s="311" t="s">
        <v>440</v>
      </c>
      <c r="P15" s="312"/>
      <c r="Q15" s="312"/>
      <c r="R15" s="312"/>
      <c r="S15" s="312"/>
      <c r="T15" s="312"/>
      <c r="U15" s="312"/>
      <c r="V15" s="312"/>
      <c r="W15" s="312"/>
      <c r="X15" s="312"/>
      <c r="Y15" s="312"/>
      <c r="Z15" s="312"/>
      <c r="AA15" s="312"/>
      <c r="AB15" s="312"/>
      <c r="AC15" s="312"/>
      <c r="AD15" s="312"/>
      <c r="AE15" s="312"/>
      <c r="AF15" s="313"/>
    </row>
    <row r="16" spans="2:32" s="285" customFormat="1" ht="15.75">
      <c r="B16" s="314" t="s">
        <v>441</v>
      </c>
      <c r="C16" s="315"/>
      <c r="D16" s="315"/>
      <c r="E16" s="315"/>
      <c r="F16" s="315"/>
      <c r="G16" s="315"/>
      <c r="H16" s="315"/>
      <c r="I16" s="315"/>
      <c r="J16" s="315"/>
      <c r="K16" s="315"/>
      <c r="L16" s="316"/>
      <c r="M16" s="287" t="s">
        <v>442</v>
      </c>
      <c r="N16" s="288" t="s">
        <v>443</v>
      </c>
      <c r="O16" s="322" t="s">
        <v>444</v>
      </c>
      <c r="P16" s="323"/>
      <c r="Q16" s="323"/>
      <c r="R16" s="323"/>
      <c r="S16" s="323"/>
      <c r="T16" s="323"/>
      <c r="U16" s="323"/>
      <c r="V16" s="323"/>
      <c r="W16" s="323"/>
      <c r="X16" s="323"/>
      <c r="Y16" s="323"/>
      <c r="Z16" s="323"/>
      <c r="AA16" s="323"/>
      <c r="AB16" s="323"/>
      <c r="AC16" s="323"/>
      <c r="AD16" s="323"/>
      <c r="AE16" s="323"/>
      <c r="AF16" s="324"/>
    </row>
    <row r="17" spans="2:32" s="285" customFormat="1" ht="15.75">
      <c r="B17" s="317"/>
      <c r="C17" s="310"/>
      <c r="D17" s="310"/>
      <c r="E17" s="310"/>
      <c r="F17" s="310"/>
      <c r="G17" s="310"/>
      <c r="H17" s="310"/>
      <c r="I17" s="310"/>
      <c r="J17" s="310"/>
      <c r="K17" s="310"/>
      <c r="L17" s="318"/>
      <c r="M17" s="281"/>
      <c r="N17" s="290" t="s">
        <v>443</v>
      </c>
      <c r="O17" s="325"/>
      <c r="P17" s="326"/>
      <c r="Q17" s="326"/>
      <c r="R17" s="326"/>
      <c r="S17" s="326"/>
      <c r="T17" s="326"/>
      <c r="U17" s="326"/>
      <c r="V17" s="326"/>
      <c r="W17" s="326"/>
      <c r="X17" s="326"/>
      <c r="Y17" s="326"/>
      <c r="Z17" s="326"/>
      <c r="AA17" s="326"/>
      <c r="AB17" s="326"/>
      <c r="AC17" s="326"/>
      <c r="AD17" s="326"/>
      <c r="AE17" s="326"/>
      <c r="AF17" s="327"/>
    </row>
    <row r="18" spans="2:32" s="285" customFormat="1" ht="15.75">
      <c r="B18" s="319"/>
      <c r="C18" s="320"/>
      <c r="D18" s="320"/>
      <c r="E18" s="320"/>
      <c r="F18" s="320"/>
      <c r="G18" s="320"/>
      <c r="H18" s="320"/>
      <c r="I18" s="320"/>
      <c r="J18" s="320"/>
      <c r="K18" s="320"/>
      <c r="L18" s="321"/>
      <c r="M18" s="281"/>
      <c r="N18" s="290" t="s">
        <v>443</v>
      </c>
      <c r="O18" s="325"/>
      <c r="P18" s="326"/>
      <c r="Q18" s="326"/>
      <c r="R18" s="326"/>
      <c r="S18" s="326"/>
      <c r="T18" s="326"/>
      <c r="U18" s="326"/>
      <c r="V18" s="326"/>
      <c r="W18" s="326"/>
      <c r="X18" s="326"/>
      <c r="Y18" s="326"/>
      <c r="Z18" s="326"/>
      <c r="AA18" s="326"/>
      <c r="AB18" s="326"/>
      <c r="AC18" s="326"/>
      <c r="AD18" s="326"/>
      <c r="AE18" s="326"/>
      <c r="AF18" s="327"/>
    </row>
    <row r="19" spans="2:32" s="285" customFormat="1" ht="15.75">
      <c r="B19" s="314" t="s">
        <v>445</v>
      </c>
      <c r="C19" s="315"/>
      <c r="D19" s="315"/>
      <c r="E19" s="315"/>
      <c r="F19" s="315"/>
      <c r="G19" s="315"/>
      <c r="H19" s="315"/>
      <c r="I19" s="315"/>
      <c r="J19" s="315"/>
      <c r="K19" s="315"/>
      <c r="L19" s="316"/>
      <c r="M19" s="281"/>
      <c r="N19" s="291" t="s">
        <v>443</v>
      </c>
      <c r="O19" s="325"/>
      <c r="P19" s="326"/>
      <c r="Q19" s="326"/>
      <c r="R19" s="326"/>
      <c r="S19" s="326"/>
      <c r="T19" s="326"/>
      <c r="U19" s="326"/>
      <c r="V19" s="326"/>
      <c r="W19" s="326"/>
      <c r="X19" s="326"/>
      <c r="Y19" s="326"/>
      <c r="Z19" s="326"/>
      <c r="AA19" s="326"/>
      <c r="AB19" s="326"/>
      <c r="AC19" s="326"/>
      <c r="AD19" s="326"/>
      <c r="AE19" s="326"/>
      <c r="AF19" s="327"/>
    </row>
    <row r="20" spans="2:32" s="285" customFormat="1" ht="15.75">
      <c r="B20" s="328"/>
      <c r="C20" s="329"/>
      <c r="D20" s="329"/>
      <c r="E20" s="329"/>
      <c r="F20" s="329"/>
      <c r="G20" s="329"/>
      <c r="H20" s="329"/>
      <c r="I20" s="329"/>
      <c r="J20" s="329"/>
      <c r="K20" s="329"/>
      <c r="L20" s="330"/>
      <c r="M20" s="281"/>
      <c r="N20" s="291" t="s">
        <v>443</v>
      </c>
      <c r="O20" s="325"/>
      <c r="P20" s="326"/>
      <c r="Q20" s="326"/>
      <c r="R20" s="326"/>
      <c r="S20" s="326"/>
      <c r="T20" s="326"/>
      <c r="U20" s="326"/>
      <c r="V20" s="326"/>
      <c r="W20" s="326"/>
      <c r="X20" s="326"/>
      <c r="Y20" s="326"/>
      <c r="Z20" s="326"/>
      <c r="AA20" s="326"/>
      <c r="AB20" s="326"/>
      <c r="AC20" s="326"/>
      <c r="AD20" s="326"/>
      <c r="AE20" s="326"/>
      <c r="AF20" s="327"/>
    </row>
    <row r="21" spans="2:32" s="285" customFormat="1" ht="15.75">
      <c r="B21" s="331"/>
      <c r="C21" s="332"/>
      <c r="D21" s="332"/>
      <c r="E21" s="332"/>
      <c r="F21" s="332"/>
      <c r="G21" s="332"/>
      <c r="H21" s="332"/>
      <c r="I21" s="332"/>
      <c r="J21" s="332"/>
      <c r="K21" s="332"/>
      <c r="L21" s="333"/>
      <c r="M21" s="278"/>
      <c r="N21" s="289" t="s">
        <v>443</v>
      </c>
      <c r="O21" s="325"/>
      <c r="P21" s="326"/>
      <c r="Q21" s="326"/>
      <c r="R21" s="326"/>
      <c r="S21" s="326"/>
      <c r="T21" s="326"/>
      <c r="U21" s="326"/>
      <c r="V21" s="326"/>
      <c r="W21" s="326"/>
      <c r="X21" s="326"/>
      <c r="Y21" s="326"/>
      <c r="Z21" s="326"/>
      <c r="AA21" s="326"/>
      <c r="AB21" s="326"/>
      <c r="AC21" s="326"/>
      <c r="AD21" s="326"/>
      <c r="AE21" s="326"/>
      <c r="AF21" s="327"/>
    </row>
    <row r="22" spans="2:32" s="285" customFormat="1" ht="15.75">
      <c r="B22" s="314" t="s">
        <v>446</v>
      </c>
      <c r="C22" s="315"/>
      <c r="D22" s="315"/>
      <c r="E22" s="315"/>
      <c r="F22" s="315"/>
      <c r="G22" s="315"/>
      <c r="H22" s="315"/>
      <c r="I22" s="315"/>
      <c r="J22" s="315"/>
      <c r="K22" s="315"/>
      <c r="L22" s="316"/>
      <c r="M22" s="281"/>
      <c r="N22" s="290" t="s">
        <v>443</v>
      </c>
      <c r="O22" s="325"/>
      <c r="P22" s="326"/>
      <c r="Q22" s="326"/>
      <c r="R22" s="326"/>
      <c r="S22" s="326"/>
      <c r="T22" s="326"/>
      <c r="U22" s="326"/>
      <c r="V22" s="326"/>
      <c r="W22" s="326"/>
      <c r="X22" s="326"/>
      <c r="Y22" s="326"/>
      <c r="Z22" s="326"/>
      <c r="AA22" s="326"/>
      <c r="AB22" s="326"/>
      <c r="AC22" s="326"/>
      <c r="AD22" s="326"/>
      <c r="AE22" s="326"/>
      <c r="AF22" s="327"/>
    </row>
    <row r="23" spans="2:32" s="285" customFormat="1" ht="15.75">
      <c r="B23" s="328"/>
      <c r="C23" s="329"/>
      <c r="D23" s="329"/>
      <c r="E23" s="329"/>
      <c r="F23" s="329"/>
      <c r="G23" s="329"/>
      <c r="H23" s="329"/>
      <c r="I23" s="329"/>
      <c r="J23" s="329"/>
      <c r="K23" s="329"/>
      <c r="L23" s="330"/>
      <c r="M23" s="281"/>
      <c r="N23" s="290" t="s">
        <v>443</v>
      </c>
      <c r="O23" s="325"/>
      <c r="P23" s="326"/>
      <c r="Q23" s="326"/>
      <c r="R23" s="326"/>
      <c r="S23" s="326"/>
      <c r="T23" s="326"/>
      <c r="U23" s="326"/>
      <c r="V23" s="326"/>
      <c r="W23" s="326"/>
      <c r="X23" s="326"/>
      <c r="Y23" s="326"/>
      <c r="Z23" s="326"/>
      <c r="AA23" s="326"/>
      <c r="AB23" s="326"/>
      <c r="AC23" s="326"/>
      <c r="AD23" s="326"/>
      <c r="AE23" s="326"/>
      <c r="AF23" s="327"/>
    </row>
    <row r="24" spans="2:32" s="285" customFormat="1" ht="15.75">
      <c r="B24" s="331"/>
      <c r="C24" s="332"/>
      <c r="D24" s="332"/>
      <c r="E24" s="332"/>
      <c r="F24" s="332"/>
      <c r="G24" s="332"/>
      <c r="H24" s="332"/>
      <c r="I24" s="332"/>
      <c r="J24" s="332"/>
      <c r="K24" s="332"/>
      <c r="L24" s="333"/>
      <c r="M24" s="281"/>
      <c r="N24" s="290" t="s">
        <v>443</v>
      </c>
      <c r="O24" s="325"/>
      <c r="P24" s="326"/>
      <c r="Q24" s="326"/>
      <c r="R24" s="326"/>
      <c r="S24" s="326"/>
      <c r="T24" s="326"/>
      <c r="U24" s="326"/>
      <c r="V24" s="326"/>
      <c r="W24" s="326"/>
      <c r="X24" s="326"/>
      <c r="Y24" s="326"/>
      <c r="Z24" s="326"/>
      <c r="AA24" s="326"/>
      <c r="AB24" s="326"/>
      <c r="AC24" s="326"/>
      <c r="AD24" s="326"/>
      <c r="AE24" s="326"/>
      <c r="AF24" s="327"/>
    </row>
    <row r="25" spans="2:32" s="285" customFormat="1" ht="15.75">
      <c r="B25" s="314" t="s">
        <v>447</v>
      </c>
      <c r="C25" s="315"/>
      <c r="D25" s="315"/>
      <c r="E25" s="315"/>
      <c r="F25" s="315"/>
      <c r="G25" s="315"/>
      <c r="H25" s="315"/>
      <c r="I25" s="315"/>
      <c r="J25" s="315"/>
      <c r="K25" s="315"/>
      <c r="L25" s="316"/>
      <c r="M25" s="281"/>
      <c r="N25" s="290" t="s">
        <v>443</v>
      </c>
      <c r="O25" s="325"/>
      <c r="P25" s="326"/>
      <c r="Q25" s="326"/>
      <c r="R25" s="326"/>
      <c r="S25" s="326"/>
      <c r="T25" s="326"/>
      <c r="U25" s="326"/>
      <c r="V25" s="326"/>
      <c r="W25" s="326"/>
      <c r="X25" s="326"/>
      <c r="Y25" s="326"/>
      <c r="Z25" s="326"/>
      <c r="AA25" s="326"/>
      <c r="AB25" s="326"/>
      <c r="AC25" s="326"/>
      <c r="AD25" s="326"/>
      <c r="AE25" s="326"/>
      <c r="AF25" s="327"/>
    </row>
    <row r="26" spans="2:32" s="285" customFormat="1" ht="15.75">
      <c r="B26" s="328"/>
      <c r="C26" s="329"/>
      <c r="D26" s="329"/>
      <c r="E26" s="329"/>
      <c r="F26" s="329"/>
      <c r="G26" s="329"/>
      <c r="H26" s="329"/>
      <c r="I26" s="329"/>
      <c r="J26" s="329"/>
      <c r="K26" s="329"/>
      <c r="L26" s="330"/>
      <c r="M26" s="281"/>
      <c r="N26" s="290" t="s">
        <v>443</v>
      </c>
      <c r="O26" s="325"/>
      <c r="P26" s="326"/>
      <c r="Q26" s="326"/>
      <c r="R26" s="326"/>
      <c r="S26" s="326"/>
      <c r="T26" s="326"/>
      <c r="U26" s="326"/>
      <c r="V26" s="326"/>
      <c r="W26" s="326"/>
      <c r="X26" s="326"/>
      <c r="Y26" s="326"/>
      <c r="Z26" s="326"/>
      <c r="AA26" s="326"/>
      <c r="AB26" s="326"/>
      <c r="AC26" s="326"/>
      <c r="AD26" s="326"/>
      <c r="AE26" s="326"/>
      <c r="AF26" s="327"/>
    </row>
    <row r="27" spans="2:32" s="285" customFormat="1" ht="15.75">
      <c r="B27" s="331"/>
      <c r="C27" s="332"/>
      <c r="D27" s="332"/>
      <c r="E27" s="332"/>
      <c r="F27" s="332"/>
      <c r="G27" s="332"/>
      <c r="H27" s="332"/>
      <c r="I27" s="332"/>
      <c r="J27" s="332"/>
      <c r="K27" s="332"/>
      <c r="L27" s="333"/>
      <c r="M27" s="281"/>
      <c r="N27" s="290" t="s">
        <v>443</v>
      </c>
      <c r="O27" s="325"/>
      <c r="P27" s="326"/>
      <c r="Q27" s="326"/>
      <c r="R27" s="326"/>
      <c r="S27" s="326"/>
      <c r="T27" s="326"/>
      <c r="U27" s="326"/>
      <c r="V27" s="326"/>
      <c r="W27" s="326"/>
      <c r="X27" s="326"/>
      <c r="Y27" s="326"/>
      <c r="Z27" s="326"/>
      <c r="AA27" s="326"/>
      <c r="AB27" s="326"/>
      <c r="AC27" s="326"/>
      <c r="AD27" s="326"/>
      <c r="AE27" s="326"/>
      <c r="AF27" s="327"/>
    </row>
    <row r="28" spans="2:32" s="285" customFormat="1" ht="15.75">
      <c r="B28" s="314" t="s">
        <v>448</v>
      </c>
      <c r="C28" s="315"/>
      <c r="D28" s="315"/>
      <c r="E28" s="315"/>
      <c r="F28" s="315"/>
      <c r="G28" s="315"/>
      <c r="H28" s="315"/>
      <c r="I28" s="315"/>
      <c r="J28" s="315"/>
      <c r="K28" s="315"/>
      <c r="L28" s="316"/>
      <c r="M28" s="281"/>
      <c r="N28" s="290" t="s">
        <v>443</v>
      </c>
      <c r="O28" s="325"/>
      <c r="P28" s="326"/>
      <c r="Q28" s="326"/>
      <c r="R28" s="326"/>
      <c r="S28" s="326"/>
      <c r="T28" s="326"/>
      <c r="U28" s="326"/>
      <c r="V28" s="326"/>
      <c r="W28" s="326"/>
      <c r="X28" s="326"/>
      <c r="Y28" s="326"/>
      <c r="Z28" s="326"/>
      <c r="AA28" s="326"/>
      <c r="AB28" s="326"/>
      <c r="AC28" s="326"/>
      <c r="AD28" s="326"/>
      <c r="AE28" s="326"/>
      <c r="AF28" s="327"/>
    </row>
    <row r="29" spans="2:32" s="285" customFormat="1" ht="15.75">
      <c r="B29" s="328"/>
      <c r="C29" s="329"/>
      <c r="D29" s="329"/>
      <c r="E29" s="329"/>
      <c r="F29" s="329"/>
      <c r="G29" s="329"/>
      <c r="H29" s="329"/>
      <c r="I29" s="329"/>
      <c r="J29" s="329"/>
      <c r="K29" s="329"/>
      <c r="L29" s="330"/>
      <c r="M29" s="281"/>
      <c r="N29" s="290" t="s">
        <v>443</v>
      </c>
      <c r="O29" s="325"/>
      <c r="P29" s="326"/>
      <c r="Q29" s="326"/>
      <c r="R29" s="326"/>
      <c r="S29" s="326"/>
      <c r="T29" s="326"/>
      <c r="U29" s="326"/>
      <c r="V29" s="326"/>
      <c r="W29" s="326"/>
      <c r="X29" s="326"/>
      <c r="Y29" s="326"/>
      <c r="Z29" s="326"/>
      <c r="AA29" s="326"/>
      <c r="AB29" s="326"/>
      <c r="AC29" s="326"/>
      <c r="AD29" s="326"/>
      <c r="AE29" s="326"/>
      <c r="AF29" s="327"/>
    </row>
    <row r="30" spans="2:32" s="285" customFormat="1" ht="15.75">
      <c r="B30" s="331"/>
      <c r="C30" s="332"/>
      <c r="D30" s="332"/>
      <c r="E30" s="332"/>
      <c r="F30" s="332"/>
      <c r="G30" s="332"/>
      <c r="H30" s="332"/>
      <c r="I30" s="332"/>
      <c r="J30" s="332"/>
      <c r="K30" s="332"/>
      <c r="L30" s="333"/>
      <c r="M30" s="281"/>
      <c r="N30" s="290" t="s">
        <v>443</v>
      </c>
      <c r="O30" s="325"/>
      <c r="P30" s="326"/>
      <c r="Q30" s="326"/>
      <c r="R30" s="326"/>
      <c r="S30" s="326"/>
      <c r="T30" s="326"/>
      <c r="U30" s="326"/>
      <c r="V30" s="326"/>
      <c r="W30" s="326"/>
      <c r="X30" s="326"/>
      <c r="Y30" s="326"/>
      <c r="Z30" s="326"/>
      <c r="AA30" s="326"/>
      <c r="AB30" s="326"/>
      <c r="AC30" s="326"/>
      <c r="AD30" s="326"/>
      <c r="AE30" s="326"/>
      <c r="AF30" s="327"/>
    </row>
    <row r="31" spans="2:32" s="285" customFormat="1" ht="15.75">
      <c r="B31" s="314" t="s">
        <v>449</v>
      </c>
      <c r="C31" s="315"/>
      <c r="D31" s="315"/>
      <c r="E31" s="315"/>
      <c r="F31" s="315"/>
      <c r="G31" s="315"/>
      <c r="H31" s="315"/>
      <c r="I31" s="315"/>
      <c r="J31" s="315"/>
      <c r="K31" s="315"/>
      <c r="L31" s="316"/>
      <c r="M31" s="293"/>
      <c r="N31" s="291" t="s">
        <v>443</v>
      </c>
      <c r="O31" s="325"/>
      <c r="P31" s="326"/>
      <c r="Q31" s="326"/>
      <c r="R31" s="326"/>
      <c r="S31" s="326"/>
      <c r="T31" s="326"/>
      <c r="U31" s="326"/>
      <c r="V31" s="326"/>
      <c r="W31" s="326"/>
      <c r="X31" s="326"/>
      <c r="Y31" s="326"/>
      <c r="Z31" s="326"/>
      <c r="AA31" s="326"/>
      <c r="AB31" s="326"/>
      <c r="AC31" s="326"/>
      <c r="AD31" s="326"/>
      <c r="AE31" s="326"/>
      <c r="AF31" s="327"/>
    </row>
    <row r="32" spans="2:32" s="285" customFormat="1" ht="15.75">
      <c r="B32" s="328"/>
      <c r="C32" s="329"/>
      <c r="D32" s="329"/>
      <c r="E32" s="329"/>
      <c r="F32" s="329"/>
      <c r="G32" s="329"/>
      <c r="H32" s="329"/>
      <c r="I32" s="329"/>
      <c r="J32" s="329"/>
      <c r="K32" s="329"/>
      <c r="L32" s="330"/>
      <c r="M32" s="293"/>
      <c r="N32" s="291" t="s">
        <v>443</v>
      </c>
      <c r="O32" s="325"/>
      <c r="P32" s="326"/>
      <c r="Q32" s="326"/>
      <c r="R32" s="326"/>
      <c r="S32" s="326"/>
      <c r="T32" s="326"/>
      <c r="U32" s="326"/>
      <c r="V32" s="326"/>
      <c r="W32" s="326"/>
      <c r="X32" s="326"/>
      <c r="Y32" s="326"/>
      <c r="Z32" s="326"/>
      <c r="AA32" s="326"/>
      <c r="AB32" s="326"/>
      <c r="AC32" s="326"/>
      <c r="AD32" s="326"/>
      <c r="AE32" s="326"/>
      <c r="AF32" s="327"/>
    </row>
    <row r="33" spans="2:32" s="285" customFormat="1" ht="16.5" thickBot="1">
      <c r="B33" s="334"/>
      <c r="C33" s="335"/>
      <c r="D33" s="335"/>
      <c r="E33" s="335"/>
      <c r="F33" s="335"/>
      <c r="G33" s="335"/>
      <c r="H33" s="335"/>
      <c r="I33" s="335"/>
      <c r="J33" s="335"/>
      <c r="K33" s="335"/>
      <c r="L33" s="336"/>
      <c r="M33" s="294"/>
      <c r="N33" s="295" t="s">
        <v>443</v>
      </c>
      <c r="O33" s="337"/>
      <c r="P33" s="338"/>
      <c r="Q33" s="338"/>
      <c r="R33" s="338"/>
      <c r="S33" s="338"/>
      <c r="T33" s="338"/>
      <c r="U33" s="338"/>
      <c r="V33" s="338"/>
      <c r="W33" s="338"/>
      <c r="X33" s="338"/>
      <c r="Y33" s="338"/>
      <c r="Z33" s="338"/>
      <c r="AA33" s="338"/>
      <c r="AB33" s="338"/>
      <c r="AC33" s="338"/>
      <c r="AD33" s="338"/>
      <c r="AE33" s="338"/>
      <c r="AF33" s="339"/>
    </row>
    <row r="34" spans="2:32" s="285" customFormat="1" ht="16.5" thickTop="1">
      <c r="B34" s="314" t="s">
        <v>450</v>
      </c>
      <c r="C34" s="315"/>
      <c r="D34" s="315"/>
      <c r="E34" s="315"/>
      <c r="F34" s="315"/>
      <c r="G34" s="315"/>
      <c r="H34" s="315"/>
      <c r="I34" s="315"/>
      <c r="J34" s="315"/>
      <c r="K34" s="315"/>
      <c r="L34" s="316"/>
      <c r="M34" s="296"/>
      <c r="N34" s="297" t="s">
        <v>443</v>
      </c>
      <c r="O34" s="340"/>
      <c r="P34" s="341"/>
      <c r="Q34" s="341"/>
      <c r="R34" s="341"/>
      <c r="S34" s="341"/>
      <c r="T34" s="341"/>
      <c r="U34" s="341"/>
      <c r="V34" s="341"/>
      <c r="W34" s="341"/>
      <c r="X34" s="341"/>
      <c r="Y34" s="341"/>
      <c r="Z34" s="341"/>
      <c r="AA34" s="341"/>
      <c r="AB34" s="341"/>
      <c r="AC34" s="341"/>
      <c r="AD34" s="341"/>
      <c r="AE34" s="341"/>
      <c r="AF34" s="342"/>
    </row>
    <row r="35" spans="2:32" s="285" customFormat="1" ht="15.75">
      <c r="B35" s="328"/>
      <c r="C35" s="329"/>
      <c r="D35" s="329"/>
      <c r="E35" s="329"/>
      <c r="F35" s="329"/>
      <c r="G35" s="329"/>
      <c r="H35" s="329"/>
      <c r="I35" s="329"/>
      <c r="J35" s="329"/>
      <c r="K35" s="329"/>
      <c r="L35" s="330"/>
      <c r="M35" s="281"/>
      <c r="N35" s="291" t="s">
        <v>443</v>
      </c>
      <c r="O35" s="325"/>
      <c r="P35" s="326"/>
      <c r="Q35" s="326"/>
      <c r="R35" s="326"/>
      <c r="S35" s="326"/>
      <c r="T35" s="326"/>
      <c r="U35" s="326"/>
      <c r="V35" s="326"/>
      <c r="W35" s="326"/>
      <c r="X35" s="326"/>
      <c r="Y35" s="326"/>
      <c r="Z35" s="326"/>
      <c r="AA35" s="326"/>
      <c r="AB35" s="326"/>
      <c r="AC35" s="326"/>
      <c r="AD35" s="326"/>
      <c r="AE35" s="326"/>
      <c r="AF35" s="327"/>
    </row>
    <row r="36" spans="2:32" s="285" customFormat="1" ht="15.75">
      <c r="B36" s="331"/>
      <c r="C36" s="332"/>
      <c r="D36" s="332"/>
      <c r="E36" s="332"/>
      <c r="F36" s="332"/>
      <c r="G36" s="332"/>
      <c r="H36" s="332"/>
      <c r="I36" s="332"/>
      <c r="J36" s="332"/>
      <c r="K36" s="332"/>
      <c r="L36" s="333"/>
      <c r="M36" s="278"/>
      <c r="N36" s="289" t="s">
        <v>443</v>
      </c>
      <c r="O36" s="325"/>
      <c r="P36" s="326"/>
      <c r="Q36" s="326"/>
      <c r="R36" s="326"/>
      <c r="S36" s="326"/>
      <c r="T36" s="326"/>
      <c r="U36" s="326"/>
      <c r="V36" s="326"/>
      <c r="W36" s="326"/>
      <c r="X36" s="326"/>
      <c r="Y36" s="326"/>
      <c r="Z36" s="326"/>
      <c r="AA36" s="326"/>
      <c r="AB36" s="326"/>
      <c r="AC36" s="326"/>
      <c r="AD36" s="326"/>
      <c r="AE36" s="326"/>
      <c r="AF36" s="327"/>
    </row>
    <row r="37" spans="2:32" s="285" customFormat="1" ht="15.75">
      <c r="B37" s="314" t="s">
        <v>451</v>
      </c>
      <c r="C37" s="315"/>
      <c r="D37" s="315"/>
      <c r="E37" s="315"/>
      <c r="F37" s="315"/>
      <c r="G37" s="315"/>
      <c r="H37" s="315"/>
      <c r="I37" s="315"/>
      <c r="J37" s="315"/>
      <c r="K37" s="315"/>
      <c r="L37" s="316"/>
      <c r="M37" s="281"/>
      <c r="N37" s="290" t="s">
        <v>443</v>
      </c>
      <c r="O37" s="325"/>
      <c r="P37" s="326"/>
      <c r="Q37" s="326"/>
      <c r="R37" s="326"/>
      <c r="S37" s="326"/>
      <c r="T37" s="326"/>
      <c r="U37" s="326"/>
      <c r="V37" s="326"/>
      <c r="W37" s="326"/>
      <c r="X37" s="326"/>
      <c r="Y37" s="326"/>
      <c r="Z37" s="326"/>
      <c r="AA37" s="326"/>
      <c r="AB37" s="326"/>
      <c r="AC37" s="326"/>
      <c r="AD37" s="326"/>
      <c r="AE37" s="326"/>
      <c r="AF37" s="327"/>
    </row>
    <row r="38" spans="2:32" s="285" customFormat="1" ht="15.75">
      <c r="B38" s="331"/>
      <c r="C38" s="332"/>
      <c r="D38" s="332"/>
      <c r="E38" s="332"/>
      <c r="F38" s="332"/>
      <c r="G38" s="332"/>
      <c r="H38" s="332"/>
      <c r="I38" s="332"/>
      <c r="J38" s="332"/>
      <c r="K38" s="332"/>
      <c r="L38" s="333"/>
      <c r="M38" s="281"/>
      <c r="N38" s="290" t="s">
        <v>443</v>
      </c>
      <c r="O38" s="325"/>
      <c r="P38" s="326"/>
      <c r="Q38" s="326"/>
      <c r="R38" s="326"/>
      <c r="S38" s="326"/>
      <c r="T38" s="326"/>
      <c r="U38" s="326"/>
      <c r="V38" s="326"/>
      <c r="W38" s="326"/>
      <c r="X38" s="326"/>
      <c r="Y38" s="326"/>
      <c r="Z38" s="326"/>
      <c r="AA38" s="326"/>
      <c r="AB38" s="326"/>
      <c r="AC38" s="326"/>
      <c r="AD38" s="326"/>
      <c r="AE38" s="326"/>
      <c r="AF38" s="327"/>
    </row>
    <row r="39" spans="1:32" s="285" customFormat="1" ht="15.75">
      <c r="A39" s="298"/>
      <c r="B39" s="331"/>
      <c r="C39" s="344"/>
      <c r="D39" s="332"/>
      <c r="E39" s="332"/>
      <c r="F39" s="332"/>
      <c r="G39" s="332"/>
      <c r="H39" s="332"/>
      <c r="I39" s="332"/>
      <c r="J39" s="332"/>
      <c r="K39" s="332"/>
      <c r="L39" s="333"/>
      <c r="M39" s="296"/>
      <c r="N39" s="299" t="s">
        <v>443</v>
      </c>
      <c r="O39" s="345"/>
      <c r="P39" s="346"/>
      <c r="Q39" s="346"/>
      <c r="R39" s="346"/>
      <c r="S39" s="346"/>
      <c r="T39" s="346"/>
      <c r="U39" s="346"/>
      <c r="V39" s="346"/>
      <c r="W39" s="346"/>
      <c r="X39" s="346"/>
      <c r="Y39" s="346"/>
      <c r="Z39" s="346"/>
      <c r="AA39" s="346"/>
      <c r="AB39" s="346"/>
      <c r="AC39" s="346"/>
      <c r="AD39" s="346"/>
      <c r="AE39" s="346"/>
      <c r="AF39" s="347"/>
    </row>
    <row r="40" spans="2:32" s="285" customFormat="1" ht="15.75">
      <c r="B40" s="348" t="s">
        <v>452</v>
      </c>
      <c r="C40" s="315"/>
      <c r="D40" s="315"/>
      <c r="E40" s="315"/>
      <c r="F40" s="315"/>
      <c r="G40" s="315"/>
      <c r="H40" s="315"/>
      <c r="I40" s="315"/>
      <c r="J40" s="315"/>
      <c r="K40" s="315"/>
      <c r="L40" s="316"/>
      <c r="M40" s="281"/>
      <c r="N40" s="290" t="s">
        <v>443</v>
      </c>
      <c r="O40" s="325"/>
      <c r="P40" s="326"/>
      <c r="Q40" s="326"/>
      <c r="R40" s="326"/>
      <c r="S40" s="326"/>
      <c r="T40" s="326"/>
      <c r="U40" s="326"/>
      <c r="V40" s="326"/>
      <c r="W40" s="326"/>
      <c r="X40" s="326"/>
      <c r="Y40" s="326"/>
      <c r="Z40" s="326"/>
      <c r="AA40" s="326"/>
      <c r="AB40" s="326"/>
      <c r="AC40" s="326"/>
      <c r="AD40" s="326"/>
      <c r="AE40" s="326"/>
      <c r="AF40" s="327"/>
    </row>
    <row r="41" spans="2:32" s="285" customFormat="1" ht="15.75">
      <c r="B41" s="317"/>
      <c r="C41" s="310"/>
      <c r="D41" s="310"/>
      <c r="E41" s="310"/>
      <c r="F41" s="310"/>
      <c r="G41" s="310"/>
      <c r="H41" s="310"/>
      <c r="I41" s="310"/>
      <c r="J41" s="310"/>
      <c r="K41" s="310"/>
      <c r="L41" s="318"/>
      <c r="M41" s="281"/>
      <c r="N41" s="290" t="s">
        <v>443</v>
      </c>
      <c r="O41" s="325"/>
      <c r="P41" s="326"/>
      <c r="Q41" s="326"/>
      <c r="R41" s="326"/>
      <c r="S41" s="326"/>
      <c r="T41" s="326"/>
      <c r="U41" s="326"/>
      <c r="V41" s="326"/>
      <c r="W41" s="326"/>
      <c r="X41" s="326"/>
      <c r="Y41" s="326"/>
      <c r="Z41" s="326"/>
      <c r="AA41" s="326"/>
      <c r="AB41" s="326"/>
      <c r="AC41" s="326"/>
      <c r="AD41" s="326"/>
      <c r="AE41" s="326"/>
      <c r="AF41" s="327"/>
    </row>
    <row r="42" spans="2:32" s="285" customFormat="1" ht="15.75">
      <c r="B42" s="319"/>
      <c r="C42" s="320"/>
      <c r="D42" s="320"/>
      <c r="E42" s="320"/>
      <c r="F42" s="320"/>
      <c r="G42" s="320"/>
      <c r="H42" s="320"/>
      <c r="I42" s="320"/>
      <c r="J42" s="320"/>
      <c r="K42" s="320"/>
      <c r="L42" s="321"/>
      <c r="M42" s="281"/>
      <c r="N42" s="290" t="s">
        <v>443</v>
      </c>
      <c r="O42" s="325"/>
      <c r="P42" s="326"/>
      <c r="Q42" s="326"/>
      <c r="R42" s="326"/>
      <c r="S42" s="326"/>
      <c r="T42" s="326"/>
      <c r="U42" s="326"/>
      <c r="V42" s="326"/>
      <c r="W42" s="326"/>
      <c r="X42" s="326"/>
      <c r="Y42" s="326"/>
      <c r="Z42" s="326"/>
      <c r="AA42" s="326"/>
      <c r="AB42" s="326"/>
      <c r="AC42" s="326"/>
      <c r="AD42" s="326"/>
      <c r="AE42" s="326"/>
      <c r="AF42" s="327"/>
    </row>
    <row r="44" ht="15.75">
      <c r="B44" s="276" t="s">
        <v>453</v>
      </c>
    </row>
    <row r="45" ht="15.75">
      <c r="B45" s="276" t="s">
        <v>454</v>
      </c>
    </row>
    <row r="47" spans="1:20" ht="15.75">
      <c r="A47" s="276" t="s">
        <v>455</v>
      </c>
      <c r="M47" s="300"/>
      <c r="N47" s="276" t="s">
        <v>310</v>
      </c>
      <c r="O47" s="343"/>
      <c r="P47" s="343"/>
      <c r="Q47" s="276" t="s">
        <v>325</v>
      </c>
      <c r="R47" s="343"/>
      <c r="S47" s="343"/>
      <c r="T47" s="276" t="s">
        <v>312</v>
      </c>
    </row>
    <row r="122" spans="3:7" ht="15.75">
      <c r="C122" s="292"/>
      <c r="D122" s="292"/>
      <c r="E122" s="292"/>
      <c r="F122" s="292"/>
      <c r="G122" s="292"/>
    </row>
    <row r="123" ht="15.75">
      <c r="C123" s="286"/>
    </row>
  </sheetData>
  <sheetProtection/>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9:AA9"/>
    <mergeCell ref="R13:V13"/>
    <mergeCell ref="B15:L15"/>
    <mergeCell ref="M15:N15"/>
    <mergeCell ref="O15:AF15"/>
    <mergeCell ref="B16:L18"/>
    <mergeCell ref="O16:AF16"/>
    <mergeCell ref="O17:AF17"/>
    <mergeCell ref="O18:AF18"/>
    <mergeCell ref="X4:Y4"/>
    <mergeCell ref="AA4:AB4"/>
    <mergeCell ref="AD4:AE4"/>
    <mergeCell ref="B5:G5"/>
    <mergeCell ref="H5:J5"/>
    <mergeCell ref="T7:AF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Q34"/>
  <sheetViews>
    <sheetView view="pageBreakPreview" zoomScale="80" zoomScaleSheetLayoutView="80" zoomScalePageLayoutView="0" workbookViewId="0" topLeftCell="A1">
      <selection activeCell="A2" sqref="A2"/>
    </sheetView>
  </sheetViews>
  <sheetFormatPr defaultColWidth="9.00390625" defaultRowHeight="13.5"/>
  <cols>
    <col min="1" max="1" width="17.625" style="26" customWidth="1"/>
    <col min="2" max="2" width="6.375" style="26" customWidth="1"/>
    <col min="3" max="3" width="25.125" style="26" customWidth="1"/>
    <col min="4" max="34" width="3.25390625" style="26" customWidth="1"/>
    <col min="35" max="35" width="10.00390625" style="26" customWidth="1"/>
    <col min="36" max="16384" width="8.875" style="26" customWidth="1"/>
  </cols>
  <sheetData>
    <row r="1" spans="1:43" ht="12.75">
      <c r="A1" s="25" t="s">
        <v>124</v>
      </c>
      <c r="B1" s="25" t="s">
        <v>125</v>
      </c>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row>
    <row r="2" spans="1:43" ht="18.75" customHeight="1">
      <c r="A2" s="27" t="s">
        <v>126</v>
      </c>
      <c r="B2" s="25"/>
      <c r="C2" s="25"/>
      <c r="D2" s="25"/>
      <c r="E2" s="25"/>
      <c r="F2" s="25"/>
      <c r="G2" s="25"/>
      <c r="H2" s="25"/>
      <c r="I2" s="28" t="s">
        <v>127</v>
      </c>
      <c r="J2" s="28"/>
      <c r="K2" s="28"/>
      <c r="L2" s="28"/>
      <c r="M2" s="28"/>
      <c r="N2" s="28"/>
      <c r="O2" s="25"/>
      <c r="P2" s="27" t="s">
        <v>128</v>
      </c>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row>
    <row r="3" spans="1:43" ht="18.75" customHeight="1">
      <c r="A3" s="29"/>
      <c r="B3" s="30"/>
      <c r="C3" s="25"/>
      <c r="D3" s="25"/>
      <c r="E3" s="25"/>
      <c r="F3" s="25"/>
      <c r="G3" s="25"/>
      <c r="H3" s="28"/>
      <c r="I3" s="28"/>
      <c r="J3" s="28"/>
      <c r="K3" s="28"/>
      <c r="L3" s="28"/>
      <c r="M3" s="28"/>
      <c r="N3" s="28"/>
      <c r="O3" s="25"/>
      <c r="P3" s="27" t="s">
        <v>129</v>
      </c>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row>
    <row r="4" spans="1:43" ht="15" customHeight="1">
      <c r="A4" s="355" t="s">
        <v>130</v>
      </c>
      <c r="B4" s="355"/>
      <c r="C4" s="355"/>
      <c r="D4" s="355"/>
      <c r="E4" s="355"/>
      <c r="F4" s="355"/>
      <c r="G4" s="355"/>
      <c r="H4" s="355"/>
      <c r="I4" s="31" t="s">
        <v>131</v>
      </c>
      <c r="J4" s="32"/>
      <c r="K4" s="32"/>
      <c r="L4" s="31"/>
      <c r="M4" s="33"/>
      <c r="N4" s="31"/>
      <c r="O4" s="32"/>
      <c r="P4" s="33"/>
      <c r="Q4" s="32"/>
      <c r="R4" s="34"/>
      <c r="S4" s="32"/>
      <c r="T4" s="35"/>
      <c r="U4" s="35" t="s">
        <v>132</v>
      </c>
      <c r="V4" s="35"/>
      <c r="W4" s="35"/>
      <c r="X4" s="35"/>
      <c r="Y4" s="35"/>
      <c r="Z4" s="35"/>
      <c r="AA4" s="35"/>
      <c r="AB4" s="35"/>
      <c r="AC4" s="35"/>
      <c r="AD4" s="35"/>
      <c r="AE4" s="35"/>
      <c r="AF4" s="35"/>
      <c r="AG4" s="35"/>
      <c r="AH4" s="35"/>
      <c r="AI4" s="35"/>
      <c r="AJ4" s="35"/>
      <c r="AK4" s="35"/>
      <c r="AL4" s="35"/>
      <c r="AM4" s="35"/>
      <c r="AN4" s="35"/>
      <c r="AO4" s="35"/>
      <c r="AP4" s="32"/>
      <c r="AQ4" s="32"/>
    </row>
    <row r="5" spans="1:43" ht="18.75" customHeight="1" thickBot="1">
      <c r="A5" s="29"/>
      <c r="B5" s="36"/>
      <c r="C5" s="25"/>
      <c r="D5" s="37"/>
      <c r="E5" s="37"/>
      <c r="F5" s="37"/>
      <c r="G5" s="37"/>
      <c r="H5" s="37"/>
      <c r="I5" s="37"/>
      <c r="J5" s="37"/>
      <c r="K5" s="37"/>
      <c r="L5" s="37"/>
      <c r="M5" s="37"/>
      <c r="N5" s="37"/>
      <c r="O5" s="37"/>
      <c r="P5" s="38"/>
      <c r="Q5" s="37"/>
      <c r="R5" s="37"/>
      <c r="S5" s="37"/>
      <c r="T5" s="37"/>
      <c r="U5" s="37"/>
      <c r="V5" s="37"/>
      <c r="W5" s="37"/>
      <c r="X5" s="37"/>
      <c r="Y5" s="37"/>
      <c r="Z5" s="37"/>
      <c r="AA5" s="37"/>
      <c r="AB5" s="37"/>
      <c r="AC5" s="37"/>
      <c r="AD5" s="37"/>
      <c r="AE5" s="37"/>
      <c r="AF5" s="37"/>
      <c r="AG5" s="37"/>
      <c r="AH5" s="37"/>
      <c r="AI5" s="37"/>
      <c r="AJ5" s="25"/>
      <c r="AK5" s="25"/>
      <c r="AL5" s="25"/>
      <c r="AM5" s="25"/>
      <c r="AN5" s="25"/>
      <c r="AO5" s="25"/>
      <c r="AP5" s="25"/>
      <c r="AQ5" s="25"/>
    </row>
    <row r="6" spans="1:43" ht="18" customHeight="1">
      <c r="A6" s="356" t="s">
        <v>133</v>
      </c>
      <c r="B6" s="358" t="s">
        <v>134</v>
      </c>
      <c r="C6" s="360" t="s">
        <v>135</v>
      </c>
      <c r="D6" s="39">
        <v>1</v>
      </c>
      <c r="E6" s="39">
        <v>2</v>
      </c>
      <c r="F6" s="39">
        <v>3</v>
      </c>
      <c r="G6" s="39">
        <v>4</v>
      </c>
      <c r="H6" s="39">
        <v>5</v>
      </c>
      <c r="I6" s="39">
        <v>6</v>
      </c>
      <c r="J6" s="40">
        <v>7</v>
      </c>
      <c r="K6" s="41">
        <v>8</v>
      </c>
      <c r="L6" s="39">
        <v>9</v>
      </c>
      <c r="M6" s="39">
        <v>10</v>
      </c>
      <c r="N6" s="39">
        <v>11</v>
      </c>
      <c r="O6" s="39">
        <v>12</v>
      </c>
      <c r="P6" s="39">
        <v>13</v>
      </c>
      <c r="Q6" s="40">
        <v>14</v>
      </c>
      <c r="R6" s="41">
        <v>15</v>
      </c>
      <c r="S6" s="39">
        <v>16</v>
      </c>
      <c r="T6" s="39">
        <v>17</v>
      </c>
      <c r="U6" s="39">
        <v>18</v>
      </c>
      <c r="V6" s="39">
        <v>19</v>
      </c>
      <c r="W6" s="39">
        <v>20</v>
      </c>
      <c r="X6" s="40">
        <v>21</v>
      </c>
      <c r="Y6" s="41">
        <v>22</v>
      </c>
      <c r="Z6" s="39">
        <v>23</v>
      </c>
      <c r="AA6" s="39">
        <v>24</v>
      </c>
      <c r="AB6" s="39">
        <v>25</v>
      </c>
      <c r="AC6" s="39">
        <v>26</v>
      </c>
      <c r="AD6" s="39">
        <v>27</v>
      </c>
      <c r="AE6" s="42">
        <v>28</v>
      </c>
      <c r="AF6" s="39">
        <v>29</v>
      </c>
      <c r="AG6" s="39">
        <v>30</v>
      </c>
      <c r="AH6" s="42">
        <v>31</v>
      </c>
      <c r="AI6" s="362" t="s">
        <v>136</v>
      </c>
      <c r="AJ6" s="25"/>
      <c r="AK6" s="25"/>
      <c r="AL6" s="25"/>
      <c r="AM6" s="25"/>
      <c r="AN6" s="25"/>
      <c r="AO6" s="25"/>
      <c r="AP6" s="25"/>
      <c r="AQ6" s="25"/>
    </row>
    <row r="7" spans="1:43" ht="18" customHeight="1" thickBot="1">
      <c r="A7" s="357"/>
      <c r="B7" s="359"/>
      <c r="C7" s="361"/>
      <c r="D7" s="43" t="s">
        <v>137</v>
      </c>
      <c r="E7" s="43"/>
      <c r="F7" s="43"/>
      <c r="G7" s="43"/>
      <c r="H7" s="43"/>
      <c r="I7" s="43"/>
      <c r="J7" s="43"/>
      <c r="K7" s="44"/>
      <c r="L7" s="43"/>
      <c r="M7" s="43"/>
      <c r="N7" s="43"/>
      <c r="O7" s="43"/>
      <c r="P7" s="43"/>
      <c r="Q7" s="43"/>
      <c r="R7" s="44"/>
      <c r="S7" s="43"/>
      <c r="T7" s="43"/>
      <c r="U7" s="43"/>
      <c r="V7" s="43"/>
      <c r="W7" s="43"/>
      <c r="X7" s="43"/>
      <c r="Y7" s="44"/>
      <c r="Z7" s="43"/>
      <c r="AA7" s="43"/>
      <c r="AB7" s="43"/>
      <c r="AC7" s="43"/>
      <c r="AD7" s="43"/>
      <c r="AE7" s="45"/>
      <c r="AF7" s="46"/>
      <c r="AG7" s="46"/>
      <c r="AH7" s="47"/>
      <c r="AI7" s="363"/>
      <c r="AJ7" s="25"/>
      <c r="AK7" s="25"/>
      <c r="AL7" s="25"/>
      <c r="AM7" s="25"/>
      <c r="AN7" s="25"/>
      <c r="AO7" s="25"/>
      <c r="AP7" s="25"/>
      <c r="AQ7" s="25"/>
    </row>
    <row r="8" spans="1:43" ht="18" customHeight="1">
      <c r="A8" s="48"/>
      <c r="B8" s="40"/>
      <c r="C8" s="49"/>
      <c r="D8" s="40"/>
      <c r="E8" s="40"/>
      <c r="F8" s="40"/>
      <c r="G8" s="40"/>
      <c r="H8" s="40"/>
      <c r="I8" s="40"/>
      <c r="J8" s="40"/>
      <c r="K8" s="50"/>
      <c r="L8" s="40"/>
      <c r="M8" s="40"/>
      <c r="N8" s="40"/>
      <c r="O8" s="40"/>
      <c r="P8" s="40"/>
      <c r="Q8" s="40"/>
      <c r="R8" s="50"/>
      <c r="S8" s="40"/>
      <c r="T8" s="40"/>
      <c r="U8" s="40"/>
      <c r="V8" s="40"/>
      <c r="W8" s="40"/>
      <c r="X8" s="40"/>
      <c r="Y8" s="50"/>
      <c r="Z8" s="40"/>
      <c r="AA8" s="40"/>
      <c r="AB8" s="40"/>
      <c r="AC8" s="40"/>
      <c r="AD8" s="40"/>
      <c r="AE8" s="51"/>
      <c r="AF8" s="40"/>
      <c r="AG8" s="40"/>
      <c r="AH8" s="51"/>
      <c r="AI8" s="52"/>
      <c r="AJ8" s="25"/>
      <c r="AK8" s="25"/>
      <c r="AL8" s="25"/>
      <c r="AM8" s="25"/>
      <c r="AN8" s="25"/>
      <c r="AO8" s="25"/>
      <c r="AP8" s="25"/>
      <c r="AQ8" s="25"/>
    </row>
    <row r="9" spans="1:43" ht="18" customHeight="1">
      <c r="A9" s="53"/>
      <c r="B9" s="54"/>
      <c r="C9" s="55"/>
      <c r="D9" s="56"/>
      <c r="E9" s="56"/>
      <c r="F9" s="56"/>
      <c r="G9" s="56"/>
      <c r="H9" s="56"/>
      <c r="I9" s="57"/>
      <c r="J9" s="57"/>
      <c r="K9" s="58"/>
      <c r="L9" s="54"/>
      <c r="M9" s="54"/>
      <c r="N9" s="54"/>
      <c r="O9" s="54"/>
      <c r="P9" s="54"/>
      <c r="Q9" s="54"/>
      <c r="R9" s="58"/>
      <c r="S9" s="54"/>
      <c r="T9" s="54"/>
      <c r="U9" s="54"/>
      <c r="V9" s="54"/>
      <c r="W9" s="54"/>
      <c r="X9" s="54"/>
      <c r="Y9" s="58"/>
      <c r="Z9" s="54"/>
      <c r="AA9" s="54"/>
      <c r="AB9" s="54"/>
      <c r="AC9" s="54"/>
      <c r="AD9" s="54"/>
      <c r="AE9" s="59"/>
      <c r="AF9" s="54"/>
      <c r="AG9" s="54"/>
      <c r="AH9" s="59"/>
      <c r="AI9" s="60"/>
      <c r="AJ9" s="25"/>
      <c r="AK9" s="25"/>
      <c r="AL9" s="25"/>
      <c r="AM9" s="25"/>
      <c r="AN9" s="25"/>
      <c r="AO9" s="25"/>
      <c r="AP9" s="25"/>
      <c r="AQ9" s="25"/>
    </row>
    <row r="10" spans="1:43" ht="18" customHeight="1">
      <c r="A10" s="53"/>
      <c r="B10" s="54"/>
      <c r="C10" s="55"/>
      <c r="D10" s="54"/>
      <c r="E10" s="54"/>
      <c r="F10" s="54"/>
      <c r="G10" s="54"/>
      <c r="H10" s="54"/>
      <c r="I10" s="54"/>
      <c r="J10" s="54"/>
      <c r="K10" s="58"/>
      <c r="L10" s="54"/>
      <c r="M10" s="54"/>
      <c r="N10" s="54"/>
      <c r="O10" s="54"/>
      <c r="P10" s="54"/>
      <c r="Q10" s="54"/>
      <c r="R10" s="58"/>
      <c r="S10" s="54"/>
      <c r="T10" s="54"/>
      <c r="U10" s="54"/>
      <c r="V10" s="54"/>
      <c r="W10" s="54"/>
      <c r="X10" s="54"/>
      <c r="Y10" s="58"/>
      <c r="Z10" s="54"/>
      <c r="AA10" s="54"/>
      <c r="AB10" s="54"/>
      <c r="AC10" s="54"/>
      <c r="AD10" s="54"/>
      <c r="AE10" s="59"/>
      <c r="AF10" s="54"/>
      <c r="AG10" s="54"/>
      <c r="AH10" s="59"/>
      <c r="AI10" s="60"/>
      <c r="AJ10" s="25"/>
      <c r="AK10" s="25"/>
      <c r="AL10" s="25"/>
      <c r="AM10" s="25"/>
      <c r="AN10" s="25"/>
      <c r="AO10" s="25"/>
      <c r="AP10" s="25"/>
      <c r="AQ10" s="25"/>
    </row>
    <row r="11" spans="1:43" ht="18" customHeight="1">
      <c r="A11" s="53"/>
      <c r="B11" s="54"/>
      <c r="C11" s="55"/>
      <c r="D11" s="54"/>
      <c r="E11" s="54"/>
      <c r="F11" s="54"/>
      <c r="G11" s="54"/>
      <c r="H11" s="54"/>
      <c r="I11" s="54"/>
      <c r="J11" s="54"/>
      <c r="K11" s="58"/>
      <c r="L11" s="54"/>
      <c r="M11" s="54"/>
      <c r="N11" s="54"/>
      <c r="O11" s="54"/>
      <c r="P11" s="54"/>
      <c r="Q11" s="54"/>
      <c r="R11" s="58"/>
      <c r="S11" s="54"/>
      <c r="T11" s="54"/>
      <c r="U11" s="54"/>
      <c r="V11" s="54"/>
      <c r="W11" s="54"/>
      <c r="X11" s="54"/>
      <c r="Y11" s="58"/>
      <c r="Z11" s="54"/>
      <c r="AA11" s="54"/>
      <c r="AB11" s="54"/>
      <c r="AC11" s="54"/>
      <c r="AD11" s="54"/>
      <c r="AE11" s="59"/>
      <c r="AF11" s="54"/>
      <c r="AG11" s="54"/>
      <c r="AH11" s="59"/>
      <c r="AI11" s="60"/>
      <c r="AJ11" s="25"/>
      <c r="AK11" s="25"/>
      <c r="AL11" s="25"/>
      <c r="AM11" s="25"/>
      <c r="AN11" s="25"/>
      <c r="AO11" s="25"/>
      <c r="AP11" s="25"/>
      <c r="AQ11" s="25"/>
    </row>
    <row r="12" spans="1:43" ht="18" customHeight="1">
      <c r="A12" s="53"/>
      <c r="B12" s="54"/>
      <c r="C12" s="55"/>
      <c r="D12" s="54"/>
      <c r="E12" s="54"/>
      <c r="F12" s="54"/>
      <c r="G12" s="54"/>
      <c r="H12" s="54"/>
      <c r="I12" s="54"/>
      <c r="J12" s="54"/>
      <c r="K12" s="58"/>
      <c r="L12" s="54"/>
      <c r="M12" s="54"/>
      <c r="N12" s="54"/>
      <c r="O12" s="54"/>
      <c r="P12" s="54"/>
      <c r="Q12" s="54"/>
      <c r="R12" s="58"/>
      <c r="S12" s="54"/>
      <c r="T12" s="54"/>
      <c r="U12" s="54"/>
      <c r="V12" s="54"/>
      <c r="W12" s="54"/>
      <c r="X12" s="54"/>
      <c r="Y12" s="58"/>
      <c r="Z12" s="54"/>
      <c r="AA12" s="54"/>
      <c r="AB12" s="54"/>
      <c r="AC12" s="54"/>
      <c r="AD12" s="54"/>
      <c r="AE12" s="59"/>
      <c r="AF12" s="54"/>
      <c r="AG12" s="54"/>
      <c r="AH12" s="59"/>
      <c r="AI12" s="60"/>
      <c r="AJ12" s="25"/>
      <c r="AK12" s="25"/>
      <c r="AL12" s="25"/>
      <c r="AM12" s="25"/>
      <c r="AN12" s="25"/>
      <c r="AO12" s="25"/>
      <c r="AP12" s="25"/>
      <c r="AQ12" s="25"/>
    </row>
    <row r="13" spans="1:43" ht="18" customHeight="1">
      <c r="A13" s="53"/>
      <c r="B13" s="54"/>
      <c r="C13" s="55"/>
      <c r="D13" s="54"/>
      <c r="E13" s="54"/>
      <c r="F13" s="54"/>
      <c r="G13" s="54"/>
      <c r="H13" s="54"/>
      <c r="I13" s="54"/>
      <c r="J13" s="54"/>
      <c r="K13" s="58"/>
      <c r="L13" s="54"/>
      <c r="M13" s="54"/>
      <c r="N13" s="54"/>
      <c r="O13" s="54"/>
      <c r="P13" s="54"/>
      <c r="Q13" s="54"/>
      <c r="R13" s="58"/>
      <c r="S13" s="54"/>
      <c r="T13" s="54"/>
      <c r="U13" s="54"/>
      <c r="V13" s="54"/>
      <c r="W13" s="54"/>
      <c r="X13" s="54"/>
      <c r="Y13" s="58"/>
      <c r="Z13" s="54"/>
      <c r="AA13" s="54"/>
      <c r="AB13" s="54"/>
      <c r="AC13" s="54"/>
      <c r="AD13" s="54"/>
      <c r="AE13" s="59"/>
      <c r="AF13" s="54"/>
      <c r="AG13" s="54"/>
      <c r="AH13" s="59"/>
      <c r="AI13" s="60"/>
      <c r="AJ13" s="25"/>
      <c r="AK13" s="25"/>
      <c r="AL13" s="25"/>
      <c r="AM13" s="25"/>
      <c r="AN13" s="25"/>
      <c r="AO13" s="25"/>
      <c r="AP13" s="25"/>
      <c r="AQ13" s="25"/>
    </row>
    <row r="14" spans="1:43" ht="18" customHeight="1">
      <c r="A14" s="53"/>
      <c r="B14" s="54"/>
      <c r="C14" s="55"/>
      <c r="D14" s="54"/>
      <c r="E14" s="54"/>
      <c r="F14" s="54"/>
      <c r="G14" s="54"/>
      <c r="H14" s="54"/>
      <c r="I14" s="54"/>
      <c r="J14" s="54"/>
      <c r="K14" s="58"/>
      <c r="L14" s="54"/>
      <c r="M14" s="54"/>
      <c r="N14" s="54"/>
      <c r="O14" s="54"/>
      <c r="P14" s="54"/>
      <c r="Q14" s="54"/>
      <c r="R14" s="58"/>
      <c r="S14" s="54"/>
      <c r="T14" s="54"/>
      <c r="U14" s="54"/>
      <c r="V14" s="54"/>
      <c r="W14" s="54"/>
      <c r="X14" s="54"/>
      <c r="Y14" s="58"/>
      <c r="Z14" s="54"/>
      <c r="AA14" s="54"/>
      <c r="AB14" s="54"/>
      <c r="AC14" s="54"/>
      <c r="AD14" s="54"/>
      <c r="AE14" s="59"/>
      <c r="AF14" s="54"/>
      <c r="AG14" s="54"/>
      <c r="AH14" s="59"/>
      <c r="AI14" s="60"/>
      <c r="AJ14" s="25"/>
      <c r="AK14" s="25"/>
      <c r="AL14" s="25"/>
      <c r="AM14" s="25"/>
      <c r="AN14" s="25"/>
      <c r="AO14" s="25"/>
      <c r="AP14" s="25"/>
      <c r="AQ14" s="25"/>
    </row>
    <row r="15" spans="1:43" ht="18" customHeight="1">
      <c r="A15" s="53"/>
      <c r="B15" s="54"/>
      <c r="C15" s="55"/>
      <c r="D15" s="54"/>
      <c r="E15" s="54"/>
      <c r="F15" s="54"/>
      <c r="G15" s="54"/>
      <c r="H15" s="54"/>
      <c r="I15" s="54"/>
      <c r="J15" s="54"/>
      <c r="K15" s="58"/>
      <c r="L15" s="54"/>
      <c r="M15" s="54"/>
      <c r="N15" s="54"/>
      <c r="O15" s="54"/>
      <c r="P15" s="54"/>
      <c r="Q15" s="54"/>
      <c r="R15" s="58"/>
      <c r="S15" s="54"/>
      <c r="T15" s="54"/>
      <c r="U15" s="54"/>
      <c r="V15" s="54"/>
      <c r="W15" s="54"/>
      <c r="X15" s="54"/>
      <c r="Y15" s="58"/>
      <c r="Z15" s="54"/>
      <c r="AA15" s="54"/>
      <c r="AB15" s="54"/>
      <c r="AC15" s="54"/>
      <c r="AD15" s="54"/>
      <c r="AE15" s="59"/>
      <c r="AF15" s="54"/>
      <c r="AG15" s="54"/>
      <c r="AH15" s="59"/>
      <c r="AI15" s="60"/>
      <c r="AJ15" s="25"/>
      <c r="AK15" s="25"/>
      <c r="AL15" s="25"/>
      <c r="AM15" s="25"/>
      <c r="AN15" s="25"/>
      <c r="AO15" s="25"/>
      <c r="AP15" s="25"/>
      <c r="AQ15" s="25"/>
    </row>
    <row r="16" spans="1:43" ht="18" customHeight="1">
      <c r="A16" s="53"/>
      <c r="B16" s="54"/>
      <c r="C16" s="55"/>
      <c r="D16" s="54"/>
      <c r="E16" s="54"/>
      <c r="F16" s="54"/>
      <c r="G16" s="54"/>
      <c r="H16" s="54"/>
      <c r="I16" s="54"/>
      <c r="J16" s="54"/>
      <c r="K16" s="58"/>
      <c r="L16" s="54"/>
      <c r="M16" s="54"/>
      <c r="N16" s="54"/>
      <c r="O16" s="54"/>
      <c r="P16" s="54"/>
      <c r="Q16" s="54"/>
      <c r="R16" s="58"/>
      <c r="S16" s="54"/>
      <c r="T16" s="54"/>
      <c r="U16" s="54"/>
      <c r="V16" s="54"/>
      <c r="W16" s="54"/>
      <c r="X16" s="54"/>
      <c r="Y16" s="58"/>
      <c r="Z16" s="54"/>
      <c r="AA16" s="54"/>
      <c r="AB16" s="54"/>
      <c r="AC16" s="54"/>
      <c r="AD16" s="54"/>
      <c r="AE16" s="59"/>
      <c r="AF16" s="54"/>
      <c r="AG16" s="54"/>
      <c r="AH16" s="59"/>
      <c r="AI16" s="60"/>
      <c r="AJ16" s="25"/>
      <c r="AK16" s="25"/>
      <c r="AL16" s="25"/>
      <c r="AM16" s="25"/>
      <c r="AN16" s="25"/>
      <c r="AO16" s="25"/>
      <c r="AP16" s="25"/>
      <c r="AQ16" s="25"/>
    </row>
    <row r="17" spans="1:43" ht="18" customHeight="1">
      <c r="A17" s="53"/>
      <c r="B17" s="54"/>
      <c r="C17" s="55"/>
      <c r="D17" s="54"/>
      <c r="E17" s="54"/>
      <c r="F17" s="54"/>
      <c r="G17" s="54"/>
      <c r="H17" s="54"/>
      <c r="I17" s="54"/>
      <c r="J17" s="54"/>
      <c r="K17" s="58"/>
      <c r="L17" s="54"/>
      <c r="M17" s="54"/>
      <c r="N17" s="54"/>
      <c r="O17" s="54"/>
      <c r="P17" s="54"/>
      <c r="Q17" s="54"/>
      <c r="R17" s="58"/>
      <c r="S17" s="54"/>
      <c r="T17" s="54"/>
      <c r="U17" s="54"/>
      <c r="V17" s="54"/>
      <c r="W17" s="54"/>
      <c r="X17" s="54"/>
      <c r="Y17" s="58"/>
      <c r="Z17" s="54"/>
      <c r="AA17" s="54"/>
      <c r="AB17" s="54"/>
      <c r="AC17" s="54"/>
      <c r="AD17" s="54"/>
      <c r="AE17" s="59"/>
      <c r="AF17" s="54"/>
      <c r="AG17" s="54"/>
      <c r="AH17" s="59"/>
      <c r="AI17" s="60"/>
      <c r="AJ17" s="25"/>
      <c r="AK17" s="25"/>
      <c r="AL17" s="25"/>
      <c r="AM17" s="25"/>
      <c r="AN17" s="25"/>
      <c r="AO17" s="25"/>
      <c r="AP17" s="25"/>
      <c r="AQ17" s="28"/>
    </row>
    <row r="18" spans="1:43" ht="18" customHeight="1">
      <c r="A18" s="53"/>
      <c r="B18" s="54"/>
      <c r="C18" s="55"/>
      <c r="D18" s="54"/>
      <c r="E18" s="54"/>
      <c r="F18" s="54"/>
      <c r="G18" s="54"/>
      <c r="H18" s="54"/>
      <c r="I18" s="54"/>
      <c r="J18" s="54"/>
      <c r="K18" s="58"/>
      <c r="L18" s="54"/>
      <c r="M18" s="54"/>
      <c r="N18" s="54"/>
      <c r="O18" s="54"/>
      <c r="P18" s="54"/>
      <c r="Q18" s="54"/>
      <c r="R18" s="58"/>
      <c r="S18" s="54"/>
      <c r="T18" s="54"/>
      <c r="U18" s="54"/>
      <c r="V18" s="54"/>
      <c r="W18" s="54"/>
      <c r="X18" s="54"/>
      <c r="Y18" s="58"/>
      <c r="Z18" s="54"/>
      <c r="AA18" s="54"/>
      <c r="AB18" s="54"/>
      <c r="AC18" s="54"/>
      <c r="AD18" s="54"/>
      <c r="AE18" s="59"/>
      <c r="AF18" s="54"/>
      <c r="AG18" s="54"/>
      <c r="AH18" s="59"/>
      <c r="AI18" s="60"/>
      <c r="AJ18" s="25"/>
      <c r="AK18" s="25"/>
      <c r="AL18" s="25"/>
      <c r="AM18" s="25"/>
      <c r="AN18" s="25"/>
      <c r="AO18" s="25"/>
      <c r="AP18" s="25"/>
      <c r="AQ18" s="28"/>
    </row>
    <row r="19" spans="1:43" ht="18" customHeight="1" thickBot="1">
      <c r="A19" s="61"/>
      <c r="B19" s="46"/>
      <c r="C19" s="62"/>
      <c r="D19" s="61"/>
      <c r="E19" s="46"/>
      <c r="F19" s="63"/>
      <c r="G19" s="63"/>
      <c r="H19" s="63"/>
      <c r="I19" s="63"/>
      <c r="J19" s="63"/>
      <c r="K19" s="64"/>
      <c r="L19" s="63"/>
      <c r="M19" s="63"/>
      <c r="N19" s="63"/>
      <c r="O19" s="63"/>
      <c r="P19" s="63"/>
      <c r="Q19" s="63"/>
      <c r="R19" s="64"/>
      <c r="S19" s="63"/>
      <c r="T19" s="63"/>
      <c r="U19" s="63"/>
      <c r="V19" s="63"/>
      <c r="W19" s="63"/>
      <c r="X19" s="63"/>
      <c r="Y19" s="64"/>
      <c r="Z19" s="63"/>
      <c r="AA19" s="63"/>
      <c r="AB19" s="63"/>
      <c r="AC19" s="63"/>
      <c r="AD19" s="63"/>
      <c r="AE19" s="65"/>
      <c r="AF19" s="46"/>
      <c r="AG19" s="46"/>
      <c r="AH19" s="47"/>
      <c r="AI19" s="66"/>
      <c r="AJ19" s="25"/>
      <c r="AK19" s="25"/>
      <c r="AL19" s="25"/>
      <c r="AM19" s="25"/>
      <c r="AN19" s="25"/>
      <c r="AO19" s="25"/>
      <c r="AP19" s="25"/>
      <c r="AQ19" s="25"/>
    </row>
    <row r="20" spans="1:43" ht="34.5" customHeight="1" thickTop="1">
      <c r="A20" s="364" t="s">
        <v>138</v>
      </c>
      <c r="B20" s="365"/>
      <c r="C20" s="366"/>
      <c r="D20" s="39"/>
      <c r="E20" s="67"/>
      <c r="F20" s="39"/>
      <c r="G20" s="39"/>
      <c r="H20" s="39"/>
      <c r="I20" s="39"/>
      <c r="J20" s="39"/>
      <c r="K20" s="41"/>
      <c r="L20" s="39"/>
      <c r="M20" s="39"/>
      <c r="N20" s="39"/>
      <c r="O20" s="39"/>
      <c r="P20" s="39"/>
      <c r="Q20" s="39"/>
      <c r="R20" s="41"/>
      <c r="S20" s="39"/>
      <c r="T20" s="39"/>
      <c r="U20" s="39"/>
      <c r="V20" s="39"/>
      <c r="W20" s="39"/>
      <c r="X20" s="39"/>
      <c r="Y20" s="41"/>
      <c r="Z20" s="39"/>
      <c r="AA20" s="39"/>
      <c r="AB20" s="39"/>
      <c r="AC20" s="39"/>
      <c r="AD20" s="39"/>
      <c r="AE20" s="42"/>
      <c r="AF20" s="67"/>
      <c r="AG20" s="67"/>
      <c r="AH20" s="68"/>
      <c r="AI20" s="367"/>
      <c r="AJ20" s="25"/>
      <c r="AK20" s="25"/>
      <c r="AL20" s="25"/>
      <c r="AM20" s="25"/>
      <c r="AN20" s="25"/>
      <c r="AO20" s="25"/>
      <c r="AP20" s="25"/>
      <c r="AQ20" s="25"/>
    </row>
    <row r="21" spans="1:43" ht="31.5" customHeight="1">
      <c r="A21" s="370" t="s">
        <v>139</v>
      </c>
      <c r="B21" s="371"/>
      <c r="C21" s="372"/>
      <c r="D21" s="54"/>
      <c r="E21" s="54"/>
      <c r="F21" s="54"/>
      <c r="G21" s="54"/>
      <c r="H21" s="54"/>
      <c r="I21" s="54"/>
      <c r="J21" s="54"/>
      <c r="K21" s="58"/>
      <c r="L21" s="54"/>
      <c r="M21" s="54"/>
      <c r="N21" s="54"/>
      <c r="O21" s="54"/>
      <c r="P21" s="54"/>
      <c r="Q21" s="54"/>
      <c r="R21" s="58"/>
      <c r="S21" s="54"/>
      <c r="T21" s="54"/>
      <c r="U21" s="54"/>
      <c r="V21" s="54"/>
      <c r="W21" s="54"/>
      <c r="X21" s="54"/>
      <c r="Y21" s="58"/>
      <c r="Z21" s="54"/>
      <c r="AA21" s="54"/>
      <c r="AB21" s="54"/>
      <c r="AC21" s="54"/>
      <c r="AD21" s="54"/>
      <c r="AE21" s="59"/>
      <c r="AF21" s="54"/>
      <c r="AG21" s="54"/>
      <c r="AH21" s="59"/>
      <c r="AI21" s="368"/>
      <c r="AJ21" s="25"/>
      <c r="AK21" s="25"/>
      <c r="AL21" s="25"/>
      <c r="AM21" s="25"/>
      <c r="AN21" s="25"/>
      <c r="AO21" s="25"/>
      <c r="AP21" s="25"/>
      <c r="AQ21" s="25"/>
    </row>
    <row r="22" spans="1:43" ht="31.5" customHeight="1">
      <c r="A22" s="370" t="s">
        <v>140</v>
      </c>
      <c r="B22" s="371"/>
      <c r="C22" s="372"/>
      <c r="D22" s="46"/>
      <c r="E22" s="46"/>
      <c r="F22" s="46"/>
      <c r="G22" s="46"/>
      <c r="H22" s="46"/>
      <c r="I22" s="46"/>
      <c r="J22" s="46"/>
      <c r="K22" s="69"/>
      <c r="L22" s="46"/>
      <c r="M22" s="46"/>
      <c r="N22" s="46"/>
      <c r="O22" s="46"/>
      <c r="P22" s="46"/>
      <c r="Q22" s="46"/>
      <c r="R22" s="69"/>
      <c r="S22" s="46"/>
      <c r="T22" s="46"/>
      <c r="U22" s="46"/>
      <c r="V22" s="46"/>
      <c r="W22" s="46"/>
      <c r="X22" s="46"/>
      <c r="Y22" s="69"/>
      <c r="Z22" s="46"/>
      <c r="AA22" s="46"/>
      <c r="AB22" s="46"/>
      <c r="AC22" s="46"/>
      <c r="AD22" s="46"/>
      <c r="AE22" s="47"/>
      <c r="AF22" s="54"/>
      <c r="AG22" s="54"/>
      <c r="AH22" s="59"/>
      <c r="AI22" s="368"/>
      <c r="AJ22" s="25"/>
      <c r="AK22" s="25"/>
      <c r="AL22" s="25"/>
      <c r="AM22" s="25"/>
      <c r="AN22" s="25"/>
      <c r="AO22" s="25"/>
      <c r="AP22" s="25"/>
      <c r="AQ22" s="25"/>
    </row>
    <row r="23" spans="1:43" ht="18" customHeight="1">
      <c r="A23" s="349" t="s">
        <v>141</v>
      </c>
      <c r="B23" s="350"/>
      <c r="C23" s="351"/>
      <c r="D23" s="46"/>
      <c r="E23" s="46"/>
      <c r="F23" s="46"/>
      <c r="G23" s="46"/>
      <c r="H23" s="46"/>
      <c r="I23" s="46"/>
      <c r="J23" s="46"/>
      <c r="K23" s="69"/>
      <c r="L23" s="46"/>
      <c r="M23" s="46"/>
      <c r="N23" s="46"/>
      <c r="O23" s="46"/>
      <c r="P23" s="46"/>
      <c r="Q23" s="46"/>
      <c r="R23" s="69"/>
      <c r="S23" s="46"/>
      <c r="T23" s="46"/>
      <c r="U23" s="46"/>
      <c r="V23" s="46"/>
      <c r="W23" s="46"/>
      <c r="X23" s="46"/>
      <c r="Y23" s="69"/>
      <c r="Z23" s="46"/>
      <c r="AA23" s="46"/>
      <c r="AB23" s="46"/>
      <c r="AC23" s="46"/>
      <c r="AD23" s="46"/>
      <c r="AE23" s="47"/>
      <c r="AF23" s="54"/>
      <c r="AG23" s="54"/>
      <c r="AH23" s="59"/>
      <c r="AI23" s="368"/>
      <c r="AJ23" s="25"/>
      <c r="AK23" s="25"/>
      <c r="AL23" s="25"/>
      <c r="AM23" s="25"/>
      <c r="AN23" s="25"/>
      <c r="AO23" s="25"/>
      <c r="AP23" s="25"/>
      <c r="AQ23" s="25"/>
    </row>
    <row r="24" spans="1:43" ht="57" customHeight="1" thickBot="1">
      <c r="A24" s="352" t="s">
        <v>142</v>
      </c>
      <c r="B24" s="353"/>
      <c r="C24" s="354"/>
      <c r="D24" s="43"/>
      <c r="E24" s="43"/>
      <c r="F24" s="43"/>
      <c r="G24" s="43"/>
      <c r="H24" s="43"/>
      <c r="I24" s="43"/>
      <c r="J24" s="43"/>
      <c r="K24" s="44"/>
      <c r="L24" s="43"/>
      <c r="M24" s="43"/>
      <c r="N24" s="43"/>
      <c r="O24" s="43"/>
      <c r="P24" s="43"/>
      <c r="Q24" s="43"/>
      <c r="R24" s="44"/>
      <c r="S24" s="43"/>
      <c r="T24" s="43"/>
      <c r="U24" s="43"/>
      <c r="V24" s="43"/>
      <c r="W24" s="43"/>
      <c r="X24" s="43"/>
      <c r="Y24" s="44"/>
      <c r="Z24" s="43"/>
      <c r="AA24" s="43"/>
      <c r="AB24" s="43"/>
      <c r="AC24" s="43"/>
      <c r="AD24" s="43"/>
      <c r="AE24" s="45"/>
      <c r="AF24" s="46"/>
      <c r="AG24" s="46"/>
      <c r="AH24" s="47"/>
      <c r="AI24" s="369"/>
      <c r="AJ24" s="25"/>
      <c r="AK24" s="25"/>
      <c r="AL24" s="25"/>
      <c r="AM24" s="25"/>
      <c r="AN24" s="25"/>
      <c r="AO24" s="25"/>
      <c r="AP24" s="25"/>
      <c r="AQ24" s="25"/>
    </row>
    <row r="25" spans="1:43" ht="18" customHeight="1">
      <c r="A25" s="70" t="s">
        <v>143</v>
      </c>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1"/>
      <c r="AG25" s="71"/>
      <c r="AH25" s="71"/>
      <c r="AI25" s="70"/>
      <c r="AJ25" s="72"/>
      <c r="AK25" s="72"/>
      <c r="AL25" s="72"/>
      <c r="AM25" s="72"/>
      <c r="AN25" s="72"/>
      <c r="AO25" s="72"/>
      <c r="AP25" s="72"/>
      <c r="AQ25" s="72"/>
    </row>
    <row r="26" spans="1:43" ht="18" customHeight="1">
      <c r="A26" s="72" t="s">
        <v>144</v>
      </c>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0"/>
      <c r="AD26" s="70"/>
      <c r="AE26" s="70"/>
      <c r="AF26" s="70"/>
      <c r="AG26" s="70"/>
      <c r="AH26" s="70"/>
      <c r="AI26" s="70"/>
      <c r="AJ26" s="72"/>
      <c r="AK26" s="72"/>
      <c r="AL26" s="72"/>
      <c r="AM26" s="72"/>
      <c r="AN26" s="72"/>
      <c r="AO26" s="72"/>
      <c r="AP26" s="72"/>
      <c r="AQ26" s="72"/>
    </row>
    <row r="27" spans="1:43" ht="18" customHeight="1">
      <c r="A27" s="72" t="s">
        <v>145</v>
      </c>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0"/>
      <c r="AD27" s="70"/>
      <c r="AE27" s="70"/>
      <c r="AF27" s="70"/>
      <c r="AG27" s="70"/>
      <c r="AH27" s="70"/>
      <c r="AI27" s="70"/>
      <c r="AJ27" s="72"/>
      <c r="AK27" s="72"/>
      <c r="AL27" s="72"/>
      <c r="AM27" s="72"/>
      <c r="AN27" s="72"/>
      <c r="AO27" s="72"/>
      <c r="AP27" s="72"/>
      <c r="AQ27" s="72"/>
    </row>
    <row r="28" spans="1:43" ht="18" customHeight="1">
      <c r="A28" s="72" t="s">
        <v>146</v>
      </c>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0"/>
      <c r="AD28" s="70"/>
      <c r="AE28" s="70"/>
      <c r="AF28" s="70"/>
      <c r="AG28" s="70"/>
      <c r="AH28" s="70"/>
      <c r="AI28" s="70"/>
      <c r="AJ28" s="72"/>
      <c r="AK28" s="72"/>
      <c r="AL28" s="72"/>
      <c r="AM28" s="72"/>
      <c r="AN28" s="72"/>
      <c r="AO28" s="72"/>
      <c r="AP28" s="72"/>
      <c r="AQ28" s="72"/>
    </row>
    <row r="29" spans="1:43" ht="18" customHeight="1">
      <c r="A29" s="72" t="s">
        <v>147</v>
      </c>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0"/>
      <c r="AD29" s="70"/>
      <c r="AE29" s="70"/>
      <c r="AF29" s="70"/>
      <c r="AG29" s="70"/>
      <c r="AH29" s="70"/>
      <c r="AI29" s="70"/>
      <c r="AJ29" s="72"/>
      <c r="AK29" s="72"/>
      <c r="AL29" s="72"/>
      <c r="AM29" s="72"/>
      <c r="AN29" s="72"/>
      <c r="AO29" s="72"/>
      <c r="AP29" s="72"/>
      <c r="AQ29" s="72"/>
    </row>
    <row r="30" spans="1:43" ht="18" customHeight="1">
      <c r="A30" s="72" t="s">
        <v>148</v>
      </c>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0"/>
      <c r="AD30" s="70"/>
      <c r="AE30" s="70"/>
      <c r="AF30" s="70"/>
      <c r="AG30" s="70"/>
      <c r="AH30" s="70"/>
      <c r="AI30" s="70"/>
      <c r="AJ30" s="72"/>
      <c r="AK30" s="72"/>
      <c r="AL30" s="72"/>
      <c r="AM30" s="72"/>
      <c r="AN30" s="72"/>
      <c r="AO30" s="72"/>
      <c r="AP30" s="72"/>
      <c r="AQ30" s="72"/>
    </row>
    <row r="31" spans="1:43" ht="18" customHeight="1">
      <c r="A31" s="72"/>
      <c r="B31" s="73" t="s">
        <v>149</v>
      </c>
      <c r="C31" s="73"/>
      <c r="D31" s="73"/>
      <c r="E31" s="72"/>
      <c r="F31" s="72"/>
      <c r="G31" s="72"/>
      <c r="H31" s="72"/>
      <c r="I31" s="72"/>
      <c r="J31" s="72"/>
      <c r="K31" s="72"/>
      <c r="L31" s="72"/>
      <c r="M31" s="72"/>
      <c r="N31" s="72"/>
      <c r="O31" s="72"/>
      <c r="P31" s="72"/>
      <c r="Q31" s="72"/>
      <c r="R31" s="72"/>
      <c r="S31" s="72"/>
      <c r="T31" s="72"/>
      <c r="U31" s="72"/>
      <c r="V31" s="72"/>
      <c r="W31" s="72"/>
      <c r="X31" s="72"/>
      <c r="Y31" s="72"/>
      <c r="Z31" s="72"/>
      <c r="AA31" s="72"/>
      <c r="AB31" s="72"/>
      <c r="AC31" s="70"/>
      <c r="AD31" s="70"/>
      <c r="AE31" s="70"/>
      <c r="AF31" s="70"/>
      <c r="AG31" s="70"/>
      <c r="AH31" s="70"/>
      <c r="AI31" s="70"/>
      <c r="AJ31" s="72"/>
      <c r="AK31" s="72"/>
      <c r="AL31" s="72"/>
      <c r="AM31" s="72"/>
      <c r="AN31" s="72"/>
      <c r="AO31" s="72"/>
      <c r="AP31" s="72"/>
      <c r="AQ31" s="72"/>
    </row>
    <row r="32" spans="1:43" ht="18" customHeight="1">
      <c r="A32" s="73" t="s">
        <v>150</v>
      </c>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row>
    <row r="33" spans="1:43" ht="18" customHeight="1">
      <c r="A33" s="73" t="s">
        <v>151</v>
      </c>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row>
    <row r="34" spans="1:43" ht="12.7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row>
  </sheetData>
  <sheetProtection/>
  <mergeCells count="11">
    <mergeCell ref="AI6:AI7"/>
    <mergeCell ref="A20:C20"/>
    <mergeCell ref="AI20:AI24"/>
    <mergeCell ref="A21:C21"/>
    <mergeCell ref="A22:C22"/>
    <mergeCell ref="A23:C23"/>
    <mergeCell ref="A24:C24"/>
    <mergeCell ref="A4:H4"/>
    <mergeCell ref="A6:A7"/>
    <mergeCell ref="B6:B7"/>
    <mergeCell ref="C6:C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dimension ref="B2:AD123"/>
  <sheetViews>
    <sheetView zoomScalePageLayoutView="0" workbookViewId="0" topLeftCell="A1">
      <selection activeCell="AA19" sqref="AA19"/>
    </sheetView>
  </sheetViews>
  <sheetFormatPr defaultColWidth="3.50390625" defaultRowHeight="13.5"/>
  <cols>
    <col min="1" max="1" width="1.25" style="251" customWidth="1"/>
    <col min="2" max="2" width="3.125" style="273" customWidth="1"/>
    <col min="3" max="30" width="3.125" style="251" customWidth="1"/>
    <col min="31" max="31" width="1.25" style="251" customWidth="1"/>
    <col min="32" max="16384" width="3.50390625" style="251" customWidth="1"/>
  </cols>
  <sheetData>
    <row r="1" s="170" customFormat="1" ht="12.75"/>
    <row r="2" s="170" customFormat="1" ht="12.75">
      <c r="B2" s="170" t="s">
        <v>399</v>
      </c>
    </row>
    <row r="3" spans="21:30" s="170" customFormat="1" ht="12.75">
      <c r="U3" s="248" t="s">
        <v>77</v>
      </c>
      <c r="V3" s="373"/>
      <c r="W3" s="373"/>
      <c r="X3" s="248" t="s">
        <v>310</v>
      </c>
      <c r="Y3" s="373"/>
      <c r="Z3" s="373"/>
      <c r="AA3" s="248" t="s">
        <v>311</v>
      </c>
      <c r="AB3" s="373"/>
      <c r="AC3" s="373"/>
      <c r="AD3" s="248" t="s">
        <v>312</v>
      </c>
    </row>
    <row r="4" s="170" customFormat="1" ht="12.75">
      <c r="AD4" s="248"/>
    </row>
    <row r="5" spans="2:30" s="170" customFormat="1" ht="12.75">
      <c r="B5" s="373" t="s">
        <v>400</v>
      </c>
      <c r="C5" s="373"/>
      <c r="D5" s="373"/>
      <c r="E5" s="373"/>
      <c r="F5" s="373"/>
      <c r="G5" s="373"/>
      <c r="H5" s="373"/>
      <c r="I5" s="373"/>
      <c r="J5" s="373"/>
      <c r="K5" s="373"/>
      <c r="L5" s="373"/>
      <c r="M5" s="373"/>
      <c r="N5" s="373"/>
      <c r="O5" s="373"/>
      <c r="P5" s="373"/>
      <c r="Q5" s="373"/>
      <c r="R5" s="373"/>
      <c r="S5" s="373"/>
      <c r="T5" s="373"/>
      <c r="U5" s="373"/>
      <c r="V5" s="373"/>
      <c r="W5" s="373"/>
      <c r="X5" s="373"/>
      <c r="Y5" s="373"/>
      <c r="Z5" s="373"/>
      <c r="AA5" s="373"/>
      <c r="AB5" s="373"/>
      <c r="AC5" s="373"/>
      <c r="AD5" s="373"/>
    </row>
    <row r="6" spans="2:30" s="170" customFormat="1" ht="28.5" customHeight="1">
      <c r="B6" s="374" t="s">
        <v>401</v>
      </c>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row>
    <row r="7" s="170" customFormat="1" ht="12.75"/>
    <row r="8" spans="2:30" s="170" customFormat="1" ht="23.25" customHeight="1">
      <c r="B8" s="375" t="s">
        <v>402</v>
      </c>
      <c r="C8" s="375"/>
      <c r="D8" s="375"/>
      <c r="E8" s="375"/>
      <c r="F8" s="376"/>
      <c r="G8" s="377"/>
      <c r="H8" s="378"/>
      <c r="I8" s="378"/>
      <c r="J8" s="378"/>
      <c r="K8" s="378"/>
      <c r="L8" s="378"/>
      <c r="M8" s="378"/>
      <c r="N8" s="378"/>
      <c r="O8" s="378"/>
      <c r="P8" s="378"/>
      <c r="Q8" s="378"/>
      <c r="R8" s="378"/>
      <c r="S8" s="378"/>
      <c r="T8" s="378"/>
      <c r="U8" s="378"/>
      <c r="V8" s="378"/>
      <c r="W8" s="378"/>
      <c r="X8" s="378"/>
      <c r="Y8" s="378"/>
      <c r="Z8" s="378"/>
      <c r="AA8" s="378"/>
      <c r="AB8" s="378"/>
      <c r="AC8" s="378"/>
      <c r="AD8" s="379"/>
    </row>
    <row r="9" spans="2:30" ht="23.25" customHeight="1">
      <c r="B9" s="376" t="s">
        <v>403</v>
      </c>
      <c r="C9" s="380"/>
      <c r="D9" s="380"/>
      <c r="E9" s="380"/>
      <c r="F9" s="380"/>
      <c r="G9" s="252" t="s">
        <v>267</v>
      </c>
      <c r="H9" s="176" t="s">
        <v>268</v>
      </c>
      <c r="I9" s="176"/>
      <c r="J9" s="176"/>
      <c r="K9" s="176"/>
      <c r="L9" s="253" t="s">
        <v>267</v>
      </c>
      <c r="M9" s="176" t="s">
        <v>269</v>
      </c>
      <c r="N9" s="176"/>
      <c r="O9" s="176"/>
      <c r="P9" s="176"/>
      <c r="Q9" s="253" t="s">
        <v>267</v>
      </c>
      <c r="R9" s="176" t="s">
        <v>270</v>
      </c>
      <c r="S9" s="254"/>
      <c r="T9" s="254"/>
      <c r="U9" s="254"/>
      <c r="V9" s="254"/>
      <c r="W9" s="254"/>
      <c r="X9" s="254"/>
      <c r="Y9" s="254"/>
      <c r="Z9" s="254"/>
      <c r="AA9" s="254"/>
      <c r="AB9" s="254"/>
      <c r="AC9" s="254"/>
      <c r="AD9" s="255"/>
    </row>
    <row r="10" spans="2:30" ht="23.25" customHeight="1">
      <c r="B10" s="381" t="s">
        <v>404</v>
      </c>
      <c r="C10" s="382"/>
      <c r="D10" s="382"/>
      <c r="E10" s="382"/>
      <c r="F10" s="383"/>
      <c r="G10" s="253" t="s">
        <v>267</v>
      </c>
      <c r="H10" s="178" t="s">
        <v>405</v>
      </c>
      <c r="I10" s="256"/>
      <c r="J10" s="256"/>
      <c r="K10" s="256"/>
      <c r="L10" s="256"/>
      <c r="M10" s="256"/>
      <c r="N10" s="178"/>
      <c r="O10" s="256"/>
      <c r="P10" s="253" t="s">
        <v>267</v>
      </c>
      <c r="Q10" s="178" t="s">
        <v>406</v>
      </c>
      <c r="R10" s="256"/>
      <c r="S10" s="178"/>
      <c r="T10" s="257"/>
      <c r="U10" s="257"/>
      <c r="V10" s="257"/>
      <c r="W10" s="257"/>
      <c r="X10" s="257"/>
      <c r="Y10" s="257"/>
      <c r="Z10" s="257"/>
      <c r="AA10" s="257"/>
      <c r="AB10" s="257"/>
      <c r="AC10" s="257"/>
      <c r="AD10" s="258"/>
    </row>
    <row r="11" spans="2:30" ht="23.25" customHeight="1">
      <c r="B11" s="384"/>
      <c r="C11" s="385"/>
      <c r="D11" s="385"/>
      <c r="E11" s="385"/>
      <c r="F11" s="386"/>
      <c r="G11" s="259" t="s">
        <v>267</v>
      </c>
      <c r="H11" s="185" t="s">
        <v>407</v>
      </c>
      <c r="I11" s="260"/>
      <c r="J11" s="260"/>
      <c r="K11" s="260"/>
      <c r="L11" s="260"/>
      <c r="M11" s="260"/>
      <c r="N11" s="260"/>
      <c r="O11" s="260"/>
      <c r="P11" s="253" t="s">
        <v>267</v>
      </c>
      <c r="Q11" s="185" t="s">
        <v>408</v>
      </c>
      <c r="R11" s="260"/>
      <c r="S11" s="261"/>
      <c r="T11" s="261"/>
      <c r="U11" s="261"/>
      <c r="V11" s="261"/>
      <c r="W11" s="261"/>
      <c r="X11" s="261"/>
      <c r="Y11" s="261"/>
      <c r="Z11" s="261"/>
      <c r="AA11" s="261"/>
      <c r="AB11" s="261"/>
      <c r="AC11" s="261"/>
      <c r="AD11" s="262"/>
    </row>
    <row r="12" spans="2:30" ht="23.25" customHeight="1">
      <c r="B12" s="381" t="s">
        <v>409</v>
      </c>
      <c r="C12" s="382"/>
      <c r="D12" s="382"/>
      <c r="E12" s="382"/>
      <c r="F12" s="383"/>
      <c r="G12" s="253" t="s">
        <v>267</v>
      </c>
      <c r="H12" s="178" t="s">
        <v>410</v>
      </c>
      <c r="I12" s="256"/>
      <c r="J12" s="256"/>
      <c r="K12" s="256"/>
      <c r="L12" s="256"/>
      <c r="M12" s="256"/>
      <c r="N12" s="256"/>
      <c r="O12" s="256"/>
      <c r="P12" s="256"/>
      <c r="Q12" s="256"/>
      <c r="R12" s="256"/>
      <c r="S12" s="253" t="s">
        <v>267</v>
      </c>
      <c r="T12" s="178" t="s">
        <v>411</v>
      </c>
      <c r="U12" s="257"/>
      <c r="V12" s="257"/>
      <c r="W12" s="257"/>
      <c r="X12" s="257"/>
      <c r="Y12" s="257"/>
      <c r="Z12" s="257"/>
      <c r="AA12" s="257"/>
      <c r="AB12" s="257"/>
      <c r="AC12" s="257"/>
      <c r="AD12" s="258"/>
    </row>
    <row r="13" spans="2:30" ht="23.25" customHeight="1">
      <c r="B13" s="384"/>
      <c r="C13" s="385"/>
      <c r="D13" s="385"/>
      <c r="E13" s="385"/>
      <c r="F13" s="386"/>
      <c r="G13" s="259" t="s">
        <v>267</v>
      </c>
      <c r="H13" s="185" t="s">
        <v>412</v>
      </c>
      <c r="I13" s="260"/>
      <c r="J13" s="260"/>
      <c r="K13" s="260"/>
      <c r="L13" s="260"/>
      <c r="M13" s="260"/>
      <c r="N13" s="260"/>
      <c r="O13" s="260"/>
      <c r="P13" s="260"/>
      <c r="Q13" s="260"/>
      <c r="R13" s="260"/>
      <c r="S13" s="261"/>
      <c r="T13" s="261"/>
      <c r="U13" s="261"/>
      <c r="V13" s="261"/>
      <c r="W13" s="261"/>
      <c r="X13" s="261"/>
      <c r="Y13" s="261"/>
      <c r="Z13" s="261"/>
      <c r="AA13" s="261"/>
      <c r="AB13" s="261"/>
      <c r="AC13" s="261"/>
      <c r="AD13" s="262"/>
    </row>
    <row r="14" s="170" customFormat="1" ht="12.75"/>
    <row r="15" s="170" customFormat="1" ht="12.75">
      <c r="B15" s="170" t="s">
        <v>413</v>
      </c>
    </row>
    <row r="16" spans="2:30" s="170" customFormat="1" ht="12.75">
      <c r="B16" s="170" t="s">
        <v>414</v>
      </c>
      <c r="AC16" s="195"/>
      <c r="AD16" s="195"/>
    </row>
    <row r="17" s="170" customFormat="1" ht="6" customHeight="1"/>
    <row r="18" spans="2:30" s="170" customFormat="1" ht="4.5" customHeight="1">
      <c r="B18" s="387" t="s">
        <v>415</v>
      </c>
      <c r="C18" s="388"/>
      <c r="D18" s="388"/>
      <c r="E18" s="388"/>
      <c r="F18" s="389"/>
      <c r="G18" s="188"/>
      <c r="H18" s="178"/>
      <c r="I18" s="178"/>
      <c r="J18" s="178"/>
      <c r="K18" s="178"/>
      <c r="L18" s="178"/>
      <c r="M18" s="178"/>
      <c r="N18" s="178"/>
      <c r="O18" s="178"/>
      <c r="P18" s="178"/>
      <c r="Q18" s="178"/>
      <c r="R18" s="178"/>
      <c r="S18" s="178"/>
      <c r="T18" s="178"/>
      <c r="U18" s="178"/>
      <c r="V18" s="178"/>
      <c r="W18" s="178"/>
      <c r="X18" s="178"/>
      <c r="Y18" s="178"/>
      <c r="Z18" s="188"/>
      <c r="AA18" s="178"/>
      <c r="AB18" s="178"/>
      <c r="AC18" s="395"/>
      <c r="AD18" s="396"/>
    </row>
    <row r="19" spans="2:30" s="170" customFormat="1" ht="15.75" customHeight="1">
      <c r="B19" s="390"/>
      <c r="C19" s="374"/>
      <c r="D19" s="374"/>
      <c r="E19" s="374"/>
      <c r="F19" s="391"/>
      <c r="G19" s="194"/>
      <c r="H19" s="170" t="s">
        <v>416</v>
      </c>
      <c r="Z19" s="263"/>
      <c r="AA19" s="193" t="s">
        <v>276</v>
      </c>
      <c r="AB19" s="193" t="s">
        <v>277</v>
      </c>
      <c r="AC19" s="193" t="s">
        <v>278</v>
      </c>
      <c r="AD19" s="264"/>
    </row>
    <row r="20" spans="2:30" s="170" customFormat="1" ht="18.75" customHeight="1">
      <c r="B20" s="390"/>
      <c r="C20" s="374"/>
      <c r="D20" s="374"/>
      <c r="E20" s="374"/>
      <c r="F20" s="391"/>
      <c r="G20" s="194"/>
      <c r="I20" s="172" t="s">
        <v>74</v>
      </c>
      <c r="J20" s="397" t="s">
        <v>417</v>
      </c>
      <c r="K20" s="398"/>
      <c r="L20" s="398"/>
      <c r="M20" s="398"/>
      <c r="N20" s="398"/>
      <c r="O20" s="398"/>
      <c r="P20" s="398"/>
      <c r="Q20" s="398"/>
      <c r="R20" s="398"/>
      <c r="S20" s="398"/>
      <c r="T20" s="398"/>
      <c r="U20" s="173"/>
      <c r="V20" s="399"/>
      <c r="W20" s="400"/>
      <c r="X20" s="174" t="s">
        <v>326</v>
      </c>
      <c r="Z20" s="265"/>
      <c r="AA20" s="200"/>
      <c r="AB20" s="171"/>
      <c r="AC20" s="200"/>
      <c r="AD20" s="264"/>
    </row>
    <row r="21" spans="2:30" s="170" customFormat="1" ht="18.75" customHeight="1">
      <c r="B21" s="390"/>
      <c r="C21" s="374"/>
      <c r="D21" s="374"/>
      <c r="E21" s="374"/>
      <c r="F21" s="391"/>
      <c r="G21" s="194"/>
      <c r="I21" s="172" t="s">
        <v>113</v>
      </c>
      <c r="J21" s="250" t="s">
        <v>418</v>
      </c>
      <c r="K21" s="173"/>
      <c r="L21" s="173"/>
      <c r="M21" s="173"/>
      <c r="N21" s="173"/>
      <c r="O21" s="173"/>
      <c r="P21" s="173"/>
      <c r="Q21" s="173"/>
      <c r="R21" s="173"/>
      <c r="S21" s="173"/>
      <c r="T21" s="173"/>
      <c r="U21" s="174"/>
      <c r="V21" s="401"/>
      <c r="W21" s="402"/>
      <c r="X21" s="197" t="s">
        <v>326</v>
      </c>
      <c r="Y21" s="266"/>
      <c r="Z21" s="265"/>
      <c r="AA21" s="253" t="s">
        <v>267</v>
      </c>
      <c r="AB21" s="253" t="s">
        <v>277</v>
      </c>
      <c r="AC21" s="253" t="s">
        <v>267</v>
      </c>
      <c r="AD21" s="264"/>
    </row>
    <row r="22" spans="2:30" s="170" customFormat="1" ht="12.75">
      <c r="B22" s="390"/>
      <c r="C22" s="374"/>
      <c r="D22" s="374"/>
      <c r="E22" s="374"/>
      <c r="F22" s="391"/>
      <c r="G22" s="194"/>
      <c r="H22" s="170" t="s">
        <v>419</v>
      </c>
      <c r="Z22" s="194"/>
      <c r="AC22" s="195"/>
      <c r="AD22" s="264"/>
    </row>
    <row r="23" spans="2:30" s="170" customFormat="1" ht="15.75" customHeight="1">
      <c r="B23" s="390"/>
      <c r="C23" s="374"/>
      <c r="D23" s="374"/>
      <c r="E23" s="374"/>
      <c r="F23" s="391"/>
      <c r="G23" s="194"/>
      <c r="H23" s="170" t="s">
        <v>420</v>
      </c>
      <c r="T23" s="266"/>
      <c r="V23" s="266"/>
      <c r="Z23" s="265"/>
      <c r="AA23" s="195"/>
      <c r="AB23" s="195"/>
      <c r="AC23" s="195"/>
      <c r="AD23" s="264"/>
    </row>
    <row r="24" spans="2:30" s="170" customFormat="1" ht="30" customHeight="1">
      <c r="B24" s="390"/>
      <c r="C24" s="374"/>
      <c r="D24" s="374"/>
      <c r="E24" s="374"/>
      <c r="F24" s="391"/>
      <c r="G24" s="194"/>
      <c r="I24" s="172" t="s">
        <v>281</v>
      </c>
      <c r="J24" s="397" t="s">
        <v>421</v>
      </c>
      <c r="K24" s="398"/>
      <c r="L24" s="398"/>
      <c r="M24" s="398"/>
      <c r="N24" s="398"/>
      <c r="O24" s="398"/>
      <c r="P24" s="398"/>
      <c r="Q24" s="398"/>
      <c r="R24" s="398"/>
      <c r="S24" s="398"/>
      <c r="T24" s="398"/>
      <c r="U24" s="403"/>
      <c r="V24" s="399"/>
      <c r="W24" s="400"/>
      <c r="X24" s="174" t="s">
        <v>326</v>
      </c>
      <c r="Y24" s="266"/>
      <c r="Z24" s="265"/>
      <c r="AA24" s="253" t="s">
        <v>267</v>
      </c>
      <c r="AB24" s="253" t="s">
        <v>277</v>
      </c>
      <c r="AC24" s="253" t="s">
        <v>267</v>
      </c>
      <c r="AD24" s="264"/>
    </row>
    <row r="25" spans="2:30" s="170" customFormat="1" ht="6" customHeight="1">
      <c r="B25" s="392"/>
      <c r="C25" s="393"/>
      <c r="D25" s="393"/>
      <c r="E25" s="393"/>
      <c r="F25" s="394"/>
      <c r="G25" s="196"/>
      <c r="H25" s="185"/>
      <c r="I25" s="185"/>
      <c r="J25" s="185"/>
      <c r="K25" s="185"/>
      <c r="L25" s="185"/>
      <c r="M25" s="185"/>
      <c r="N25" s="185"/>
      <c r="O25" s="185"/>
      <c r="P25" s="185"/>
      <c r="Q25" s="185"/>
      <c r="R25" s="185"/>
      <c r="S25" s="185"/>
      <c r="T25" s="267"/>
      <c r="U25" s="267"/>
      <c r="V25" s="185"/>
      <c r="W25" s="185"/>
      <c r="X25" s="185"/>
      <c r="Y25" s="185"/>
      <c r="Z25" s="196"/>
      <c r="AA25" s="185"/>
      <c r="AB25" s="185"/>
      <c r="AC25" s="260"/>
      <c r="AD25" s="268"/>
    </row>
    <row r="26" spans="2:21" s="170" customFormat="1" ht="9.75" customHeight="1">
      <c r="B26" s="249"/>
      <c r="C26" s="249"/>
      <c r="D26" s="249"/>
      <c r="E26" s="249"/>
      <c r="F26" s="249"/>
      <c r="T26" s="266"/>
      <c r="U26" s="266"/>
    </row>
    <row r="27" spans="2:21" s="170" customFormat="1" ht="12.75">
      <c r="B27" s="170" t="s">
        <v>422</v>
      </c>
      <c r="C27" s="249"/>
      <c r="D27" s="249"/>
      <c r="E27" s="249"/>
      <c r="F27" s="249"/>
      <c r="T27" s="266"/>
      <c r="U27" s="266"/>
    </row>
    <row r="28" spans="2:21" s="170" customFormat="1" ht="6.75" customHeight="1">
      <c r="B28" s="249"/>
      <c r="C28" s="249"/>
      <c r="D28" s="249"/>
      <c r="E28" s="249"/>
      <c r="F28" s="249"/>
      <c r="T28" s="266"/>
      <c r="U28" s="266"/>
    </row>
    <row r="29" spans="2:30" s="170" customFormat="1" ht="4.5" customHeight="1">
      <c r="B29" s="387" t="s">
        <v>415</v>
      </c>
      <c r="C29" s="388"/>
      <c r="D29" s="388"/>
      <c r="E29" s="388"/>
      <c r="F29" s="389"/>
      <c r="G29" s="188"/>
      <c r="H29" s="178"/>
      <c r="I29" s="178"/>
      <c r="J29" s="178"/>
      <c r="K29" s="178"/>
      <c r="L29" s="178"/>
      <c r="M29" s="178"/>
      <c r="N29" s="178"/>
      <c r="O29" s="178"/>
      <c r="P29" s="178"/>
      <c r="Q29" s="178"/>
      <c r="R29" s="178"/>
      <c r="S29" s="178"/>
      <c r="T29" s="178"/>
      <c r="U29" s="178"/>
      <c r="V29" s="178"/>
      <c r="W29" s="178"/>
      <c r="X29" s="178"/>
      <c r="Y29" s="178"/>
      <c r="Z29" s="188"/>
      <c r="AA29" s="178"/>
      <c r="AB29" s="178"/>
      <c r="AC29" s="256"/>
      <c r="AD29" s="269"/>
    </row>
    <row r="30" spans="2:30" s="170" customFormat="1" ht="15.75" customHeight="1">
      <c r="B30" s="390"/>
      <c r="C30" s="374"/>
      <c r="D30" s="374"/>
      <c r="E30" s="374"/>
      <c r="F30" s="391"/>
      <c r="G30" s="194"/>
      <c r="H30" s="170" t="s">
        <v>423</v>
      </c>
      <c r="Z30" s="194"/>
      <c r="AA30" s="193" t="s">
        <v>276</v>
      </c>
      <c r="AB30" s="193" t="s">
        <v>277</v>
      </c>
      <c r="AC30" s="193" t="s">
        <v>278</v>
      </c>
      <c r="AD30" s="270"/>
    </row>
    <row r="31" spans="2:30" s="170" customFormat="1" ht="18.75" customHeight="1">
      <c r="B31" s="390"/>
      <c r="C31" s="374"/>
      <c r="D31" s="374"/>
      <c r="E31" s="374"/>
      <c r="F31" s="391"/>
      <c r="G31" s="194"/>
      <c r="I31" s="172" t="s">
        <v>74</v>
      </c>
      <c r="J31" s="397" t="s">
        <v>417</v>
      </c>
      <c r="K31" s="398"/>
      <c r="L31" s="398"/>
      <c r="M31" s="398"/>
      <c r="N31" s="398"/>
      <c r="O31" s="398"/>
      <c r="P31" s="398"/>
      <c r="Q31" s="398"/>
      <c r="R31" s="398"/>
      <c r="S31" s="398"/>
      <c r="T31" s="398"/>
      <c r="U31" s="174"/>
      <c r="V31" s="399"/>
      <c r="W31" s="400"/>
      <c r="X31" s="174" t="s">
        <v>326</v>
      </c>
      <c r="Z31" s="194"/>
      <c r="AA31" s="200"/>
      <c r="AB31" s="171"/>
      <c r="AC31" s="200"/>
      <c r="AD31" s="264"/>
    </row>
    <row r="32" spans="2:30" s="170" customFormat="1" ht="18.75" customHeight="1">
      <c r="B32" s="390"/>
      <c r="C32" s="374"/>
      <c r="D32" s="374"/>
      <c r="E32" s="374"/>
      <c r="F32" s="391"/>
      <c r="G32" s="194"/>
      <c r="I32" s="247" t="s">
        <v>113</v>
      </c>
      <c r="J32" s="271" t="s">
        <v>418</v>
      </c>
      <c r="K32" s="185"/>
      <c r="L32" s="185"/>
      <c r="M32" s="185"/>
      <c r="N32" s="185"/>
      <c r="O32" s="185"/>
      <c r="P32" s="185"/>
      <c r="Q32" s="185"/>
      <c r="R32" s="185"/>
      <c r="S32" s="185"/>
      <c r="T32" s="185"/>
      <c r="U32" s="197"/>
      <c r="V32" s="401"/>
      <c r="W32" s="402"/>
      <c r="X32" s="197" t="s">
        <v>326</v>
      </c>
      <c r="Y32" s="266"/>
      <c r="Z32" s="265"/>
      <c r="AA32" s="253" t="s">
        <v>267</v>
      </c>
      <c r="AB32" s="253" t="s">
        <v>277</v>
      </c>
      <c r="AC32" s="253" t="s">
        <v>267</v>
      </c>
      <c r="AD32" s="264"/>
    </row>
    <row r="33" spans="2:30" s="170" customFormat="1" ht="6" customHeight="1">
      <c r="B33" s="392"/>
      <c r="C33" s="393"/>
      <c r="D33" s="393"/>
      <c r="E33" s="393"/>
      <c r="F33" s="394"/>
      <c r="G33" s="196"/>
      <c r="H33" s="185"/>
      <c r="I33" s="185"/>
      <c r="J33" s="185"/>
      <c r="K33" s="185"/>
      <c r="L33" s="185"/>
      <c r="M33" s="185"/>
      <c r="N33" s="185"/>
      <c r="O33" s="185"/>
      <c r="P33" s="185"/>
      <c r="Q33" s="185"/>
      <c r="R33" s="185"/>
      <c r="S33" s="185"/>
      <c r="T33" s="267"/>
      <c r="U33" s="267"/>
      <c r="V33" s="185"/>
      <c r="W33" s="185"/>
      <c r="X33" s="185"/>
      <c r="Y33" s="185"/>
      <c r="Z33" s="196"/>
      <c r="AA33" s="185"/>
      <c r="AB33" s="185"/>
      <c r="AC33" s="260"/>
      <c r="AD33" s="268"/>
    </row>
    <row r="34" spans="2:21" s="170" customFormat="1" ht="9.75" customHeight="1">
      <c r="B34" s="249"/>
      <c r="C34" s="249"/>
      <c r="D34" s="249"/>
      <c r="E34" s="249"/>
      <c r="F34" s="249"/>
      <c r="T34" s="266"/>
      <c r="U34" s="266"/>
    </row>
    <row r="35" spans="2:21" s="170" customFormat="1" ht="13.5" customHeight="1">
      <c r="B35" s="170" t="s">
        <v>424</v>
      </c>
      <c r="C35" s="249"/>
      <c r="D35" s="249"/>
      <c r="E35" s="249"/>
      <c r="F35" s="249"/>
      <c r="T35" s="266"/>
      <c r="U35" s="266"/>
    </row>
    <row r="36" spans="2:21" s="170" customFormat="1" ht="6.75" customHeight="1">
      <c r="B36" s="249"/>
      <c r="C36" s="249"/>
      <c r="D36" s="249"/>
      <c r="E36" s="249"/>
      <c r="F36" s="249"/>
      <c r="T36" s="266"/>
      <c r="U36" s="266"/>
    </row>
    <row r="37" spans="2:30" s="170" customFormat="1" ht="4.5" customHeight="1">
      <c r="B37" s="387" t="s">
        <v>415</v>
      </c>
      <c r="C37" s="388"/>
      <c r="D37" s="388"/>
      <c r="E37" s="388"/>
      <c r="F37" s="389"/>
      <c r="G37" s="188"/>
      <c r="H37" s="178"/>
      <c r="I37" s="178"/>
      <c r="J37" s="178"/>
      <c r="K37" s="178"/>
      <c r="L37" s="178"/>
      <c r="M37" s="178"/>
      <c r="N37" s="178"/>
      <c r="O37" s="178"/>
      <c r="P37" s="178"/>
      <c r="Q37" s="178"/>
      <c r="R37" s="178"/>
      <c r="S37" s="178"/>
      <c r="T37" s="178"/>
      <c r="U37" s="178"/>
      <c r="V37" s="178"/>
      <c r="W37" s="178"/>
      <c r="X37" s="178"/>
      <c r="Y37" s="178"/>
      <c r="Z37" s="188"/>
      <c r="AA37" s="178"/>
      <c r="AB37" s="178"/>
      <c r="AC37" s="256"/>
      <c r="AD37" s="269"/>
    </row>
    <row r="38" spans="2:30" s="170" customFormat="1" ht="15.75" customHeight="1">
      <c r="B38" s="392"/>
      <c r="C38" s="393"/>
      <c r="D38" s="393"/>
      <c r="E38" s="393"/>
      <c r="F38" s="394"/>
      <c r="G38" s="194"/>
      <c r="H38" s="170" t="s">
        <v>425</v>
      </c>
      <c r="I38" s="185"/>
      <c r="J38" s="185"/>
      <c r="K38" s="185"/>
      <c r="L38" s="185"/>
      <c r="M38" s="185"/>
      <c r="N38" s="185"/>
      <c r="O38" s="185"/>
      <c r="P38" s="185"/>
      <c r="Q38" s="185"/>
      <c r="R38" s="185"/>
      <c r="S38" s="185"/>
      <c r="T38" s="185"/>
      <c r="U38" s="185"/>
      <c r="V38" s="185"/>
      <c r="W38" s="185"/>
      <c r="X38" s="185"/>
      <c r="Z38" s="194"/>
      <c r="AA38" s="193" t="s">
        <v>276</v>
      </c>
      <c r="AB38" s="193" t="s">
        <v>277</v>
      </c>
      <c r="AC38" s="193" t="s">
        <v>278</v>
      </c>
      <c r="AD38" s="270"/>
    </row>
    <row r="39" spans="2:30" s="170" customFormat="1" ht="18.75" customHeight="1">
      <c r="B39" s="390"/>
      <c r="C39" s="388"/>
      <c r="D39" s="374"/>
      <c r="E39" s="374"/>
      <c r="F39" s="391"/>
      <c r="G39" s="194"/>
      <c r="I39" s="247" t="s">
        <v>74</v>
      </c>
      <c r="J39" s="404" t="s">
        <v>417</v>
      </c>
      <c r="K39" s="405"/>
      <c r="L39" s="405"/>
      <c r="M39" s="405"/>
      <c r="N39" s="405"/>
      <c r="O39" s="405"/>
      <c r="P39" s="405"/>
      <c r="Q39" s="405"/>
      <c r="R39" s="405"/>
      <c r="S39" s="405"/>
      <c r="T39" s="405"/>
      <c r="U39" s="197"/>
      <c r="V39" s="406"/>
      <c r="W39" s="401"/>
      <c r="X39" s="197" t="s">
        <v>326</v>
      </c>
      <c r="Z39" s="194"/>
      <c r="AA39" s="200"/>
      <c r="AB39" s="171"/>
      <c r="AC39" s="200"/>
      <c r="AD39" s="264"/>
    </row>
    <row r="40" spans="2:30" s="170" customFormat="1" ht="18.75" customHeight="1">
      <c r="B40" s="390"/>
      <c r="C40" s="374"/>
      <c r="D40" s="374"/>
      <c r="E40" s="374"/>
      <c r="F40" s="391"/>
      <c r="G40" s="194"/>
      <c r="I40" s="247" t="s">
        <v>113</v>
      </c>
      <c r="J40" s="271" t="s">
        <v>418</v>
      </c>
      <c r="K40" s="185"/>
      <c r="L40" s="185"/>
      <c r="M40" s="185"/>
      <c r="N40" s="185"/>
      <c r="O40" s="185"/>
      <c r="P40" s="185"/>
      <c r="Q40" s="185"/>
      <c r="R40" s="185"/>
      <c r="S40" s="185"/>
      <c r="T40" s="185"/>
      <c r="U40" s="197"/>
      <c r="V40" s="407"/>
      <c r="W40" s="399"/>
      <c r="X40" s="197" t="s">
        <v>326</v>
      </c>
      <c r="Y40" s="266"/>
      <c r="Z40" s="265"/>
      <c r="AA40" s="253" t="s">
        <v>267</v>
      </c>
      <c r="AB40" s="253" t="s">
        <v>277</v>
      </c>
      <c r="AC40" s="253" t="s">
        <v>267</v>
      </c>
      <c r="AD40" s="264"/>
    </row>
    <row r="41" spans="2:30" s="170" customFormat="1" ht="6" customHeight="1">
      <c r="B41" s="392"/>
      <c r="C41" s="393"/>
      <c r="D41" s="393"/>
      <c r="E41" s="393"/>
      <c r="F41" s="394"/>
      <c r="G41" s="196"/>
      <c r="H41" s="185"/>
      <c r="I41" s="185"/>
      <c r="J41" s="185"/>
      <c r="K41" s="185"/>
      <c r="L41" s="185"/>
      <c r="M41" s="185"/>
      <c r="N41" s="185"/>
      <c r="O41" s="185"/>
      <c r="P41" s="185"/>
      <c r="Q41" s="185"/>
      <c r="R41" s="185"/>
      <c r="S41" s="185"/>
      <c r="T41" s="267"/>
      <c r="U41" s="267"/>
      <c r="V41" s="185"/>
      <c r="W41" s="185"/>
      <c r="X41" s="185"/>
      <c r="Y41" s="185"/>
      <c r="Z41" s="196"/>
      <c r="AA41" s="185"/>
      <c r="AB41" s="185"/>
      <c r="AC41" s="260"/>
      <c r="AD41" s="268"/>
    </row>
    <row r="42" spans="2:30" s="170" customFormat="1" ht="4.5" customHeight="1">
      <c r="B42" s="387" t="s">
        <v>426</v>
      </c>
      <c r="C42" s="388"/>
      <c r="D42" s="388"/>
      <c r="E42" s="388"/>
      <c r="F42" s="389"/>
      <c r="G42" s="188"/>
      <c r="H42" s="178"/>
      <c r="I42" s="178"/>
      <c r="J42" s="178"/>
      <c r="K42" s="178"/>
      <c r="L42" s="178"/>
      <c r="M42" s="178"/>
      <c r="N42" s="178"/>
      <c r="O42" s="178"/>
      <c r="P42" s="178"/>
      <c r="Q42" s="178"/>
      <c r="R42" s="178"/>
      <c r="S42" s="178"/>
      <c r="T42" s="178"/>
      <c r="U42" s="178"/>
      <c r="V42" s="178"/>
      <c r="W42" s="178"/>
      <c r="X42" s="178"/>
      <c r="Y42" s="178"/>
      <c r="Z42" s="188"/>
      <c r="AA42" s="178"/>
      <c r="AB42" s="178"/>
      <c r="AC42" s="256"/>
      <c r="AD42" s="269"/>
    </row>
    <row r="43" spans="2:30" s="170" customFormat="1" ht="15.75" customHeight="1">
      <c r="B43" s="390"/>
      <c r="C43" s="374"/>
      <c r="D43" s="374"/>
      <c r="E43" s="374"/>
      <c r="F43" s="391"/>
      <c r="G43" s="194"/>
      <c r="H43" s="170" t="s">
        <v>427</v>
      </c>
      <c r="Z43" s="194"/>
      <c r="AA43" s="193" t="s">
        <v>276</v>
      </c>
      <c r="AB43" s="193" t="s">
        <v>277</v>
      </c>
      <c r="AC43" s="193" t="s">
        <v>278</v>
      </c>
      <c r="AD43" s="270"/>
    </row>
    <row r="44" spans="2:30" s="170" customFormat="1" ht="30" customHeight="1">
      <c r="B44" s="390"/>
      <c r="C44" s="374"/>
      <c r="D44" s="374"/>
      <c r="E44" s="374"/>
      <c r="F44" s="391"/>
      <c r="G44" s="194"/>
      <c r="I44" s="172" t="s">
        <v>74</v>
      </c>
      <c r="J44" s="411" t="s">
        <v>428</v>
      </c>
      <c r="K44" s="412"/>
      <c r="L44" s="412"/>
      <c r="M44" s="412"/>
      <c r="N44" s="412"/>
      <c r="O44" s="412"/>
      <c r="P44" s="412"/>
      <c r="Q44" s="412"/>
      <c r="R44" s="412"/>
      <c r="S44" s="412"/>
      <c r="T44" s="412"/>
      <c r="U44" s="413"/>
      <c r="V44" s="407"/>
      <c r="W44" s="399"/>
      <c r="X44" s="174" t="s">
        <v>326</v>
      </c>
      <c r="Z44" s="194"/>
      <c r="AA44" s="200"/>
      <c r="AB44" s="171"/>
      <c r="AC44" s="200"/>
      <c r="AD44" s="264"/>
    </row>
    <row r="45" spans="2:30" s="170" customFormat="1" ht="33" customHeight="1">
      <c r="B45" s="390"/>
      <c r="C45" s="374"/>
      <c r="D45" s="374"/>
      <c r="E45" s="374"/>
      <c r="F45" s="391"/>
      <c r="G45" s="194"/>
      <c r="I45" s="172" t="s">
        <v>113</v>
      </c>
      <c r="J45" s="411" t="s">
        <v>429</v>
      </c>
      <c r="K45" s="412"/>
      <c r="L45" s="412"/>
      <c r="M45" s="412"/>
      <c r="N45" s="412"/>
      <c r="O45" s="412"/>
      <c r="P45" s="412"/>
      <c r="Q45" s="412"/>
      <c r="R45" s="412"/>
      <c r="S45" s="412"/>
      <c r="T45" s="412"/>
      <c r="U45" s="413"/>
      <c r="V45" s="407"/>
      <c r="W45" s="399"/>
      <c r="X45" s="197" t="s">
        <v>326</v>
      </c>
      <c r="Y45" s="266"/>
      <c r="Z45" s="265"/>
      <c r="AA45" s="253" t="s">
        <v>267</v>
      </c>
      <c r="AB45" s="253" t="s">
        <v>277</v>
      </c>
      <c r="AC45" s="253" t="s">
        <v>267</v>
      </c>
      <c r="AD45" s="264"/>
    </row>
    <row r="46" spans="2:30" s="170" customFormat="1" ht="6" customHeight="1">
      <c r="B46" s="392"/>
      <c r="C46" s="393"/>
      <c r="D46" s="393"/>
      <c r="E46" s="393"/>
      <c r="F46" s="394"/>
      <c r="G46" s="196"/>
      <c r="H46" s="185"/>
      <c r="I46" s="185"/>
      <c r="J46" s="185"/>
      <c r="K46" s="185"/>
      <c r="L46" s="185"/>
      <c r="M46" s="185"/>
      <c r="N46" s="185"/>
      <c r="O46" s="185"/>
      <c r="P46" s="185"/>
      <c r="Q46" s="185"/>
      <c r="R46" s="185"/>
      <c r="S46" s="185"/>
      <c r="T46" s="267"/>
      <c r="U46" s="267"/>
      <c r="V46" s="185"/>
      <c r="W46" s="185"/>
      <c r="X46" s="185"/>
      <c r="Y46" s="185"/>
      <c r="Z46" s="196"/>
      <c r="AA46" s="185"/>
      <c r="AB46" s="185"/>
      <c r="AC46" s="260"/>
      <c r="AD46" s="268"/>
    </row>
    <row r="47" spans="2:21" s="170" customFormat="1" ht="6" customHeight="1">
      <c r="B47" s="249"/>
      <c r="C47" s="249"/>
      <c r="D47" s="249"/>
      <c r="E47" s="249"/>
      <c r="F47" s="249"/>
      <c r="T47" s="266"/>
      <c r="U47" s="266"/>
    </row>
    <row r="48" spans="2:30" s="170" customFormat="1" ht="13.5" customHeight="1">
      <c r="B48" s="408" t="s">
        <v>11</v>
      </c>
      <c r="C48" s="409"/>
      <c r="D48" s="272" t="s">
        <v>430</v>
      </c>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row>
    <row r="49" spans="2:30" s="170" customFormat="1" ht="29.25" customHeight="1">
      <c r="B49" s="408"/>
      <c r="C49" s="409"/>
      <c r="D49" s="410"/>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0"/>
      <c r="AD49" s="410"/>
    </row>
    <row r="122" spans="3:7" ht="12.75">
      <c r="C122" s="274"/>
      <c r="D122" s="274"/>
      <c r="E122" s="274"/>
      <c r="F122" s="274"/>
      <c r="G122" s="274"/>
    </row>
    <row r="123" ht="12.75">
      <c r="C123" s="275"/>
    </row>
  </sheetData>
  <sheetProtection/>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V3:W3"/>
    <mergeCell ref="Y3:Z3"/>
    <mergeCell ref="AB3:AC3"/>
    <mergeCell ref="B5:AD5"/>
    <mergeCell ref="B6:AD6"/>
    <mergeCell ref="B8:F8"/>
    <mergeCell ref="G8:AD8"/>
  </mergeCells>
  <dataValidations count="1">
    <dataValidation type="list" allowBlank="1" showInputMessage="1" showErrorMessage="1" sqref="G9:G13 L9 Q9 P10:P11 S12 AA21 AC21 AA24 AC24 AA32 AC32 AA40 AC40 AA45 AC45">
      <formula1>"□,■"</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AF123"/>
  <sheetViews>
    <sheetView zoomScalePageLayoutView="0" workbookViewId="0" topLeftCell="A1">
      <selection activeCell="J7" sqref="J7"/>
    </sheetView>
  </sheetViews>
  <sheetFormatPr defaultColWidth="4.00390625" defaultRowHeight="13.5"/>
  <cols>
    <col min="1" max="1" width="1.4921875" style="170" customWidth="1"/>
    <col min="2" max="2" width="3.125" style="170" customWidth="1"/>
    <col min="3" max="3" width="1.12109375" style="170" customWidth="1"/>
    <col min="4" max="19" width="4.00390625" style="170" customWidth="1"/>
    <col min="20" max="20" width="3.125" style="170" customWidth="1"/>
    <col min="21" max="21" width="2.375" style="170" customWidth="1"/>
    <col min="22" max="22" width="4.00390625" style="170" customWidth="1"/>
    <col min="23" max="23" width="2.25390625" style="170" customWidth="1"/>
    <col min="24" max="24" width="4.00390625" style="170" customWidth="1"/>
    <col min="25" max="25" width="2.375" style="170" customWidth="1"/>
    <col min="26" max="26" width="1.4921875" style="170" customWidth="1"/>
    <col min="27" max="16384" width="4.00390625" style="170" customWidth="1"/>
  </cols>
  <sheetData>
    <row r="2" spans="2:25" ht="12.75">
      <c r="B2" s="170" t="s">
        <v>263</v>
      </c>
      <c r="C2" s="84"/>
      <c r="D2" s="84"/>
      <c r="E2" s="84"/>
      <c r="F2" s="84"/>
      <c r="G2" s="84"/>
      <c r="H2" s="84"/>
      <c r="I2" s="84"/>
      <c r="J2" s="84"/>
      <c r="K2" s="84"/>
      <c r="L2" s="84"/>
      <c r="M2" s="84"/>
      <c r="N2" s="84"/>
      <c r="O2" s="84"/>
      <c r="P2" s="84"/>
      <c r="Q2" s="84"/>
      <c r="R2" s="84"/>
      <c r="S2" s="84"/>
      <c r="T2" s="84"/>
      <c r="U2" s="84"/>
      <c r="V2" s="84"/>
      <c r="W2" s="84"/>
      <c r="X2" s="84"/>
      <c r="Y2" s="84"/>
    </row>
    <row r="4" spans="2:25" ht="34.5" customHeight="1">
      <c r="B4" s="414" t="s">
        <v>264</v>
      </c>
      <c r="C4" s="373"/>
      <c r="D4" s="373"/>
      <c r="E4" s="373"/>
      <c r="F4" s="373"/>
      <c r="G4" s="373"/>
      <c r="H4" s="373"/>
      <c r="I4" s="373"/>
      <c r="J4" s="373"/>
      <c r="K4" s="373"/>
      <c r="L4" s="373"/>
      <c r="M4" s="373"/>
      <c r="N4" s="373"/>
      <c r="O4" s="373"/>
      <c r="P4" s="373"/>
      <c r="Q4" s="373"/>
      <c r="R4" s="373"/>
      <c r="S4" s="373"/>
      <c r="T4" s="373"/>
      <c r="U4" s="373"/>
      <c r="V4" s="373"/>
      <c r="W4" s="373"/>
      <c r="X4" s="373"/>
      <c r="Y4" s="373"/>
    </row>
    <row r="5" ht="13.5" customHeight="1"/>
    <row r="6" spans="2:25" ht="24" customHeight="1">
      <c r="B6" s="415" t="s">
        <v>265</v>
      </c>
      <c r="C6" s="415"/>
      <c r="D6" s="415"/>
      <c r="E6" s="415"/>
      <c r="F6" s="415"/>
      <c r="G6" s="376"/>
      <c r="H6" s="380"/>
      <c r="I6" s="380"/>
      <c r="J6" s="380"/>
      <c r="K6" s="380"/>
      <c r="L6" s="380"/>
      <c r="M6" s="380"/>
      <c r="N6" s="380"/>
      <c r="O6" s="380"/>
      <c r="P6" s="380"/>
      <c r="Q6" s="380"/>
      <c r="R6" s="380"/>
      <c r="S6" s="380"/>
      <c r="T6" s="380"/>
      <c r="U6" s="380"/>
      <c r="V6" s="380"/>
      <c r="W6" s="380"/>
      <c r="X6" s="380"/>
      <c r="Y6" s="416"/>
    </row>
    <row r="7" spans="2:25" ht="24" customHeight="1">
      <c r="B7" s="415" t="s">
        <v>266</v>
      </c>
      <c r="C7" s="415"/>
      <c r="D7" s="415"/>
      <c r="E7" s="415"/>
      <c r="F7" s="415"/>
      <c r="G7" s="175" t="s">
        <v>267</v>
      </c>
      <c r="H7" s="176" t="s">
        <v>268</v>
      </c>
      <c r="I7" s="176"/>
      <c r="J7" s="176"/>
      <c r="K7" s="176"/>
      <c r="L7" s="171" t="s">
        <v>267</v>
      </c>
      <c r="M7" s="176" t="s">
        <v>269</v>
      </c>
      <c r="N7" s="176"/>
      <c r="O7" s="176"/>
      <c r="P7" s="176"/>
      <c r="Q7" s="171" t="s">
        <v>267</v>
      </c>
      <c r="R7" s="176" t="s">
        <v>270</v>
      </c>
      <c r="S7" s="176"/>
      <c r="T7" s="176"/>
      <c r="U7" s="176"/>
      <c r="V7" s="176"/>
      <c r="W7" s="173"/>
      <c r="X7" s="173"/>
      <c r="Y7" s="174"/>
    </row>
    <row r="8" spans="2:25" ht="21.75" customHeight="1">
      <c r="B8" s="417" t="s">
        <v>271</v>
      </c>
      <c r="C8" s="418"/>
      <c r="D8" s="418"/>
      <c r="E8" s="418"/>
      <c r="F8" s="419"/>
      <c r="G8" s="171" t="s">
        <v>267</v>
      </c>
      <c r="H8" s="178" t="s">
        <v>272</v>
      </c>
      <c r="I8" s="179"/>
      <c r="J8" s="179"/>
      <c r="K8" s="179"/>
      <c r="L8" s="179"/>
      <c r="M8" s="179"/>
      <c r="N8" s="179"/>
      <c r="O8" s="179"/>
      <c r="P8" s="179"/>
      <c r="Q8" s="179"/>
      <c r="R8" s="179"/>
      <c r="S8" s="179"/>
      <c r="T8" s="179"/>
      <c r="U8" s="179"/>
      <c r="V8" s="179"/>
      <c r="W8" s="179"/>
      <c r="X8" s="179"/>
      <c r="Y8" s="180"/>
    </row>
    <row r="9" spans="2:25" ht="21.75" customHeight="1">
      <c r="B9" s="420"/>
      <c r="C9" s="373"/>
      <c r="D9" s="373"/>
      <c r="E9" s="373"/>
      <c r="F9" s="421"/>
      <c r="G9" s="171" t="s">
        <v>267</v>
      </c>
      <c r="H9" s="170" t="s">
        <v>273</v>
      </c>
      <c r="I9" s="182"/>
      <c r="J9" s="182"/>
      <c r="K9" s="182"/>
      <c r="L9" s="182"/>
      <c r="M9" s="182"/>
      <c r="N9" s="182"/>
      <c r="O9" s="182"/>
      <c r="P9" s="182"/>
      <c r="Q9" s="182"/>
      <c r="R9" s="182"/>
      <c r="S9" s="182"/>
      <c r="T9" s="182"/>
      <c r="U9" s="182"/>
      <c r="V9" s="182"/>
      <c r="W9" s="182"/>
      <c r="X9" s="182"/>
      <c r="Y9" s="183"/>
    </row>
    <row r="10" spans="2:25" ht="21.75" customHeight="1">
      <c r="B10" s="422"/>
      <c r="C10" s="423"/>
      <c r="D10" s="423"/>
      <c r="E10" s="423"/>
      <c r="F10" s="424"/>
      <c r="G10" s="184" t="s">
        <v>267</v>
      </c>
      <c r="H10" s="185" t="s">
        <v>274</v>
      </c>
      <c r="I10" s="186"/>
      <c r="J10" s="186"/>
      <c r="K10" s="186"/>
      <c r="L10" s="186"/>
      <c r="M10" s="186"/>
      <c r="N10" s="186"/>
      <c r="O10" s="186"/>
      <c r="P10" s="186"/>
      <c r="Q10" s="186"/>
      <c r="R10" s="186"/>
      <c r="S10" s="186"/>
      <c r="T10" s="186"/>
      <c r="U10" s="186"/>
      <c r="V10" s="186"/>
      <c r="W10" s="186"/>
      <c r="X10" s="186"/>
      <c r="Y10" s="187"/>
    </row>
    <row r="11" ht="13.5" customHeight="1"/>
    <row r="12" spans="2:27" ht="12.75" customHeight="1">
      <c r="B12" s="188"/>
      <c r="C12" s="178"/>
      <c r="D12" s="178"/>
      <c r="E12" s="178"/>
      <c r="F12" s="178"/>
      <c r="G12" s="178"/>
      <c r="H12" s="178"/>
      <c r="I12" s="178"/>
      <c r="J12" s="178"/>
      <c r="K12" s="178"/>
      <c r="L12" s="178"/>
      <c r="M12" s="178"/>
      <c r="N12" s="178"/>
      <c r="O12" s="178"/>
      <c r="P12" s="178"/>
      <c r="Q12" s="178"/>
      <c r="R12" s="178"/>
      <c r="S12" s="178"/>
      <c r="T12" s="189"/>
      <c r="U12" s="178"/>
      <c r="V12" s="178"/>
      <c r="W12" s="178"/>
      <c r="X12" s="178"/>
      <c r="Y12" s="189"/>
      <c r="Z12" s="84"/>
      <c r="AA12" s="84"/>
    </row>
    <row r="13" spans="2:27" ht="16.5" customHeight="1">
      <c r="B13" s="190" t="s">
        <v>275</v>
      </c>
      <c r="C13" s="191"/>
      <c r="T13" s="192"/>
      <c r="V13" s="193" t="s">
        <v>276</v>
      </c>
      <c r="W13" s="193" t="s">
        <v>277</v>
      </c>
      <c r="X13" s="193" t="s">
        <v>278</v>
      </c>
      <c r="Y13" s="192"/>
      <c r="Z13" s="84"/>
      <c r="AA13" s="84"/>
    </row>
    <row r="14" spans="2:27" ht="16.5" customHeight="1">
      <c r="B14" s="194"/>
      <c r="T14" s="192"/>
      <c r="Y14" s="192"/>
      <c r="Z14" s="84"/>
      <c r="AA14" s="84"/>
    </row>
    <row r="15" spans="2:27" ht="21.75" customHeight="1">
      <c r="B15" s="194"/>
      <c r="C15" s="425" t="s">
        <v>91</v>
      </c>
      <c r="D15" s="426"/>
      <c r="E15" s="426"/>
      <c r="F15" s="172" t="s">
        <v>74</v>
      </c>
      <c r="G15" s="375" t="s">
        <v>279</v>
      </c>
      <c r="H15" s="375"/>
      <c r="I15" s="375"/>
      <c r="J15" s="375"/>
      <c r="K15" s="375"/>
      <c r="L15" s="375"/>
      <c r="M15" s="375"/>
      <c r="N15" s="375"/>
      <c r="O15" s="375"/>
      <c r="P15" s="375"/>
      <c r="Q15" s="375"/>
      <c r="R15" s="375"/>
      <c r="S15" s="375"/>
      <c r="T15" s="192"/>
      <c r="V15" s="171" t="s">
        <v>267</v>
      </c>
      <c r="W15" s="171" t="s">
        <v>277</v>
      </c>
      <c r="X15" s="171" t="s">
        <v>267</v>
      </c>
      <c r="Y15" s="192"/>
      <c r="Z15" s="84"/>
      <c r="AA15" s="84"/>
    </row>
    <row r="16" spans="2:27" ht="49.5" customHeight="1">
      <c r="B16" s="194"/>
      <c r="C16" s="426"/>
      <c r="D16" s="426"/>
      <c r="E16" s="426"/>
      <c r="F16" s="172" t="s">
        <v>113</v>
      </c>
      <c r="G16" s="427" t="s">
        <v>280</v>
      </c>
      <c r="H16" s="427"/>
      <c r="I16" s="427"/>
      <c r="J16" s="427"/>
      <c r="K16" s="427"/>
      <c r="L16" s="427"/>
      <c r="M16" s="427"/>
      <c r="N16" s="427"/>
      <c r="O16" s="427"/>
      <c r="P16" s="427"/>
      <c r="Q16" s="427"/>
      <c r="R16" s="427"/>
      <c r="S16" s="427"/>
      <c r="T16" s="192"/>
      <c r="V16" s="171" t="s">
        <v>267</v>
      </c>
      <c r="W16" s="171" t="s">
        <v>277</v>
      </c>
      <c r="X16" s="171" t="s">
        <v>267</v>
      </c>
      <c r="Y16" s="192"/>
      <c r="Z16" s="84"/>
      <c r="AA16" s="84"/>
    </row>
    <row r="17" spans="2:27" ht="21.75" customHeight="1">
      <c r="B17" s="194"/>
      <c r="C17" s="426"/>
      <c r="D17" s="426"/>
      <c r="E17" s="426"/>
      <c r="F17" s="172" t="s">
        <v>281</v>
      </c>
      <c r="G17" s="375" t="s">
        <v>282</v>
      </c>
      <c r="H17" s="375"/>
      <c r="I17" s="375"/>
      <c r="J17" s="375"/>
      <c r="K17" s="375"/>
      <c r="L17" s="375"/>
      <c r="M17" s="375"/>
      <c r="N17" s="375"/>
      <c r="O17" s="375"/>
      <c r="P17" s="375"/>
      <c r="Q17" s="375"/>
      <c r="R17" s="375"/>
      <c r="S17" s="375"/>
      <c r="T17" s="192"/>
      <c r="V17" s="171" t="s">
        <v>267</v>
      </c>
      <c r="W17" s="171" t="s">
        <v>277</v>
      </c>
      <c r="X17" s="171" t="s">
        <v>267</v>
      </c>
      <c r="Y17" s="192"/>
      <c r="Z17" s="84"/>
      <c r="AA17" s="84"/>
    </row>
    <row r="18" spans="2:27" ht="16.5" customHeight="1">
      <c r="B18" s="194"/>
      <c r="C18" s="195"/>
      <c r="D18" s="195"/>
      <c r="E18" s="195"/>
      <c r="T18" s="192"/>
      <c r="Y18" s="192"/>
      <c r="Z18" s="84"/>
      <c r="AA18" s="84"/>
    </row>
    <row r="19" spans="2:27" ht="21.75" customHeight="1">
      <c r="B19" s="194"/>
      <c r="C19" s="428" t="s">
        <v>283</v>
      </c>
      <c r="D19" s="429"/>
      <c r="E19" s="429"/>
      <c r="F19" s="172" t="s">
        <v>74</v>
      </c>
      <c r="G19" s="375" t="s">
        <v>284</v>
      </c>
      <c r="H19" s="375"/>
      <c r="I19" s="375"/>
      <c r="J19" s="375"/>
      <c r="K19" s="375"/>
      <c r="L19" s="375"/>
      <c r="M19" s="375"/>
      <c r="N19" s="375"/>
      <c r="O19" s="375"/>
      <c r="P19" s="375"/>
      <c r="Q19" s="375"/>
      <c r="R19" s="375"/>
      <c r="S19" s="375"/>
      <c r="T19" s="192"/>
      <c r="V19" s="171" t="s">
        <v>267</v>
      </c>
      <c r="W19" s="171" t="s">
        <v>277</v>
      </c>
      <c r="X19" s="171" t="s">
        <v>267</v>
      </c>
      <c r="Y19" s="192"/>
      <c r="Z19" s="84"/>
      <c r="AA19" s="84"/>
    </row>
    <row r="20" spans="2:27" ht="49.5" customHeight="1">
      <c r="B20" s="194"/>
      <c r="C20" s="429"/>
      <c r="D20" s="429"/>
      <c r="E20" s="429"/>
      <c r="F20" s="172" t="s">
        <v>113</v>
      </c>
      <c r="G20" s="427" t="s">
        <v>285</v>
      </c>
      <c r="H20" s="427"/>
      <c r="I20" s="427"/>
      <c r="J20" s="427"/>
      <c r="K20" s="427"/>
      <c r="L20" s="427"/>
      <c r="M20" s="427"/>
      <c r="N20" s="427"/>
      <c r="O20" s="427"/>
      <c r="P20" s="427"/>
      <c r="Q20" s="427"/>
      <c r="R20" s="427"/>
      <c r="S20" s="427"/>
      <c r="T20" s="192"/>
      <c r="V20" s="171" t="s">
        <v>267</v>
      </c>
      <c r="W20" s="171" t="s">
        <v>277</v>
      </c>
      <c r="X20" s="171" t="s">
        <v>267</v>
      </c>
      <c r="Y20" s="192"/>
      <c r="Z20" s="84"/>
      <c r="AA20" s="84"/>
    </row>
    <row r="21" spans="2:27" ht="21.75" customHeight="1">
      <c r="B21" s="194"/>
      <c r="C21" s="429"/>
      <c r="D21" s="429"/>
      <c r="E21" s="429"/>
      <c r="F21" s="172" t="s">
        <v>281</v>
      </c>
      <c r="G21" s="375" t="s">
        <v>282</v>
      </c>
      <c r="H21" s="375"/>
      <c r="I21" s="375"/>
      <c r="J21" s="375"/>
      <c r="K21" s="375"/>
      <c r="L21" s="375"/>
      <c r="M21" s="375"/>
      <c r="N21" s="375"/>
      <c r="O21" s="375"/>
      <c r="P21" s="375"/>
      <c r="Q21" s="375"/>
      <c r="R21" s="375"/>
      <c r="S21" s="375"/>
      <c r="T21" s="192"/>
      <c r="V21" s="171" t="s">
        <v>267</v>
      </c>
      <c r="W21" s="171" t="s">
        <v>277</v>
      </c>
      <c r="X21" s="171" t="s">
        <v>267</v>
      </c>
      <c r="Y21" s="192"/>
      <c r="Z21" s="84"/>
      <c r="AA21" s="84"/>
    </row>
    <row r="22" spans="2:27" ht="16.5" customHeight="1">
      <c r="B22" s="194"/>
      <c r="T22" s="192"/>
      <c r="Y22" s="192"/>
      <c r="Z22" s="84"/>
      <c r="AA22" s="84"/>
    </row>
    <row r="23" spans="2:27" ht="21.75" customHeight="1">
      <c r="B23" s="194"/>
      <c r="C23" s="425" t="s">
        <v>286</v>
      </c>
      <c r="D23" s="426"/>
      <c r="E23" s="426"/>
      <c r="F23" s="172" t="s">
        <v>74</v>
      </c>
      <c r="G23" s="375" t="s">
        <v>287</v>
      </c>
      <c r="H23" s="375"/>
      <c r="I23" s="375"/>
      <c r="J23" s="375"/>
      <c r="K23" s="375"/>
      <c r="L23" s="375"/>
      <c r="M23" s="375"/>
      <c r="N23" s="375"/>
      <c r="O23" s="375"/>
      <c r="P23" s="375"/>
      <c r="Q23" s="375"/>
      <c r="R23" s="375"/>
      <c r="S23" s="375"/>
      <c r="T23" s="192"/>
      <c r="V23" s="171" t="s">
        <v>267</v>
      </c>
      <c r="W23" s="171" t="s">
        <v>277</v>
      </c>
      <c r="X23" s="171" t="s">
        <v>267</v>
      </c>
      <c r="Y23" s="192"/>
      <c r="Z23" s="84"/>
      <c r="AA23" s="84"/>
    </row>
    <row r="24" spans="2:27" ht="21.75" customHeight="1">
      <c r="B24" s="194"/>
      <c r="C24" s="426"/>
      <c r="D24" s="426"/>
      <c r="E24" s="426"/>
      <c r="F24" s="172" t="s">
        <v>113</v>
      </c>
      <c r="G24" s="427" t="s">
        <v>288</v>
      </c>
      <c r="H24" s="427"/>
      <c r="I24" s="427"/>
      <c r="J24" s="427"/>
      <c r="K24" s="427"/>
      <c r="L24" s="427"/>
      <c r="M24" s="427"/>
      <c r="N24" s="427"/>
      <c r="O24" s="427"/>
      <c r="P24" s="427"/>
      <c r="Q24" s="427"/>
      <c r="R24" s="427"/>
      <c r="S24" s="427"/>
      <c r="T24" s="192"/>
      <c r="V24" s="171" t="s">
        <v>267</v>
      </c>
      <c r="W24" s="171" t="s">
        <v>277</v>
      </c>
      <c r="X24" s="171" t="s">
        <v>267</v>
      </c>
      <c r="Y24" s="192"/>
      <c r="Z24" s="84"/>
      <c r="AA24" s="84"/>
    </row>
    <row r="25" spans="2:27" ht="21.75" customHeight="1">
      <c r="B25" s="194"/>
      <c r="C25" s="426"/>
      <c r="D25" s="426"/>
      <c r="E25" s="426"/>
      <c r="F25" s="172" t="s">
        <v>281</v>
      </c>
      <c r="G25" s="375" t="s">
        <v>282</v>
      </c>
      <c r="H25" s="375"/>
      <c r="I25" s="375"/>
      <c r="J25" s="375"/>
      <c r="K25" s="375"/>
      <c r="L25" s="375"/>
      <c r="M25" s="375"/>
      <c r="N25" s="375"/>
      <c r="O25" s="375"/>
      <c r="P25" s="375"/>
      <c r="Q25" s="375"/>
      <c r="R25" s="375"/>
      <c r="S25" s="375"/>
      <c r="T25" s="192"/>
      <c r="V25" s="171" t="s">
        <v>267</v>
      </c>
      <c r="W25" s="171" t="s">
        <v>277</v>
      </c>
      <c r="X25" s="171" t="s">
        <v>267</v>
      </c>
      <c r="Y25" s="192"/>
      <c r="Z25" s="84"/>
      <c r="AA25" s="84"/>
    </row>
    <row r="26" spans="2:25" ht="12.75" customHeight="1">
      <c r="B26" s="196"/>
      <c r="C26" s="185"/>
      <c r="D26" s="185"/>
      <c r="E26" s="185"/>
      <c r="F26" s="185"/>
      <c r="G26" s="185"/>
      <c r="H26" s="185"/>
      <c r="I26" s="185"/>
      <c r="J26" s="185"/>
      <c r="K26" s="185"/>
      <c r="L26" s="185"/>
      <c r="M26" s="185"/>
      <c r="N26" s="185"/>
      <c r="O26" s="185"/>
      <c r="P26" s="185"/>
      <c r="Q26" s="185"/>
      <c r="R26" s="185"/>
      <c r="S26" s="185"/>
      <c r="T26" s="197"/>
      <c r="U26" s="185"/>
      <c r="V26" s="185"/>
      <c r="W26" s="185"/>
      <c r="X26" s="185"/>
      <c r="Y26" s="197"/>
    </row>
    <row r="28" ht="12.75">
      <c r="B28" s="170" t="s">
        <v>289</v>
      </c>
    </row>
    <row r="29" spans="2:27" ht="12.75">
      <c r="B29" s="170" t="s">
        <v>290</v>
      </c>
      <c r="K29" s="84"/>
      <c r="L29" s="84"/>
      <c r="M29" s="84"/>
      <c r="N29" s="84"/>
      <c r="O29" s="84"/>
      <c r="P29" s="84"/>
      <c r="Q29" s="84"/>
      <c r="R29" s="84"/>
      <c r="S29" s="84"/>
      <c r="T29" s="84"/>
      <c r="U29" s="84"/>
      <c r="V29" s="84"/>
      <c r="W29" s="84"/>
      <c r="X29" s="84"/>
      <c r="Y29" s="84"/>
      <c r="Z29" s="84"/>
      <c r="AA29" s="84"/>
    </row>
    <row r="38" spans="3:32" ht="12.7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row>
    <row r="39" ht="12.75">
      <c r="C39" s="178"/>
    </row>
    <row r="122" spans="3:7" ht="12.75">
      <c r="C122" s="185"/>
      <c r="D122" s="185"/>
      <c r="E122" s="185"/>
      <c r="F122" s="185"/>
      <c r="G122" s="185"/>
    </row>
    <row r="123" ht="12.75">
      <c r="C123" s="178"/>
    </row>
  </sheetData>
  <sheetProtection/>
  <mergeCells count="17">
    <mergeCell ref="C19:E21"/>
    <mergeCell ref="G19:S19"/>
    <mergeCell ref="G20:S20"/>
    <mergeCell ref="G21:S21"/>
    <mergeCell ref="C23:E25"/>
    <mergeCell ref="G23:S23"/>
    <mergeCell ref="G24:S24"/>
    <mergeCell ref="G25:S25"/>
    <mergeCell ref="B4:Y4"/>
    <mergeCell ref="B6:F6"/>
    <mergeCell ref="G6:Y6"/>
    <mergeCell ref="B7:F7"/>
    <mergeCell ref="B8:F10"/>
    <mergeCell ref="C15:E17"/>
    <mergeCell ref="G15:S15"/>
    <mergeCell ref="G16:S16"/>
    <mergeCell ref="G17:S17"/>
  </mergeCells>
  <dataValidations count="1">
    <dataValidation type="list" allowBlank="1" showInputMessage="1" showErrorMessage="1" sqref="V15:V17 X15:X17 V19:V21 X19:X21 V23:V25 X23:X25 L7 Q7 G7:G10">
      <formula1>"□,■"</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2:AF123"/>
  <sheetViews>
    <sheetView zoomScalePageLayoutView="0" workbookViewId="0" topLeftCell="A1">
      <selection activeCell="G6" sqref="G6:Y6"/>
    </sheetView>
  </sheetViews>
  <sheetFormatPr defaultColWidth="4.00390625" defaultRowHeight="13.5"/>
  <cols>
    <col min="1" max="1" width="1.4921875" style="170" customWidth="1"/>
    <col min="2" max="2" width="3.125" style="170" customWidth="1"/>
    <col min="3" max="3" width="1.12109375" style="170" customWidth="1"/>
    <col min="4" max="19" width="4.00390625" style="170" customWidth="1"/>
    <col min="20" max="20" width="3.125" style="170" customWidth="1"/>
    <col min="21" max="21" width="2.375" style="170" customWidth="1"/>
    <col min="22" max="22" width="4.00390625" style="170" customWidth="1"/>
    <col min="23" max="23" width="2.25390625" style="170" customWidth="1"/>
    <col min="24" max="24" width="4.00390625" style="170" customWidth="1"/>
    <col min="25" max="25" width="2.375" style="170" customWidth="1"/>
    <col min="26" max="26" width="1.4921875" style="170" customWidth="1"/>
    <col min="27" max="29" width="4.00390625" style="170" customWidth="1"/>
    <col min="30" max="30" width="6.625" style="170" bestFit="1" customWidth="1"/>
    <col min="31" max="16384" width="4.00390625" style="170" customWidth="1"/>
  </cols>
  <sheetData>
    <row r="2" spans="2:25" ht="12.75">
      <c r="B2" s="170" t="s">
        <v>291</v>
      </c>
      <c r="C2" s="84"/>
      <c r="D2" s="84"/>
      <c r="E2" s="84"/>
      <c r="F2" s="84"/>
      <c r="G2" s="84"/>
      <c r="H2" s="84"/>
      <c r="I2" s="84"/>
      <c r="J2" s="84"/>
      <c r="K2" s="84"/>
      <c r="L2" s="84"/>
      <c r="M2" s="84"/>
      <c r="N2" s="84"/>
      <c r="O2" s="84"/>
      <c r="P2" s="84"/>
      <c r="Q2" s="84"/>
      <c r="R2" s="84"/>
      <c r="S2" s="84"/>
      <c r="T2" s="84"/>
      <c r="U2" s="84"/>
      <c r="V2" s="84"/>
      <c r="W2" s="84"/>
      <c r="X2" s="84"/>
      <c r="Y2" s="84"/>
    </row>
    <row r="4" spans="2:25" ht="34.5" customHeight="1">
      <c r="B4" s="414" t="s">
        <v>292</v>
      </c>
      <c r="C4" s="373"/>
      <c r="D4" s="373"/>
      <c r="E4" s="373"/>
      <c r="F4" s="373"/>
      <c r="G4" s="373"/>
      <c r="H4" s="373"/>
      <c r="I4" s="373"/>
      <c r="J4" s="373"/>
      <c r="K4" s="373"/>
      <c r="L4" s="373"/>
      <c r="M4" s="373"/>
      <c r="N4" s="373"/>
      <c r="O4" s="373"/>
      <c r="P4" s="373"/>
      <c r="Q4" s="373"/>
      <c r="R4" s="373"/>
      <c r="S4" s="373"/>
      <c r="T4" s="373"/>
      <c r="U4" s="373"/>
      <c r="V4" s="373"/>
      <c r="W4" s="373"/>
      <c r="X4" s="373"/>
      <c r="Y4" s="373"/>
    </row>
    <row r="5" ht="13.5" customHeight="1"/>
    <row r="6" spans="2:25" ht="24" customHeight="1">
      <c r="B6" s="415" t="s">
        <v>265</v>
      </c>
      <c r="C6" s="415"/>
      <c r="D6" s="415"/>
      <c r="E6" s="415"/>
      <c r="F6" s="415"/>
      <c r="G6" s="376"/>
      <c r="H6" s="380"/>
      <c r="I6" s="380"/>
      <c r="J6" s="380"/>
      <c r="K6" s="380"/>
      <c r="L6" s="380"/>
      <c r="M6" s="380"/>
      <c r="N6" s="380"/>
      <c r="O6" s="380"/>
      <c r="P6" s="380"/>
      <c r="Q6" s="380"/>
      <c r="R6" s="380"/>
      <c r="S6" s="380"/>
      <c r="T6" s="380"/>
      <c r="U6" s="380"/>
      <c r="V6" s="380"/>
      <c r="W6" s="380"/>
      <c r="X6" s="380"/>
      <c r="Y6" s="416"/>
    </row>
    <row r="7" spans="2:25" ht="24" customHeight="1">
      <c r="B7" s="415" t="s">
        <v>266</v>
      </c>
      <c r="C7" s="415"/>
      <c r="D7" s="415"/>
      <c r="E7" s="415"/>
      <c r="F7" s="415"/>
      <c r="G7" s="198" t="s">
        <v>267</v>
      </c>
      <c r="H7" s="176" t="s">
        <v>268</v>
      </c>
      <c r="I7" s="176"/>
      <c r="J7" s="176"/>
      <c r="K7" s="176"/>
      <c r="L7" s="198" t="s">
        <v>267</v>
      </c>
      <c r="M7" s="176" t="s">
        <v>269</v>
      </c>
      <c r="N7" s="176"/>
      <c r="O7" s="176"/>
      <c r="P7" s="176"/>
      <c r="Q7" s="198" t="s">
        <v>267</v>
      </c>
      <c r="R7" s="176" t="s">
        <v>270</v>
      </c>
      <c r="S7" s="176"/>
      <c r="T7" s="176"/>
      <c r="U7" s="176"/>
      <c r="V7" s="176"/>
      <c r="W7" s="173"/>
      <c r="X7" s="173"/>
      <c r="Y7" s="174"/>
    </row>
    <row r="8" spans="2:25" ht="21.75" customHeight="1">
      <c r="B8" s="417" t="s">
        <v>271</v>
      </c>
      <c r="C8" s="418"/>
      <c r="D8" s="418"/>
      <c r="E8" s="418"/>
      <c r="F8" s="419"/>
      <c r="G8" s="177" t="s">
        <v>267</v>
      </c>
      <c r="H8" s="178" t="s">
        <v>272</v>
      </c>
      <c r="I8" s="179"/>
      <c r="J8" s="179"/>
      <c r="K8" s="179"/>
      <c r="L8" s="179"/>
      <c r="M8" s="179"/>
      <c r="N8" s="179"/>
      <c r="O8" s="179"/>
      <c r="P8" s="179"/>
      <c r="Q8" s="179"/>
      <c r="R8" s="179"/>
      <c r="S8" s="179"/>
      <c r="T8" s="179"/>
      <c r="U8" s="179"/>
      <c r="V8" s="179"/>
      <c r="W8" s="179"/>
      <c r="X8" s="179"/>
      <c r="Y8" s="180"/>
    </row>
    <row r="9" spans="2:25" ht="21.75" customHeight="1">
      <c r="B9" s="420"/>
      <c r="C9" s="373"/>
      <c r="D9" s="373"/>
      <c r="E9" s="373"/>
      <c r="F9" s="421"/>
      <c r="G9" s="181" t="s">
        <v>267</v>
      </c>
      <c r="H9" s="170" t="s">
        <v>273</v>
      </c>
      <c r="I9" s="182"/>
      <c r="J9" s="182"/>
      <c r="K9" s="182"/>
      <c r="L9" s="182"/>
      <c r="M9" s="182"/>
      <c r="N9" s="182"/>
      <c r="O9" s="182"/>
      <c r="P9" s="182"/>
      <c r="Q9" s="182"/>
      <c r="R9" s="182"/>
      <c r="S9" s="182"/>
      <c r="T9" s="182"/>
      <c r="U9" s="182"/>
      <c r="V9" s="182"/>
      <c r="W9" s="182"/>
      <c r="X9" s="182"/>
      <c r="Y9" s="183"/>
    </row>
    <row r="10" spans="2:25" ht="21.75" customHeight="1">
      <c r="B10" s="422"/>
      <c r="C10" s="423"/>
      <c r="D10" s="423"/>
      <c r="E10" s="423"/>
      <c r="F10" s="424"/>
      <c r="G10" s="184" t="s">
        <v>267</v>
      </c>
      <c r="H10" s="185" t="s">
        <v>293</v>
      </c>
      <c r="I10" s="186"/>
      <c r="J10" s="186"/>
      <c r="K10" s="186"/>
      <c r="L10" s="186"/>
      <c r="M10" s="186"/>
      <c r="N10" s="186"/>
      <c r="O10" s="186"/>
      <c r="P10" s="186"/>
      <c r="Q10" s="186"/>
      <c r="R10" s="186"/>
      <c r="S10" s="186"/>
      <c r="T10" s="186"/>
      <c r="U10" s="186"/>
      <c r="V10" s="186"/>
      <c r="W10" s="186"/>
      <c r="X10" s="186"/>
      <c r="Y10" s="187"/>
    </row>
    <row r="11" ht="13.5" customHeight="1">
      <c r="AD11" s="199"/>
    </row>
    <row r="12" spans="2:27" ht="12.75" customHeight="1">
      <c r="B12" s="188"/>
      <c r="C12" s="178"/>
      <c r="D12" s="178"/>
      <c r="E12" s="178"/>
      <c r="F12" s="178"/>
      <c r="G12" s="178"/>
      <c r="H12" s="178"/>
      <c r="I12" s="178"/>
      <c r="J12" s="178"/>
      <c r="K12" s="178"/>
      <c r="L12" s="178"/>
      <c r="M12" s="178"/>
      <c r="N12" s="178"/>
      <c r="O12" s="178"/>
      <c r="P12" s="178"/>
      <c r="Q12" s="178"/>
      <c r="R12" s="178"/>
      <c r="S12" s="178"/>
      <c r="T12" s="189"/>
      <c r="U12" s="178"/>
      <c r="V12" s="178"/>
      <c r="W12" s="178"/>
      <c r="X12" s="178"/>
      <c r="Y12" s="189"/>
      <c r="Z12" s="84"/>
      <c r="AA12" s="84"/>
    </row>
    <row r="13" spans="2:27" ht="16.5" customHeight="1">
      <c r="B13" s="190" t="s">
        <v>294</v>
      </c>
      <c r="C13" s="191"/>
      <c r="T13" s="192"/>
      <c r="V13" s="193" t="s">
        <v>276</v>
      </c>
      <c r="W13" s="193" t="s">
        <v>277</v>
      </c>
      <c r="X13" s="193" t="s">
        <v>278</v>
      </c>
      <c r="Y13" s="192"/>
      <c r="Z13" s="84"/>
      <c r="AA13" s="84"/>
    </row>
    <row r="14" spans="2:27" ht="16.5" customHeight="1">
      <c r="B14" s="194"/>
      <c r="T14" s="192"/>
      <c r="Y14" s="192"/>
      <c r="Z14" s="84"/>
      <c r="AA14" s="84"/>
    </row>
    <row r="15" spans="2:27" ht="49.5" customHeight="1">
      <c r="B15" s="194"/>
      <c r="C15" s="425" t="s">
        <v>91</v>
      </c>
      <c r="D15" s="426"/>
      <c r="E15" s="426"/>
      <c r="F15" s="172" t="s">
        <v>74</v>
      </c>
      <c r="G15" s="427" t="s">
        <v>295</v>
      </c>
      <c r="H15" s="427"/>
      <c r="I15" s="427"/>
      <c r="J15" s="427"/>
      <c r="K15" s="427"/>
      <c r="L15" s="427"/>
      <c r="M15" s="427"/>
      <c r="N15" s="427"/>
      <c r="O15" s="427"/>
      <c r="P15" s="427"/>
      <c r="Q15" s="427"/>
      <c r="R15" s="427"/>
      <c r="S15" s="427"/>
      <c r="T15" s="192"/>
      <c r="V15" s="171" t="s">
        <v>267</v>
      </c>
      <c r="W15" s="171" t="s">
        <v>277</v>
      </c>
      <c r="X15" s="171" t="s">
        <v>267</v>
      </c>
      <c r="Y15" s="192"/>
      <c r="Z15" s="84"/>
      <c r="AA15" s="84"/>
    </row>
    <row r="16" spans="2:27" ht="69" customHeight="1">
      <c r="B16" s="194"/>
      <c r="C16" s="426"/>
      <c r="D16" s="426"/>
      <c r="E16" s="426"/>
      <c r="F16" s="172" t="s">
        <v>113</v>
      </c>
      <c r="G16" s="427" t="s">
        <v>296</v>
      </c>
      <c r="H16" s="427"/>
      <c r="I16" s="427"/>
      <c r="J16" s="427"/>
      <c r="K16" s="427"/>
      <c r="L16" s="427"/>
      <c r="M16" s="427"/>
      <c r="N16" s="427"/>
      <c r="O16" s="427"/>
      <c r="P16" s="427"/>
      <c r="Q16" s="427"/>
      <c r="R16" s="427"/>
      <c r="S16" s="427"/>
      <c r="T16" s="192"/>
      <c r="V16" s="171" t="s">
        <v>267</v>
      </c>
      <c r="W16" s="171" t="s">
        <v>277</v>
      </c>
      <c r="X16" s="171" t="s">
        <v>267</v>
      </c>
      <c r="Y16" s="192"/>
      <c r="Z16" s="84"/>
      <c r="AA16" s="84"/>
    </row>
    <row r="17" spans="2:27" ht="39.75" customHeight="1">
      <c r="B17" s="194"/>
      <c r="C17" s="426"/>
      <c r="D17" s="426"/>
      <c r="E17" s="426"/>
      <c r="F17" s="172" t="s">
        <v>281</v>
      </c>
      <c r="G17" s="427" t="s">
        <v>297</v>
      </c>
      <c r="H17" s="427"/>
      <c r="I17" s="427"/>
      <c r="J17" s="427"/>
      <c r="K17" s="427"/>
      <c r="L17" s="427"/>
      <c r="M17" s="427"/>
      <c r="N17" s="427"/>
      <c r="O17" s="427"/>
      <c r="P17" s="427"/>
      <c r="Q17" s="427"/>
      <c r="R17" s="427"/>
      <c r="S17" s="427"/>
      <c r="T17" s="192"/>
      <c r="V17" s="171" t="s">
        <v>267</v>
      </c>
      <c r="W17" s="171" t="s">
        <v>277</v>
      </c>
      <c r="X17" s="171" t="s">
        <v>267</v>
      </c>
      <c r="Y17" s="192"/>
      <c r="Z17" s="84"/>
      <c r="AA17" s="84"/>
    </row>
    <row r="18" spans="2:27" ht="21.75" customHeight="1">
      <c r="B18" s="194"/>
      <c r="C18" s="426"/>
      <c r="D18" s="426"/>
      <c r="E18" s="426"/>
      <c r="F18" s="172" t="s">
        <v>298</v>
      </c>
      <c r="G18" s="427" t="s">
        <v>299</v>
      </c>
      <c r="H18" s="427"/>
      <c r="I18" s="427"/>
      <c r="J18" s="427"/>
      <c r="K18" s="427"/>
      <c r="L18" s="427"/>
      <c r="M18" s="427"/>
      <c r="N18" s="427"/>
      <c r="O18" s="427"/>
      <c r="P18" s="427"/>
      <c r="Q18" s="427"/>
      <c r="R18" s="427"/>
      <c r="S18" s="427"/>
      <c r="T18" s="192"/>
      <c r="V18" s="171" t="s">
        <v>267</v>
      </c>
      <c r="W18" s="171" t="s">
        <v>277</v>
      </c>
      <c r="X18" s="171" t="s">
        <v>267</v>
      </c>
      <c r="Y18" s="192"/>
      <c r="Z18" s="84"/>
      <c r="AA18" s="84"/>
    </row>
    <row r="19" spans="2:27" ht="17.25" customHeight="1">
      <c r="B19" s="194"/>
      <c r="C19" s="200"/>
      <c r="D19" s="200"/>
      <c r="E19" s="200"/>
      <c r="F19" s="171"/>
      <c r="G19" s="182"/>
      <c r="H19" s="182"/>
      <c r="I19" s="182"/>
      <c r="J19" s="182"/>
      <c r="K19" s="182"/>
      <c r="L19" s="182"/>
      <c r="M19" s="182"/>
      <c r="N19" s="182"/>
      <c r="O19" s="182"/>
      <c r="P19" s="182"/>
      <c r="Q19" s="182"/>
      <c r="R19" s="182"/>
      <c r="S19" s="182"/>
      <c r="T19" s="192"/>
      <c r="Y19" s="192"/>
      <c r="Z19" s="84"/>
      <c r="AA19" s="84"/>
    </row>
    <row r="20" spans="2:27" ht="69" customHeight="1">
      <c r="B20" s="194"/>
      <c r="C20" s="428" t="s">
        <v>300</v>
      </c>
      <c r="D20" s="429"/>
      <c r="E20" s="429"/>
      <c r="F20" s="172" t="s">
        <v>74</v>
      </c>
      <c r="G20" s="427" t="s">
        <v>301</v>
      </c>
      <c r="H20" s="427"/>
      <c r="I20" s="427"/>
      <c r="J20" s="427"/>
      <c r="K20" s="427"/>
      <c r="L20" s="427"/>
      <c r="M20" s="427"/>
      <c r="N20" s="427"/>
      <c r="O20" s="427"/>
      <c r="P20" s="427"/>
      <c r="Q20" s="427"/>
      <c r="R20" s="427"/>
      <c r="S20" s="427"/>
      <c r="T20" s="192"/>
      <c r="V20" s="171" t="s">
        <v>267</v>
      </c>
      <c r="W20" s="171" t="s">
        <v>277</v>
      </c>
      <c r="X20" s="171" t="s">
        <v>267</v>
      </c>
      <c r="Y20" s="192"/>
      <c r="Z20" s="84"/>
      <c r="AA20" s="84"/>
    </row>
    <row r="21" spans="2:27" ht="69" customHeight="1">
      <c r="B21" s="194"/>
      <c r="C21" s="429"/>
      <c r="D21" s="429"/>
      <c r="E21" s="429"/>
      <c r="F21" s="172" t="s">
        <v>113</v>
      </c>
      <c r="G21" s="427" t="s">
        <v>302</v>
      </c>
      <c r="H21" s="427"/>
      <c r="I21" s="427"/>
      <c r="J21" s="427"/>
      <c r="K21" s="427"/>
      <c r="L21" s="427"/>
      <c r="M21" s="427"/>
      <c r="N21" s="427"/>
      <c r="O21" s="427"/>
      <c r="P21" s="427"/>
      <c r="Q21" s="427"/>
      <c r="R21" s="427"/>
      <c r="S21" s="427"/>
      <c r="T21" s="192"/>
      <c r="V21" s="171" t="s">
        <v>267</v>
      </c>
      <c r="W21" s="171" t="s">
        <v>277</v>
      </c>
      <c r="X21" s="171" t="s">
        <v>267</v>
      </c>
      <c r="Y21" s="192"/>
      <c r="Z21" s="84"/>
      <c r="AA21" s="84"/>
    </row>
    <row r="22" spans="2:27" ht="49.5" customHeight="1">
      <c r="B22" s="194"/>
      <c r="C22" s="429"/>
      <c r="D22" s="429"/>
      <c r="E22" s="429"/>
      <c r="F22" s="172" t="s">
        <v>281</v>
      </c>
      <c r="G22" s="427" t="s">
        <v>303</v>
      </c>
      <c r="H22" s="427"/>
      <c r="I22" s="427"/>
      <c r="J22" s="427"/>
      <c r="K22" s="427"/>
      <c r="L22" s="427"/>
      <c r="M22" s="427"/>
      <c r="N22" s="427"/>
      <c r="O22" s="427"/>
      <c r="P22" s="427"/>
      <c r="Q22" s="427"/>
      <c r="R22" s="427"/>
      <c r="S22" s="427"/>
      <c r="T22" s="192"/>
      <c r="V22" s="171" t="s">
        <v>267</v>
      </c>
      <c r="W22" s="171" t="s">
        <v>277</v>
      </c>
      <c r="X22" s="171" t="s">
        <v>267</v>
      </c>
      <c r="Y22" s="192"/>
      <c r="Z22" s="84"/>
      <c r="AA22" s="84"/>
    </row>
    <row r="23" spans="2:27" ht="21.75" customHeight="1">
      <c r="B23" s="194"/>
      <c r="C23" s="429"/>
      <c r="D23" s="429"/>
      <c r="E23" s="429"/>
      <c r="F23" s="172" t="s">
        <v>298</v>
      </c>
      <c r="G23" s="427" t="s">
        <v>304</v>
      </c>
      <c r="H23" s="427"/>
      <c r="I23" s="427"/>
      <c r="J23" s="427"/>
      <c r="K23" s="427"/>
      <c r="L23" s="427"/>
      <c r="M23" s="427"/>
      <c r="N23" s="427"/>
      <c r="O23" s="427"/>
      <c r="P23" s="427"/>
      <c r="Q23" s="427"/>
      <c r="R23" s="427"/>
      <c r="S23" s="427"/>
      <c r="T23" s="192"/>
      <c r="V23" s="171" t="s">
        <v>267</v>
      </c>
      <c r="W23" s="171" t="s">
        <v>277</v>
      </c>
      <c r="X23" s="171" t="s">
        <v>267</v>
      </c>
      <c r="Y23" s="192"/>
      <c r="Z23" s="84"/>
      <c r="AA23" s="84"/>
    </row>
    <row r="24" spans="2:27" ht="17.25" customHeight="1">
      <c r="B24" s="194"/>
      <c r="C24" s="200"/>
      <c r="D24" s="200"/>
      <c r="E24" s="200"/>
      <c r="F24" s="171"/>
      <c r="G24" s="182"/>
      <c r="H24" s="182"/>
      <c r="I24" s="182"/>
      <c r="J24" s="182"/>
      <c r="K24" s="182"/>
      <c r="L24" s="182"/>
      <c r="M24" s="182"/>
      <c r="N24" s="182"/>
      <c r="O24" s="182"/>
      <c r="P24" s="182"/>
      <c r="Q24" s="182"/>
      <c r="R24" s="182"/>
      <c r="S24" s="182"/>
      <c r="T24" s="192"/>
      <c r="Y24" s="192"/>
      <c r="Z24" s="84"/>
      <c r="AA24" s="84"/>
    </row>
    <row r="25" spans="2:27" ht="69" customHeight="1">
      <c r="B25" s="194"/>
      <c r="C25" s="430" t="s">
        <v>305</v>
      </c>
      <c r="D25" s="431"/>
      <c r="E25" s="432"/>
      <c r="F25" s="172" t="s">
        <v>74</v>
      </c>
      <c r="G25" s="427" t="s">
        <v>306</v>
      </c>
      <c r="H25" s="427"/>
      <c r="I25" s="427"/>
      <c r="J25" s="427"/>
      <c r="K25" s="427"/>
      <c r="L25" s="427"/>
      <c r="M25" s="427"/>
      <c r="N25" s="427"/>
      <c r="O25" s="427"/>
      <c r="P25" s="427"/>
      <c r="Q25" s="427"/>
      <c r="R25" s="427"/>
      <c r="S25" s="427"/>
      <c r="T25" s="192"/>
      <c r="V25" s="171" t="s">
        <v>267</v>
      </c>
      <c r="W25" s="171" t="s">
        <v>277</v>
      </c>
      <c r="X25" s="171" t="s">
        <v>267</v>
      </c>
      <c r="Y25" s="192"/>
      <c r="Z25" s="84"/>
      <c r="AA25" s="84"/>
    </row>
    <row r="26" spans="2:27" ht="69" customHeight="1">
      <c r="B26" s="194"/>
      <c r="C26" s="433"/>
      <c r="D26" s="434"/>
      <c r="E26" s="435"/>
      <c r="F26" s="172" t="s">
        <v>113</v>
      </c>
      <c r="G26" s="427" t="s">
        <v>307</v>
      </c>
      <c r="H26" s="427"/>
      <c r="I26" s="427"/>
      <c r="J26" s="427"/>
      <c r="K26" s="427"/>
      <c r="L26" s="427"/>
      <c r="M26" s="427"/>
      <c r="N26" s="427"/>
      <c r="O26" s="427"/>
      <c r="P26" s="427"/>
      <c r="Q26" s="427"/>
      <c r="R26" s="427"/>
      <c r="S26" s="427"/>
      <c r="T26" s="192"/>
      <c r="V26" s="171" t="s">
        <v>267</v>
      </c>
      <c r="W26" s="171" t="s">
        <v>277</v>
      </c>
      <c r="X26" s="171" t="s">
        <v>267</v>
      </c>
      <c r="Y26" s="192"/>
      <c r="Z26" s="84"/>
      <c r="AA26" s="84"/>
    </row>
    <row r="27" spans="2:27" ht="49.5" customHeight="1">
      <c r="B27" s="194"/>
      <c r="C27" s="436"/>
      <c r="D27" s="437"/>
      <c r="E27" s="438"/>
      <c r="F27" s="172" t="s">
        <v>281</v>
      </c>
      <c r="G27" s="427" t="s">
        <v>308</v>
      </c>
      <c r="H27" s="427"/>
      <c r="I27" s="427"/>
      <c r="J27" s="427"/>
      <c r="K27" s="427"/>
      <c r="L27" s="427"/>
      <c r="M27" s="427"/>
      <c r="N27" s="427"/>
      <c r="O27" s="427"/>
      <c r="P27" s="427"/>
      <c r="Q27" s="427"/>
      <c r="R27" s="427"/>
      <c r="S27" s="427"/>
      <c r="T27" s="192"/>
      <c r="V27" s="171" t="s">
        <v>267</v>
      </c>
      <c r="W27" s="171" t="s">
        <v>277</v>
      </c>
      <c r="X27" s="171" t="s">
        <v>267</v>
      </c>
      <c r="Y27" s="192"/>
      <c r="Z27" s="84"/>
      <c r="AA27" s="84"/>
    </row>
    <row r="28" spans="2:25" ht="12.75" customHeight="1">
      <c r="B28" s="196"/>
      <c r="C28" s="185"/>
      <c r="D28" s="185"/>
      <c r="E28" s="185"/>
      <c r="F28" s="185"/>
      <c r="G28" s="185"/>
      <c r="H28" s="185"/>
      <c r="I28" s="185"/>
      <c r="J28" s="185"/>
      <c r="K28" s="185"/>
      <c r="L28" s="185"/>
      <c r="M28" s="185"/>
      <c r="N28" s="185"/>
      <c r="O28" s="185"/>
      <c r="P28" s="185"/>
      <c r="Q28" s="185"/>
      <c r="R28" s="185"/>
      <c r="S28" s="185"/>
      <c r="T28" s="197"/>
      <c r="U28" s="185"/>
      <c r="V28" s="185"/>
      <c r="W28" s="185"/>
      <c r="X28" s="185"/>
      <c r="Y28" s="197"/>
    </row>
    <row r="30" ht="12.75">
      <c r="B30" s="170" t="s">
        <v>289</v>
      </c>
    </row>
    <row r="31" spans="2:27" ht="12.75">
      <c r="B31" s="170" t="s">
        <v>290</v>
      </c>
      <c r="K31" s="84"/>
      <c r="L31" s="84"/>
      <c r="M31" s="84"/>
      <c r="N31" s="84"/>
      <c r="O31" s="84"/>
      <c r="P31" s="84"/>
      <c r="Q31" s="84"/>
      <c r="R31" s="84"/>
      <c r="S31" s="84"/>
      <c r="T31" s="84"/>
      <c r="U31" s="84"/>
      <c r="V31" s="84"/>
      <c r="W31" s="84"/>
      <c r="X31" s="84"/>
      <c r="Y31" s="84"/>
      <c r="Z31" s="84"/>
      <c r="AA31" s="84"/>
    </row>
    <row r="38" spans="3:32" ht="12.7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row>
    <row r="39" ht="12.75">
      <c r="C39" s="178"/>
    </row>
    <row r="122" spans="3:7" ht="12.75">
      <c r="C122" s="185"/>
      <c r="D122" s="185"/>
      <c r="E122" s="185"/>
      <c r="F122" s="185"/>
      <c r="G122" s="185"/>
    </row>
    <row r="123" ht="12.75">
      <c r="C123" s="178"/>
    </row>
  </sheetData>
  <sheetProtection/>
  <mergeCells count="19">
    <mergeCell ref="C20:E23"/>
    <mergeCell ref="G20:S20"/>
    <mergeCell ref="G21:S21"/>
    <mergeCell ref="G22:S22"/>
    <mergeCell ref="G23:S23"/>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s>
  <dataValidations count="1">
    <dataValidation type="list" allowBlank="1" showInputMessage="1" showErrorMessage="1" sqref="V15:V18 X15:X18 V20:V23 X20:X23 V25:V27 X25:X27 L7 Q7 G7:G10">
      <formula1>"□,■"</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F123"/>
  <sheetViews>
    <sheetView zoomScalePageLayoutView="0" workbookViewId="0" topLeftCell="A1">
      <selection activeCell="J11" sqref="J11"/>
    </sheetView>
  </sheetViews>
  <sheetFormatPr defaultColWidth="9.00390625" defaultRowHeight="13.5"/>
  <cols>
    <col min="1" max="1" width="2.125" style="201" customWidth="1"/>
    <col min="2" max="23" width="3.625" style="201" customWidth="1"/>
    <col min="24" max="24" width="2.125" style="201" customWidth="1"/>
    <col min="25" max="37" width="5.625" style="201" customWidth="1"/>
    <col min="38" max="16384" width="9.00390625" style="201" customWidth="1"/>
  </cols>
  <sheetData>
    <row r="1" spans="2:23" ht="12.75">
      <c r="B1" s="201" t="s">
        <v>309</v>
      </c>
      <c r="M1" s="202"/>
      <c r="N1" s="203"/>
      <c r="O1" s="203"/>
      <c r="P1" s="203"/>
      <c r="Q1" s="202" t="s">
        <v>77</v>
      </c>
      <c r="R1" s="204"/>
      <c r="S1" s="203" t="s">
        <v>310</v>
      </c>
      <c r="T1" s="204"/>
      <c r="U1" s="203" t="s">
        <v>311</v>
      </c>
      <c r="V1" s="204"/>
      <c r="W1" s="203" t="s">
        <v>312</v>
      </c>
    </row>
    <row r="2" spans="13:23" ht="4.5" customHeight="1">
      <c r="M2" s="202"/>
      <c r="N2" s="203"/>
      <c r="O2" s="203"/>
      <c r="P2" s="203"/>
      <c r="Q2" s="202"/>
      <c r="R2" s="203"/>
      <c r="S2" s="203"/>
      <c r="T2" s="203"/>
      <c r="U2" s="203"/>
      <c r="V2" s="203"/>
      <c r="W2" s="203"/>
    </row>
    <row r="3" spans="2:23" ht="12.75">
      <c r="B3" s="439" t="s">
        <v>313</v>
      </c>
      <c r="C3" s="439"/>
      <c r="D3" s="439"/>
      <c r="E3" s="439"/>
      <c r="F3" s="439"/>
      <c r="G3" s="439"/>
      <c r="H3" s="439"/>
      <c r="I3" s="439"/>
      <c r="J3" s="439"/>
      <c r="K3" s="439"/>
      <c r="L3" s="439"/>
      <c r="M3" s="439"/>
      <c r="N3" s="439"/>
      <c r="O3" s="439"/>
      <c r="P3" s="439"/>
      <c r="Q3" s="439"/>
      <c r="R3" s="439"/>
      <c r="S3" s="439"/>
      <c r="T3" s="439"/>
      <c r="U3" s="439"/>
      <c r="V3" s="439"/>
      <c r="W3" s="439"/>
    </row>
    <row r="4" spans="2:23" ht="4.5" customHeight="1">
      <c r="B4" s="203"/>
      <c r="C4" s="203"/>
      <c r="D4" s="203"/>
      <c r="E4" s="203"/>
      <c r="F4" s="203"/>
      <c r="G4" s="203"/>
      <c r="H4" s="203"/>
      <c r="I4" s="203"/>
      <c r="J4" s="203"/>
      <c r="K4" s="203"/>
      <c r="L4" s="203"/>
      <c r="M4" s="203"/>
      <c r="N4" s="203"/>
      <c r="O4" s="203"/>
      <c r="P4" s="203"/>
      <c r="Q4" s="203"/>
      <c r="R4" s="203"/>
      <c r="S4" s="203"/>
      <c r="T4" s="203"/>
      <c r="U4" s="203"/>
      <c r="V4" s="203"/>
      <c r="W4" s="203"/>
    </row>
    <row r="5" spans="2:23" ht="12.75">
      <c r="B5" s="203"/>
      <c r="C5" s="203"/>
      <c r="D5" s="203"/>
      <c r="E5" s="203"/>
      <c r="F5" s="203"/>
      <c r="G5" s="203"/>
      <c r="H5" s="203"/>
      <c r="I5" s="203"/>
      <c r="J5" s="203"/>
      <c r="K5" s="203"/>
      <c r="L5" s="203"/>
      <c r="M5" s="203"/>
      <c r="N5" s="203"/>
      <c r="O5" s="203"/>
      <c r="P5" s="202" t="s">
        <v>314</v>
      </c>
      <c r="Q5" s="440"/>
      <c r="R5" s="440"/>
      <c r="S5" s="440"/>
      <c r="T5" s="440"/>
      <c r="U5" s="440"/>
      <c r="V5" s="440"/>
      <c r="W5" s="440"/>
    </row>
    <row r="6" spans="2:23" ht="12.75">
      <c r="B6" s="203"/>
      <c r="C6" s="203"/>
      <c r="D6" s="203"/>
      <c r="E6" s="203"/>
      <c r="F6" s="203"/>
      <c r="G6" s="203"/>
      <c r="H6" s="203"/>
      <c r="I6" s="203"/>
      <c r="J6" s="203"/>
      <c r="K6" s="203"/>
      <c r="L6" s="203"/>
      <c r="M6" s="203"/>
      <c r="N6" s="203"/>
      <c r="O6" s="203"/>
      <c r="P6" s="202" t="s">
        <v>315</v>
      </c>
      <c r="Q6" s="441"/>
      <c r="R6" s="441"/>
      <c r="S6" s="441"/>
      <c r="T6" s="441"/>
      <c r="U6" s="441"/>
      <c r="V6" s="441"/>
      <c r="W6" s="441"/>
    </row>
    <row r="7" spans="2:23" ht="10.5" customHeight="1">
      <c r="B7" s="203"/>
      <c r="C7" s="203"/>
      <c r="D7" s="203"/>
      <c r="E7" s="203"/>
      <c r="F7" s="203"/>
      <c r="G7" s="203"/>
      <c r="H7" s="203"/>
      <c r="I7" s="203"/>
      <c r="J7" s="203"/>
      <c r="K7" s="203"/>
      <c r="L7" s="203"/>
      <c r="M7" s="203"/>
      <c r="N7" s="203"/>
      <c r="O7" s="203"/>
      <c r="P7" s="203"/>
      <c r="Q7" s="203"/>
      <c r="R7" s="203"/>
      <c r="S7" s="203"/>
      <c r="T7" s="203"/>
      <c r="U7" s="203"/>
      <c r="V7" s="203"/>
      <c r="W7" s="203"/>
    </row>
    <row r="8" ht="12.75">
      <c r="B8" s="201" t="s">
        <v>316</v>
      </c>
    </row>
    <row r="9" spans="3:11" ht="12.75">
      <c r="C9" s="204" t="s">
        <v>267</v>
      </c>
      <c r="D9" s="201" t="s">
        <v>317</v>
      </c>
      <c r="J9" s="204" t="s">
        <v>267</v>
      </c>
      <c r="K9" s="201" t="s">
        <v>318</v>
      </c>
    </row>
    <row r="10" ht="10.5" customHeight="1"/>
    <row r="11" ht="12.75">
      <c r="B11" s="201" t="s">
        <v>319</v>
      </c>
    </row>
    <row r="12" spans="3:4" ht="12.75">
      <c r="C12" s="204" t="s">
        <v>267</v>
      </c>
      <c r="D12" s="201" t="s">
        <v>320</v>
      </c>
    </row>
    <row r="13" spans="3:4" ht="12.75">
      <c r="C13" s="204" t="s">
        <v>267</v>
      </c>
      <c r="D13" s="201" t="s">
        <v>321</v>
      </c>
    </row>
    <row r="14" ht="10.5" customHeight="1"/>
    <row r="15" ht="12.75">
      <c r="B15" s="201" t="s">
        <v>322</v>
      </c>
    </row>
    <row r="16" spans="2:19" ht="60" customHeight="1">
      <c r="B16" s="442"/>
      <c r="C16" s="442"/>
      <c r="D16" s="442"/>
      <c r="E16" s="442"/>
      <c r="F16" s="443" t="s">
        <v>323</v>
      </c>
      <c r="G16" s="444"/>
      <c r="H16" s="444"/>
      <c r="I16" s="444"/>
      <c r="J16" s="444"/>
      <c r="K16" s="444"/>
      <c r="L16" s="445"/>
      <c r="M16" s="446" t="s">
        <v>324</v>
      </c>
      <c r="N16" s="446"/>
      <c r="O16" s="446"/>
      <c r="P16" s="446"/>
      <c r="Q16" s="446"/>
      <c r="R16" s="446"/>
      <c r="S16" s="446"/>
    </row>
    <row r="17" spans="2:19" ht="12.75">
      <c r="B17" s="447">
        <v>4</v>
      </c>
      <c r="C17" s="448"/>
      <c r="D17" s="448" t="s">
        <v>325</v>
      </c>
      <c r="E17" s="449"/>
      <c r="F17" s="450"/>
      <c r="G17" s="451"/>
      <c r="H17" s="451"/>
      <c r="I17" s="451"/>
      <c r="J17" s="451"/>
      <c r="K17" s="451"/>
      <c r="L17" s="205" t="s">
        <v>326</v>
      </c>
      <c r="M17" s="450"/>
      <c r="N17" s="451"/>
      <c r="O17" s="451"/>
      <c r="P17" s="451"/>
      <c r="Q17" s="451"/>
      <c r="R17" s="451"/>
      <c r="S17" s="205" t="s">
        <v>326</v>
      </c>
    </row>
    <row r="18" spans="2:19" ht="12.75">
      <c r="B18" s="447">
        <v>5</v>
      </c>
      <c r="C18" s="448"/>
      <c r="D18" s="448" t="s">
        <v>325</v>
      </c>
      <c r="E18" s="449"/>
      <c r="F18" s="450"/>
      <c r="G18" s="451"/>
      <c r="H18" s="451"/>
      <c r="I18" s="451"/>
      <c r="J18" s="451"/>
      <c r="K18" s="451"/>
      <c r="L18" s="205" t="s">
        <v>326</v>
      </c>
      <c r="M18" s="450"/>
      <c r="N18" s="451"/>
      <c r="O18" s="451"/>
      <c r="P18" s="451"/>
      <c r="Q18" s="451"/>
      <c r="R18" s="451"/>
      <c r="S18" s="205" t="s">
        <v>326</v>
      </c>
    </row>
    <row r="19" spans="2:19" ht="12.75">
      <c r="B19" s="447">
        <v>6</v>
      </c>
      <c r="C19" s="448"/>
      <c r="D19" s="448" t="s">
        <v>325</v>
      </c>
      <c r="E19" s="449"/>
      <c r="F19" s="450"/>
      <c r="G19" s="451"/>
      <c r="H19" s="451"/>
      <c r="I19" s="451"/>
      <c r="J19" s="451"/>
      <c r="K19" s="451"/>
      <c r="L19" s="205" t="s">
        <v>326</v>
      </c>
      <c r="M19" s="450"/>
      <c r="N19" s="451"/>
      <c r="O19" s="451"/>
      <c r="P19" s="451"/>
      <c r="Q19" s="451"/>
      <c r="R19" s="451"/>
      <c r="S19" s="205" t="s">
        <v>326</v>
      </c>
    </row>
    <row r="20" spans="2:19" ht="12.75">
      <c r="B20" s="447">
        <v>7</v>
      </c>
      <c r="C20" s="448"/>
      <c r="D20" s="448" t="s">
        <v>325</v>
      </c>
      <c r="E20" s="449"/>
      <c r="F20" s="450"/>
      <c r="G20" s="451"/>
      <c r="H20" s="451"/>
      <c r="I20" s="451"/>
      <c r="J20" s="451"/>
      <c r="K20" s="451"/>
      <c r="L20" s="205" t="s">
        <v>326</v>
      </c>
      <c r="M20" s="450"/>
      <c r="N20" s="451"/>
      <c r="O20" s="451"/>
      <c r="P20" s="451"/>
      <c r="Q20" s="451"/>
      <c r="R20" s="451"/>
      <c r="S20" s="205" t="s">
        <v>326</v>
      </c>
    </row>
    <row r="21" spans="2:19" ht="12.75">
      <c r="B21" s="447">
        <v>8</v>
      </c>
      <c r="C21" s="448"/>
      <c r="D21" s="448" t="s">
        <v>325</v>
      </c>
      <c r="E21" s="449"/>
      <c r="F21" s="450"/>
      <c r="G21" s="451"/>
      <c r="H21" s="451"/>
      <c r="I21" s="451"/>
      <c r="J21" s="451"/>
      <c r="K21" s="451"/>
      <c r="L21" s="205" t="s">
        <v>326</v>
      </c>
      <c r="M21" s="450"/>
      <c r="N21" s="451"/>
      <c r="O21" s="451"/>
      <c r="P21" s="451"/>
      <c r="Q21" s="451"/>
      <c r="R21" s="451"/>
      <c r="S21" s="205" t="s">
        <v>326</v>
      </c>
    </row>
    <row r="22" spans="2:19" ht="12.75">
      <c r="B22" s="447">
        <v>9</v>
      </c>
      <c r="C22" s="448"/>
      <c r="D22" s="448" t="s">
        <v>325</v>
      </c>
      <c r="E22" s="449"/>
      <c r="F22" s="450"/>
      <c r="G22" s="451"/>
      <c r="H22" s="451"/>
      <c r="I22" s="451"/>
      <c r="J22" s="451"/>
      <c r="K22" s="451"/>
      <c r="L22" s="205" t="s">
        <v>326</v>
      </c>
      <c r="M22" s="450"/>
      <c r="N22" s="451"/>
      <c r="O22" s="451"/>
      <c r="P22" s="451"/>
      <c r="Q22" s="451"/>
      <c r="R22" s="451"/>
      <c r="S22" s="205" t="s">
        <v>326</v>
      </c>
    </row>
    <row r="23" spans="2:19" ht="12.75">
      <c r="B23" s="447">
        <v>10</v>
      </c>
      <c r="C23" s="448"/>
      <c r="D23" s="448" t="s">
        <v>325</v>
      </c>
      <c r="E23" s="449"/>
      <c r="F23" s="450"/>
      <c r="G23" s="451"/>
      <c r="H23" s="451"/>
      <c r="I23" s="451"/>
      <c r="J23" s="451"/>
      <c r="K23" s="451"/>
      <c r="L23" s="205" t="s">
        <v>326</v>
      </c>
      <c r="M23" s="450"/>
      <c r="N23" s="451"/>
      <c r="O23" s="451"/>
      <c r="P23" s="451"/>
      <c r="Q23" s="451"/>
      <c r="R23" s="451"/>
      <c r="S23" s="205" t="s">
        <v>326</v>
      </c>
    </row>
    <row r="24" spans="2:19" ht="12.75">
      <c r="B24" s="447">
        <v>11</v>
      </c>
      <c r="C24" s="448"/>
      <c r="D24" s="448" t="s">
        <v>325</v>
      </c>
      <c r="E24" s="449"/>
      <c r="F24" s="450"/>
      <c r="G24" s="451"/>
      <c r="H24" s="451"/>
      <c r="I24" s="451"/>
      <c r="J24" s="451"/>
      <c r="K24" s="451"/>
      <c r="L24" s="205" t="s">
        <v>326</v>
      </c>
      <c r="M24" s="450"/>
      <c r="N24" s="451"/>
      <c r="O24" s="451"/>
      <c r="P24" s="451"/>
      <c r="Q24" s="451"/>
      <c r="R24" s="451"/>
      <c r="S24" s="205" t="s">
        <v>326</v>
      </c>
    </row>
    <row r="25" spans="2:23" ht="12.75">
      <c r="B25" s="447">
        <v>12</v>
      </c>
      <c r="C25" s="448"/>
      <c r="D25" s="448" t="s">
        <v>325</v>
      </c>
      <c r="E25" s="449"/>
      <c r="F25" s="450"/>
      <c r="G25" s="451"/>
      <c r="H25" s="451"/>
      <c r="I25" s="451"/>
      <c r="J25" s="451"/>
      <c r="K25" s="451"/>
      <c r="L25" s="205" t="s">
        <v>326</v>
      </c>
      <c r="M25" s="450"/>
      <c r="N25" s="451"/>
      <c r="O25" s="451"/>
      <c r="P25" s="451"/>
      <c r="Q25" s="451"/>
      <c r="R25" s="451"/>
      <c r="S25" s="205" t="s">
        <v>326</v>
      </c>
      <c r="U25" s="442" t="s">
        <v>327</v>
      </c>
      <c r="V25" s="442"/>
      <c r="W25" s="442"/>
    </row>
    <row r="26" spans="2:23" ht="12.75">
      <c r="B26" s="447">
        <v>1</v>
      </c>
      <c r="C26" s="448"/>
      <c r="D26" s="448" t="s">
        <v>325</v>
      </c>
      <c r="E26" s="449"/>
      <c r="F26" s="450"/>
      <c r="G26" s="451"/>
      <c r="H26" s="451"/>
      <c r="I26" s="451"/>
      <c r="J26" s="451"/>
      <c r="K26" s="451"/>
      <c r="L26" s="205" t="s">
        <v>326</v>
      </c>
      <c r="M26" s="450"/>
      <c r="N26" s="451"/>
      <c r="O26" s="451"/>
      <c r="P26" s="451"/>
      <c r="Q26" s="451"/>
      <c r="R26" s="451"/>
      <c r="S26" s="205" t="s">
        <v>326</v>
      </c>
      <c r="U26" s="452"/>
      <c r="V26" s="452"/>
      <c r="W26" s="452"/>
    </row>
    <row r="27" spans="2:19" ht="12.75">
      <c r="B27" s="447">
        <v>2</v>
      </c>
      <c r="C27" s="448"/>
      <c r="D27" s="448" t="s">
        <v>325</v>
      </c>
      <c r="E27" s="449"/>
      <c r="F27" s="450"/>
      <c r="G27" s="451"/>
      <c r="H27" s="451"/>
      <c r="I27" s="451"/>
      <c r="J27" s="451"/>
      <c r="K27" s="451"/>
      <c r="L27" s="205" t="s">
        <v>326</v>
      </c>
      <c r="M27" s="450"/>
      <c r="N27" s="451"/>
      <c r="O27" s="451"/>
      <c r="P27" s="451"/>
      <c r="Q27" s="451"/>
      <c r="R27" s="451"/>
      <c r="S27" s="205" t="s">
        <v>326</v>
      </c>
    </row>
    <row r="28" spans="2:23" ht="12.75">
      <c r="B28" s="442" t="s">
        <v>328</v>
      </c>
      <c r="C28" s="442"/>
      <c r="D28" s="442"/>
      <c r="E28" s="442"/>
      <c r="F28" s="447">
        <f>IF(SUM(F17:K27)=0,"",SUM(F17:K27))</f>
      </c>
      <c r="G28" s="448"/>
      <c r="H28" s="448"/>
      <c r="I28" s="448"/>
      <c r="J28" s="448"/>
      <c r="K28" s="448"/>
      <c r="L28" s="205" t="s">
        <v>326</v>
      </c>
      <c r="M28" s="447">
        <f>IF(SUM(M17:R27)=0,"",SUM(M17:R27))</f>
      </c>
      <c r="N28" s="448"/>
      <c r="O28" s="448"/>
      <c r="P28" s="448"/>
      <c r="Q28" s="448"/>
      <c r="R28" s="448"/>
      <c r="S28" s="205" t="s">
        <v>326</v>
      </c>
      <c r="U28" s="442" t="s">
        <v>329</v>
      </c>
      <c r="V28" s="442"/>
      <c r="W28" s="442"/>
    </row>
    <row r="29" spans="2:23" ht="39.75" customHeight="1">
      <c r="B29" s="446" t="s">
        <v>330</v>
      </c>
      <c r="C29" s="442"/>
      <c r="D29" s="442"/>
      <c r="E29" s="442"/>
      <c r="F29" s="453">
        <f>IF(F28="","",F28/U26)</f>
      </c>
      <c r="G29" s="454"/>
      <c r="H29" s="454"/>
      <c r="I29" s="454"/>
      <c r="J29" s="454"/>
      <c r="K29" s="454"/>
      <c r="L29" s="205" t="s">
        <v>326</v>
      </c>
      <c r="M29" s="453">
        <f>IF(M28="","",M28/U26)</f>
      </c>
      <c r="N29" s="454"/>
      <c r="O29" s="454"/>
      <c r="P29" s="454"/>
      <c r="Q29" s="454"/>
      <c r="R29" s="454"/>
      <c r="S29" s="205" t="s">
        <v>326</v>
      </c>
      <c r="U29" s="455">
        <f>IF(F29="","",ROUNDDOWN(M29/F29,3))</f>
      </c>
      <c r="V29" s="456"/>
      <c r="W29" s="457"/>
    </row>
    <row r="31" ht="12.75">
      <c r="B31" s="201" t="s">
        <v>331</v>
      </c>
    </row>
    <row r="32" spans="2:19" ht="60" customHeight="1">
      <c r="B32" s="442"/>
      <c r="C32" s="442"/>
      <c r="D32" s="442"/>
      <c r="E32" s="442"/>
      <c r="F32" s="443" t="s">
        <v>323</v>
      </c>
      <c r="G32" s="444"/>
      <c r="H32" s="444"/>
      <c r="I32" s="444"/>
      <c r="J32" s="444"/>
      <c r="K32" s="444"/>
      <c r="L32" s="445"/>
      <c r="M32" s="446" t="s">
        <v>324</v>
      </c>
      <c r="N32" s="446"/>
      <c r="O32" s="446"/>
      <c r="P32" s="446"/>
      <c r="Q32" s="446"/>
      <c r="R32" s="446"/>
      <c r="S32" s="446"/>
    </row>
    <row r="33" spans="2:19" ht="12.75">
      <c r="B33" s="450"/>
      <c r="C33" s="451"/>
      <c r="D33" s="451"/>
      <c r="E33" s="206" t="s">
        <v>325</v>
      </c>
      <c r="F33" s="450"/>
      <c r="G33" s="451"/>
      <c r="H33" s="451"/>
      <c r="I33" s="451"/>
      <c r="J33" s="451"/>
      <c r="K33" s="451"/>
      <c r="L33" s="205" t="s">
        <v>326</v>
      </c>
      <c r="M33" s="450"/>
      <c r="N33" s="451"/>
      <c r="O33" s="451"/>
      <c r="P33" s="451"/>
      <c r="Q33" s="451"/>
      <c r="R33" s="451"/>
      <c r="S33" s="205" t="s">
        <v>326</v>
      </c>
    </row>
    <row r="34" spans="2:19" ht="12.75">
      <c r="B34" s="450"/>
      <c r="C34" s="451"/>
      <c r="D34" s="451"/>
      <c r="E34" s="206" t="s">
        <v>325</v>
      </c>
      <c r="F34" s="450"/>
      <c r="G34" s="451"/>
      <c r="H34" s="451"/>
      <c r="I34" s="451"/>
      <c r="J34" s="451"/>
      <c r="K34" s="451"/>
      <c r="L34" s="205" t="s">
        <v>326</v>
      </c>
      <c r="M34" s="450"/>
      <c r="N34" s="451"/>
      <c r="O34" s="451"/>
      <c r="P34" s="451"/>
      <c r="Q34" s="451"/>
      <c r="R34" s="451"/>
      <c r="S34" s="205" t="s">
        <v>326</v>
      </c>
    </row>
    <row r="35" spans="2:19" ht="12.75">
      <c r="B35" s="450"/>
      <c r="C35" s="451"/>
      <c r="D35" s="451"/>
      <c r="E35" s="206" t="s">
        <v>332</v>
      </c>
      <c r="F35" s="450"/>
      <c r="G35" s="451"/>
      <c r="H35" s="451"/>
      <c r="I35" s="451"/>
      <c r="J35" s="451"/>
      <c r="K35" s="451"/>
      <c r="L35" s="205" t="s">
        <v>326</v>
      </c>
      <c r="M35" s="450"/>
      <c r="N35" s="451"/>
      <c r="O35" s="451"/>
      <c r="P35" s="451"/>
      <c r="Q35" s="451"/>
      <c r="R35" s="451"/>
      <c r="S35" s="205" t="s">
        <v>326</v>
      </c>
    </row>
    <row r="36" spans="2:23" ht="12.75">
      <c r="B36" s="442" t="s">
        <v>328</v>
      </c>
      <c r="C36" s="442"/>
      <c r="D36" s="442"/>
      <c r="E36" s="442"/>
      <c r="F36" s="447">
        <f>IF(SUM(F33:K35)=0,"",SUM(F33:K35))</f>
      </c>
      <c r="G36" s="448"/>
      <c r="H36" s="448"/>
      <c r="I36" s="448"/>
      <c r="J36" s="448"/>
      <c r="K36" s="448"/>
      <c r="L36" s="205" t="s">
        <v>326</v>
      </c>
      <c r="M36" s="447">
        <f>IF(SUM(M33:R35)=0,"",SUM(M33:R35))</f>
      </c>
      <c r="N36" s="448"/>
      <c r="O36" s="448"/>
      <c r="P36" s="448"/>
      <c r="Q36" s="448"/>
      <c r="R36" s="448"/>
      <c r="S36" s="205" t="s">
        <v>326</v>
      </c>
      <c r="U36" s="442" t="s">
        <v>329</v>
      </c>
      <c r="V36" s="442"/>
      <c r="W36" s="442"/>
    </row>
    <row r="37" spans="2:23" ht="39.75" customHeight="1">
      <c r="B37" s="446" t="s">
        <v>330</v>
      </c>
      <c r="C37" s="442"/>
      <c r="D37" s="442"/>
      <c r="E37" s="442"/>
      <c r="F37" s="453">
        <f>IF(F36="","",F36/3)</f>
      </c>
      <c r="G37" s="454"/>
      <c r="H37" s="454"/>
      <c r="I37" s="454"/>
      <c r="J37" s="454"/>
      <c r="K37" s="454"/>
      <c r="L37" s="205" t="s">
        <v>326</v>
      </c>
      <c r="M37" s="453">
        <f>IF(M36="","",M36/3)</f>
      </c>
      <c r="N37" s="454"/>
      <c r="O37" s="454"/>
      <c r="P37" s="454"/>
      <c r="Q37" s="454"/>
      <c r="R37" s="454"/>
      <c r="S37" s="205" t="s">
        <v>326</v>
      </c>
      <c r="U37" s="455">
        <f>IF(F37="","",ROUNDDOWN(M37/F37,3))</f>
      </c>
      <c r="V37" s="456"/>
      <c r="W37" s="457"/>
    </row>
    <row r="38" spans="1:32" ht="4.5" customHeight="1">
      <c r="A38" s="207"/>
      <c r="B38" s="208"/>
      <c r="C38" s="209"/>
      <c r="D38" s="209"/>
      <c r="E38" s="209"/>
      <c r="F38" s="210"/>
      <c r="G38" s="210"/>
      <c r="H38" s="210"/>
      <c r="I38" s="210"/>
      <c r="J38" s="210"/>
      <c r="K38" s="210"/>
      <c r="L38" s="209"/>
      <c r="M38" s="210"/>
      <c r="N38" s="210"/>
      <c r="O38" s="210"/>
      <c r="P38" s="210"/>
      <c r="Q38" s="210"/>
      <c r="R38" s="210"/>
      <c r="S38" s="209"/>
      <c r="T38" s="207"/>
      <c r="U38" s="211"/>
      <c r="V38" s="211"/>
      <c r="W38" s="211"/>
      <c r="X38" s="207"/>
      <c r="Y38" s="207"/>
      <c r="Z38" s="207"/>
      <c r="AA38" s="207"/>
      <c r="AB38" s="207"/>
      <c r="AC38" s="207"/>
      <c r="AD38" s="207"/>
      <c r="AE38" s="207"/>
      <c r="AF38" s="207"/>
    </row>
    <row r="39" spans="2:3" ht="12.75">
      <c r="B39" s="201" t="s">
        <v>11</v>
      </c>
      <c r="C39" s="212"/>
    </row>
    <row r="40" spans="2:23" ht="12.75">
      <c r="B40" s="458" t="s">
        <v>333</v>
      </c>
      <c r="C40" s="458"/>
      <c r="D40" s="458"/>
      <c r="E40" s="458"/>
      <c r="F40" s="458"/>
      <c r="G40" s="458"/>
      <c r="H40" s="458"/>
      <c r="I40" s="458"/>
      <c r="J40" s="458"/>
      <c r="K40" s="458"/>
      <c r="L40" s="458"/>
      <c r="M40" s="458"/>
      <c r="N40" s="458"/>
      <c r="O40" s="458"/>
      <c r="P40" s="458"/>
      <c r="Q40" s="458"/>
      <c r="R40" s="458"/>
      <c r="S40" s="458"/>
      <c r="T40" s="458"/>
      <c r="U40" s="458"/>
      <c r="V40" s="458"/>
      <c r="W40" s="458"/>
    </row>
    <row r="41" spans="2:23" ht="12.75">
      <c r="B41" s="458" t="s">
        <v>334</v>
      </c>
      <c r="C41" s="458"/>
      <c r="D41" s="458"/>
      <c r="E41" s="458"/>
      <c r="F41" s="458"/>
      <c r="G41" s="458"/>
      <c r="H41" s="458"/>
      <c r="I41" s="458"/>
      <c r="J41" s="458"/>
      <c r="K41" s="458"/>
      <c r="L41" s="458"/>
      <c r="M41" s="458"/>
      <c r="N41" s="458"/>
      <c r="O41" s="458"/>
      <c r="P41" s="458"/>
      <c r="Q41" s="458"/>
      <c r="R41" s="458"/>
      <c r="S41" s="458"/>
      <c r="T41" s="458"/>
      <c r="U41" s="458"/>
      <c r="V41" s="458"/>
      <c r="W41" s="458"/>
    </row>
    <row r="42" spans="2:23" ht="12.75">
      <c r="B42" s="458" t="s">
        <v>335</v>
      </c>
      <c r="C42" s="458"/>
      <c r="D42" s="458"/>
      <c r="E42" s="458"/>
      <c r="F42" s="458"/>
      <c r="G42" s="458"/>
      <c r="H42" s="458"/>
      <c r="I42" s="458"/>
      <c r="J42" s="458"/>
      <c r="K42" s="458"/>
      <c r="L42" s="458"/>
      <c r="M42" s="458"/>
      <c r="N42" s="458"/>
      <c r="O42" s="458"/>
      <c r="P42" s="458"/>
      <c r="Q42" s="458"/>
      <c r="R42" s="458"/>
      <c r="S42" s="458"/>
      <c r="T42" s="458"/>
      <c r="U42" s="458"/>
      <c r="V42" s="458"/>
      <c r="W42" s="458"/>
    </row>
    <row r="43" spans="2:23" ht="12.75">
      <c r="B43" s="458" t="s">
        <v>336</v>
      </c>
      <c r="C43" s="458"/>
      <c r="D43" s="458"/>
      <c r="E43" s="458"/>
      <c r="F43" s="458"/>
      <c r="G43" s="458"/>
      <c r="H43" s="458"/>
      <c r="I43" s="458"/>
      <c r="J43" s="458"/>
      <c r="K43" s="458"/>
      <c r="L43" s="458"/>
      <c r="M43" s="458"/>
      <c r="N43" s="458"/>
      <c r="O43" s="458"/>
      <c r="P43" s="458"/>
      <c r="Q43" s="458"/>
      <c r="R43" s="458"/>
      <c r="S43" s="458"/>
      <c r="T43" s="458"/>
      <c r="U43" s="458"/>
      <c r="V43" s="458"/>
      <c r="W43" s="458"/>
    </row>
    <row r="44" spans="2:23" ht="12.75">
      <c r="B44" s="458" t="s">
        <v>337</v>
      </c>
      <c r="C44" s="458"/>
      <c r="D44" s="458"/>
      <c r="E44" s="458"/>
      <c r="F44" s="458"/>
      <c r="G44" s="458"/>
      <c r="H44" s="458"/>
      <c r="I44" s="458"/>
      <c r="J44" s="458"/>
      <c r="K44" s="458"/>
      <c r="L44" s="458"/>
      <c r="M44" s="458"/>
      <c r="N44" s="458"/>
      <c r="O44" s="458"/>
      <c r="P44" s="458"/>
      <c r="Q44" s="458"/>
      <c r="R44" s="458"/>
      <c r="S44" s="458"/>
      <c r="T44" s="458"/>
      <c r="U44" s="458"/>
      <c r="V44" s="458"/>
      <c r="W44" s="458"/>
    </row>
    <row r="45" spans="2:23" ht="12.75">
      <c r="B45" s="458" t="s">
        <v>338</v>
      </c>
      <c r="C45" s="458"/>
      <c r="D45" s="458"/>
      <c r="E45" s="458"/>
      <c r="F45" s="458"/>
      <c r="G45" s="458"/>
      <c r="H45" s="458"/>
      <c r="I45" s="458"/>
      <c r="J45" s="458"/>
      <c r="K45" s="458"/>
      <c r="L45" s="458"/>
      <c r="M45" s="458"/>
      <c r="N45" s="458"/>
      <c r="O45" s="458"/>
      <c r="P45" s="458"/>
      <c r="Q45" s="458"/>
      <c r="R45" s="458"/>
      <c r="S45" s="458"/>
      <c r="T45" s="458"/>
      <c r="U45" s="458"/>
      <c r="V45" s="458"/>
      <c r="W45" s="458"/>
    </row>
    <row r="46" spans="2:23" ht="12.75">
      <c r="B46" s="458" t="s">
        <v>339</v>
      </c>
      <c r="C46" s="458"/>
      <c r="D46" s="458"/>
      <c r="E46" s="458"/>
      <c r="F46" s="458"/>
      <c r="G46" s="458"/>
      <c r="H46" s="458"/>
      <c r="I46" s="458"/>
      <c r="J46" s="458"/>
      <c r="K46" s="458"/>
      <c r="L46" s="458"/>
      <c r="M46" s="458"/>
      <c r="N46" s="458"/>
      <c r="O46" s="458"/>
      <c r="P46" s="458"/>
      <c r="Q46" s="458"/>
      <c r="R46" s="458"/>
      <c r="S46" s="458"/>
      <c r="T46" s="458"/>
      <c r="U46" s="458"/>
      <c r="V46" s="458"/>
      <c r="W46" s="458"/>
    </row>
    <row r="47" spans="2:23" ht="12.75">
      <c r="B47" s="458" t="s">
        <v>340</v>
      </c>
      <c r="C47" s="458"/>
      <c r="D47" s="458"/>
      <c r="E47" s="458"/>
      <c r="F47" s="458"/>
      <c r="G47" s="458"/>
      <c r="H47" s="458"/>
      <c r="I47" s="458"/>
      <c r="J47" s="458"/>
      <c r="K47" s="458"/>
      <c r="L47" s="458"/>
      <c r="M47" s="458"/>
      <c r="N47" s="458"/>
      <c r="O47" s="458"/>
      <c r="P47" s="458"/>
      <c r="Q47" s="458"/>
      <c r="R47" s="458"/>
      <c r="S47" s="458"/>
      <c r="T47" s="458"/>
      <c r="U47" s="458"/>
      <c r="V47" s="458"/>
      <c r="W47" s="458"/>
    </row>
    <row r="48" spans="2:23" ht="12.75">
      <c r="B48" s="458"/>
      <c r="C48" s="458"/>
      <c r="D48" s="458"/>
      <c r="E48" s="458"/>
      <c r="F48" s="458"/>
      <c r="G48" s="458"/>
      <c r="H48" s="458"/>
      <c r="I48" s="458"/>
      <c r="J48" s="458"/>
      <c r="K48" s="458"/>
      <c r="L48" s="458"/>
      <c r="M48" s="458"/>
      <c r="N48" s="458"/>
      <c r="O48" s="458"/>
      <c r="P48" s="458"/>
      <c r="Q48" s="458"/>
      <c r="R48" s="458"/>
      <c r="S48" s="458"/>
      <c r="T48" s="458"/>
      <c r="U48" s="458"/>
      <c r="V48" s="458"/>
      <c r="W48" s="458"/>
    </row>
    <row r="49" spans="2:23" ht="12.75">
      <c r="B49" s="458"/>
      <c r="C49" s="458"/>
      <c r="D49" s="458"/>
      <c r="E49" s="458"/>
      <c r="F49" s="458"/>
      <c r="G49" s="458"/>
      <c r="H49" s="458"/>
      <c r="I49" s="458"/>
      <c r="J49" s="458"/>
      <c r="K49" s="458"/>
      <c r="L49" s="458"/>
      <c r="M49" s="458"/>
      <c r="N49" s="458"/>
      <c r="O49" s="458"/>
      <c r="P49" s="458"/>
      <c r="Q49" s="458"/>
      <c r="R49" s="458"/>
      <c r="S49" s="458"/>
      <c r="T49" s="458"/>
      <c r="U49" s="458"/>
      <c r="V49" s="458"/>
      <c r="W49" s="458"/>
    </row>
    <row r="122" spans="3:7" ht="12.75">
      <c r="C122" s="207"/>
      <c r="D122" s="207"/>
      <c r="E122" s="207"/>
      <c r="F122" s="207"/>
      <c r="G122" s="207"/>
    </row>
    <row r="123" ht="12.75">
      <c r="C123" s="212"/>
    </row>
  </sheetData>
  <sheetProtection/>
  <mergeCells count="90">
    <mergeCell ref="B47:W47"/>
    <mergeCell ref="B48:W48"/>
    <mergeCell ref="B49:W49"/>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dataValidations count="1">
    <dataValidation type="list" allowBlank="1" showInputMessage="1" showErrorMessage="1" sqref="C9 J9 C12:C13">
      <formula1>"□,■"</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AG123"/>
  <sheetViews>
    <sheetView zoomScalePageLayoutView="0" workbookViewId="0" topLeftCell="A1">
      <selection activeCell="L8" sqref="L8"/>
    </sheetView>
  </sheetViews>
  <sheetFormatPr defaultColWidth="4.00390625" defaultRowHeight="13.5"/>
  <cols>
    <col min="1" max="1" width="1.4921875" style="170" customWidth="1"/>
    <col min="2" max="2" width="3.125" style="170" customWidth="1"/>
    <col min="3" max="3" width="1.12109375" style="170" customWidth="1"/>
    <col min="4" max="22" width="4.00390625" style="170" customWidth="1"/>
    <col min="23" max="23" width="3.125" style="170" customWidth="1"/>
    <col min="24" max="24" width="2.375" style="170" customWidth="1"/>
    <col min="25" max="25" width="4.00390625" style="170" customWidth="1"/>
    <col min="26" max="26" width="2.25390625" style="170" customWidth="1"/>
    <col min="27" max="27" width="4.00390625" style="170" customWidth="1"/>
    <col min="28" max="28" width="2.375" style="170" customWidth="1"/>
    <col min="29" max="29" width="1.4921875" style="170" customWidth="1"/>
    <col min="30" max="32" width="4.00390625" style="170" customWidth="1"/>
    <col min="33" max="33" width="6.625" style="170" bestFit="1" customWidth="1"/>
    <col min="34" max="16384" width="4.00390625" style="170" customWidth="1"/>
  </cols>
  <sheetData>
    <row r="2" spans="2:28" ht="12.75">
      <c r="B2" s="170" t="s">
        <v>377</v>
      </c>
      <c r="C2" s="84"/>
      <c r="D2" s="84"/>
      <c r="E2" s="84"/>
      <c r="F2" s="84"/>
      <c r="G2" s="84"/>
      <c r="H2" s="84"/>
      <c r="I2" s="84"/>
      <c r="J2" s="84"/>
      <c r="K2" s="84"/>
      <c r="L2" s="84"/>
      <c r="M2" s="84"/>
      <c r="N2" s="84"/>
      <c r="O2" s="84"/>
      <c r="P2" s="84"/>
      <c r="Q2" s="84"/>
      <c r="R2" s="84"/>
      <c r="S2" s="84"/>
      <c r="T2" s="84"/>
      <c r="U2" s="84"/>
      <c r="V2" s="84"/>
      <c r="W2" s="84"/>
      <c r="X2" s="84"/>
      <c r="Y2" s="84"/>
      <c r="Z2" s="84"/>
      <c r="AA2" s="84"/>
      <c r="AB2" s="84"/>
    </row>
    <row r="4" spans="2:28" ht="34.5" customHeight="1">
      <c r="B4" s="414" t="s">
        <v>378</v>
      </c>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row>
    <row r="5" spans="2:30" ht="16.5" customHeight="1">
      <c r="B5" s="373" t="s">
        <v>379</v>
      </c>
      <c r="C5" s="373"/>
      <c r="D5" s="373"/>
      <c r="E5" s="373"/>
      <c r="F5" s="373"/>
      <c r="G5" s="373"/>
      <c r="H5" s="373"/>
      <c r="I5" s="373"/>
      <c r="J5" s="373"/>
      <c r="K5" s="373"/>
      <c r="L5" s="373"/>
      <c r="M5" s="373"/>
      <c r="N5" s="373"/>
      <c r="O5" s="373"/>
      <c r="P5" s="373"/>
      <c r="Q5" s="373"/>
      <c r="R5" s="373"/>
      <c r="S5" s="373"/>
      <c r="T5" s="373"/>
      <c r="U5" s="373"/>
      <c r="V5" s="373"/>
      <c r="W5" s="373"/>
      <c r="X5" s="373"/>
      <c r="Y5" s="373"/>
      <c r="Z5" s="373"/>
      <c r="AA5" s="373"/>
      <c r="AB5" s="373"/>
      <c r="AC5" s="195"/>
      <c r="AD5" s="195"/>
    </row>
    <row r="6" ht="13.5" customHeight="1"/>
    <row r="7" spans="2:28" ht="24" customHeight="1">
      <c r="B7" s="415" t="s">
        <v>265</v>
      </c>
      <c r="C7" s="415"/>
      <c r="D7" s="415"/>
      <c r="E7" s="415"/>
      <c r="F7" s="415"/>
      <c r="G7" s="376"/>
      <c r="H7" s="380"/>
      <c r="I7" s="380"/>
      <c r="J7" s="380"/>
      <c r="K7" s="380"/>
      <c r="L7" s="380"/>
      <c r="M7" s="380"/>
      <c r="N7" s="380"/>
      <c r="O7" s="380"/>
      <c r="P7" s="380"/>
      <c r="Q7" s="380"/>
      <c r="R7" s="380"/>
      <c r="S7" s="380"/>
      <c r="T7" s="380"/>
      <c r="U7" s="380"/>
      <c r="V7" s="380"/>
      <c r="W7" s="380"/>
      <c r="X7" s="380"/>
      <c r="Y7" s="380"/>
      <c r="Z7" s="380"/>
      <c r="AA7" s="380"/>
      <c r="AB7" s="416"/>
    </row>
    <row r="8" spans="2:28" ht="24" customHeight="1">
      <c r="B8" s="415" t="s">
        <v>266</v>
      </c>
      <c r="C8" s="415"/>
      <c r="D8" s="415"/>
      <c r="E8" s="415"/>
      <c r="F8" s="415"/>
      <c r="G8" s="198" t="s">
        <v>267</v>
      </c>
      <c r="H8" s="176" t="s">
        <v>268</v>
      </c>
      <c r="I8" s="176"/>
      <c r="J8" s="176"/>
      <c r="K8" s="176"/>
      <c r="L8" s="198" t="s">
        <v>267</v>
      </c>
      <c r="M8" s="176" t="s">
        <v>269</v>
      </c>
      <c r="N8" s="176"/>
      <c r="O8" s="176"/>
      <c r="P8" s="176"/>
      <c r="Q8" s="198" t="s">
        <v>267</v>
      </c>
      <c r="R8" s="176" t="s">
        <v>270</v>
      </c>
      <c r="S8" s="176"/>
      <c r="T8" s="176"/>
      <c r="U8" s="176"/>
      <c r="V8" s="176"/>
      <c r="W8" s="176"/>
      <c r="X8" s="176"/>
      <c r="Y8" s="176"/>
      <c r="Z8" s="173"/>
      <c r="AA8" s="173"/>
      <c r="AB8" s="174"/>
    </row>
    <row r="9" spans="2:28" ht="21.75" customHeight="1">
      <c r="B9" s="417" t="s">
        <v>271</v>
      </c>
      <c r="C9" s="418"/>
      <c r="D9" s="418"/>
      <c r="E9" s="418"/>
      <c r="F9" s="419"/>
      <c r="G9" s="177" t="s">
        <v>267</v>
      </c>
      <c r="H9" s="178" t="s">
        <v>272</v>
      </c>
      <c r="I9" s="179"/>
      <c r="J9" s="179"/>
      <c r="K9" s="179"/>
      <c r="L9" s="179"/>
      <c r="M9" s="179"/>
      <c r="N9" s="179"/>
      <c r="O9" s="179"/>
      <c r="P9" s="179"/>
      <c r="Q9" s="179"/>
      <c r="R9" s="179"/>
      <c r="S9" s="179"/>
      <c r="T9" s="179"/>
      <c r="U9" s="179"/>
      <c r="V9" s="179"/>
      <c r="W9" s="179"/>
      <c r="X9" s="179"/>
      <c r="Y9" s="179"/>
      <c r="Z9" s="179"/>
      <c r="AA9" s="179"/>
      <c r="AB9" s="180"/>
    </row>
    <row r="10" spans="2:28" ht="21.75" customHeight="1">
      <c r="B10" s="422"/>
      <c r="C10" s="423"/>
      <c r="D10" s="423"/>
      <c r="E10" s="423"/>
      <c r="F10" s="424"/>
      <c r="G10" s="184" t="s">
        <v>267</v>
      </c>
      <c r="H10" s="185" t="s">
        <v>273</v>
      </c>
      <c r="I10" s="186"/>
      <c r="J10" s="186"/>
      <c r="K10" s="186"/>
      <c r="L10" s="186"/>
      <c r="M10" s="186"/>
      <c r="N10" s="186"/>
      <c r="O10" s="186"/>
      <c r="P10" s="186"/>
      <c r="Q10" s="186"/>
      <c r="R10" s="186"/>
      <c r="S10" s="186"/>
      <c r="T10" s="186"/>
      <c r="U10" s="186"/>
      <c r="V10" s="186"/>
      <c r="W10" s="186"/>
      <c r="X10" s="186"/>
      <c r="Y10" s="186"/>
      <c r="Z10" s="186"/>
      <c r="AA10" s="186"/>
      <c r="AB10" s="187"/>
    </row>
    <row r="11" ht="13.5" customHeight="1">
      <c r="AG11" s="199"/>
    </row>
    <row r="12" spans="2:30" ht="12.75" customHeight="1">
      <c r="B12" s="188"/>
      <c r="C12" s="178"/>
      <c r="D12" s="178"/>
      <c r="E12" s="178"/>
      <c r="F12" s="178"/>
      <c r="G12" s="178"/>
      <c r="H12" s="178"/>
      <c r="I12" s="178"/>
      <c r="J12" s="178"/>
      <c r="K12" s="178"/>
      <c r="L12" s="178"/>
      <c r="M12" s="178"/>
      <c r="N12" s="178"/>
      <c r="O12" s="178"/>
      <c r="P12" s="178"/>
      <c r="Q12" s="178"/>
      <c r="R12" s="178"/>
      <c r="S12" s="178"/>
      <c r="T12" s="178"/>
      <c r="U12" s="178"/>
      <c r="V12" s="178"/>
      <c r="W12" s="178"/>
      <c r="X12" s="188"/>
      <c r="Y12" s="178"/>
      <c r="Z12" s="178"/>
      <c r="AA12" s="178"/>
      <c r="AB12" s="189"/>
      <c r="AC12" s="84"/>
      <c r="AD12" s="84"/>
    </row>
    <row r="13" spans="2:30" ht="16.5" customHeight="1">
      <c r="B13" s="190" t="s">
        <v>380</v>
      </c>
      <c r="C13" s="191"/>
      <c r="X13" s="194"/>
      <c r="Y13" s="193" t="s">
        <v>276</v>
      </c>
      <c r="Z13" s="193" t="s">
        <v>277</v>
      </c>
      <c r="AA13" s="193" t="s">
        <v>278</v>
      </c>
      <c r="AB13" s="192"/>
      <c r="AC13" s="84"/>
      <c r="AD13" s="84"/>
    </row>
    <row r="14" spans="2:30" ht="16.5" customHeight="1">
      <c r="B14" s="194"/>
      <c r="X14" s="194"/>
      <c r="AB14" s="192"/>
      <c r="AC14" s="84"/>
      <c r="AD14" s="84"/>
    </row>
    <row r="15" spans="2:30" ht="48.75" customHeight="1">
      <c r="B15" s="194"/>
      <c r="C15" s="425" t="s">
        <v>91</v>
      </c>
      <c r="D15" s="425"/>
      <c r="E15" s="425"/>
      <c r="F15" s="172" t="s">
        <v>74</v>
      </c>
      <c r="G15" s="459" t="s">
        <v>295</v>
      </c>
      <c r="H15" s="459"/>
      <c r="I15" s="459"/>
      <c r="J15" s="459"/>
      <c r="K15" s="459"/>
      <c r="L15" s="459"/>
      <c r="M15" s="459"/>
      <c r="N15" s="459"/>
      <c r="O15" s="459"/>
      <c r="P15" s="459"/>
      <c r="Q15" s="459"/>
      <c r="R15" s="459"/>
      <c r="S15" s="459"/>
      <c r="T15" s="459"/>
      <c r="U15" s="459"/>
      <c r="V15" s="460"/>
      <c r="X15" s="194"/>
      <c r="Y15" s="171" t="s">
        <v>267</v>
      </c>
      <c r="Z15" s="171" t="s">
        <v>277</v>
      </c>
      <c r="AA15" s="171" t="s">
        <v>267</v>
      </c>
      <c r="AB15" s="192"/>
      <c r="AC15" s="84"/>
      <c r="AD15" s="84"/>
    </row>
    <row r="16" spans="2:30" ht="80.25" customHeight="1">
      <c r="B16" s="194"/>
      <c r="C16" s="425"/>
      <c r="D16" s="425"/>
      <c r="E16" s="425"/>
      <c r="F16" s="243"/>
      <c r="G16" s="461" t="s">
        <v>381</v>
      </c>
      <c r="H16" s="461"/>
      <c r="I16" s="461"/>
      <c r="J16" s="461"/>
      <c r="K16" s="461"/>
      <c r="L16" s="461"/>
      <c r="M16" s="461"/>
      <c r="N16" s="461"/>
      <c r="O16" s="461"/>
      <c r="P16" s="461"/>
      <c r="Q16" s="461"/>
      <c r="R16" s="461"/>
      <c r="S16" s="461"/>
      <c r="T16" s="461"/>
      <c r="U16" s="461"/>
      <c r="V16" s="462"/>
      <c r="X16" s="194"/>
      <c r="Y16" s="171" t="s">
        <v>267</v>
      </c>
      <c r="Z16" s="171" t="s">
        <v>277</v>
      </c>
      <c r="AA16" s="171" t="s">
        <v>267</v>
      </c>
      <c r="AB16" s="192"/>
      <c r="AC16" s="84"/>
      <c r="AD16" s="84"/>
    </row>
    <row r="17" spans="2:30" ht="19.5" customHeight="1">
      <c r="B17" s="194"/>
      <c r="C17" s="425"/>
      <c r="D17" s="425"/>
      <c r="E17" s="425"/>
      <c r="F17" s="244" t="s">
        <v>113</v>
      </c>
      <c r="G17" s="182"/>
      <c r="H17" s="182"/>
      <c r="I17" s="182"/>
      <c r="J17" s="182"/>
      <c r="K17" s="182"/>
      <c r="L17" s="182"/>
      <c r="M17" s="182"/>
      <c r="N17" s="182"/>
      <c r="O17" s="182"/>
      <c r="P17" s="182"/>
      <c r="Q17" s="182"/>
      <c r="R17" s="182"/>
      <c r="S17" s="182"/>
      <c r="T17" s="182"/>
      <c r="U17" s="182"/>
      <c r="V17" s="183"/>
      <c r="X17" s="194"/>
      <c r="AB17" s="192"/>
      <c r="AC17" s="84"/>
      <c r="AD17" s="84"/>
    </row>
    <row r="18" spans="2:30" ht="19.5" customHeight="1">
      <c r="B18" s="194"/>
      <c r="C18" s="425"/>
      <c r="D18" s="425"/>
      <c r="E18" s="425"/>
      <c r="F18" s="244"/>
      <c r="H18" s="245" t="s">
        <v>382</v>
      </c>
      <c r="I18" s="176"/>
      <c r="J18" s="176"/>
      <c r="K18" s="176"/>
      <c r="L18" s="176"/>
      <c r="M18" s="176"/>
      <c r="N18" s="176"/>
      <c r="O18" s="176"/>
      <c r="P18" s="176"/>
      <c r="Q18" s="246"/>
      <c r="R18" s="463"/>
      <c r="S18" s="464"/>
      <c r="T18" s="464"/>
      <c r="U18" s="174" t="s">
        <v>383</v>
      </c>
      <c r="V18" s="183"/>
      <c r="X18" s="194"/>
      <c r="AB18" s="192"/>
      <c r="AC18" s="84"/>
      <c r="AD18" s="84"/>
    </row>
    <row r="19" spans="2:30" ht="19.5" customHeight="1">
      <c r="B19" s="194"/>
      <c r="C19" s="425"/>
      <c r="D19" s="425"/>
      <c r="E19" s="425"/>
      <c r="F19" s="244"/>
      <c r="H19" s="245" t="s">
        <v>384</v>
      </c>
      <c r="I19" s="176"/>
      <c r="J19" s="176"/>
      <c r="K19" s="176"/>
      <c r="L19" s="176"/>
      <c r="M19" s="176"/>
      <c r="N19" s="176"/>
      <c r="O19" s="176"/>
      <c r="P19" s="176"/>
      <c r="Q19" s="246"/>
      <c r="R19" s="463"/>
      <c r="S19" s="464"/>
      <c r="T19" s="464"/>
      <c r="U19" s="174" t="s">
        <v>383</v>
      </c>
      <c r="V19" s="183"/>
      <c r="X19" s="194"/>
      <c r="AB19" s="192"/>
      <c r="AC19" s="84"/>
      <c r="AD19" s="84"/>
    </row>
    <row r="20" spans="2:30" ht="19.5" customHeight="1">
      <c r="B20" s="194"/>
      <c r="C20" s="425"/>
      <c r="D20" s="425"/>
      <c r="E20" s="425"/>
      <c r="F20" s="244"/>
      <c r="H20" s="245" t="s">
        <v>385</v>
      </c>
      <c r="I20" s="176"/>
      <c r="J20" s="176"/>
      <c r="K20" s="176"/>
      <c r="L20" s="176"/>
      <c r="M20" s="176"/>
      <c r="N20" s="176"/>
      <c r="O20" s="176"/>
      <c r="P20" s="176"/>
      <c r="Q20" s="246"/>
      <c r="R20" s="465">
        <f>(_xlfn.IFERROR(ROUNDDOWN(R19/R18*100,0),""))</f>
      </c>
      <c r="S20" s="466"/>
      <c r="T20" s="466"/>
      <c r="U20" s="174" t="s">
        <v>386</v>
      </c>
      <c r="V20" s="183"/>
      <c r="X20" s="194"/>
      <c r="AB20" s="192"/>
      <c r="AC20" s="84"/>
      <c r="AD20" s="84"/>
    </row>
    <row r="21" spans="2:30" ht="19.5" customHeight="1">
      <c r="B21" s="194"/>
      <c r="C21" s="425"/>
      <c r="D21" s="425"/>
      <c r="E21" s="425"/>
      <c r="F21" s="247"/>
      <c r="G21" s="186"/>
      <c r="H21" s="186"/>
      <c r="I21" s="186"/>
      <c r="J21" s="186"/>
      <c r="K21" s="186"/>
      <c r="L21" s="186"/>
      <c r="M21" s="186"/>
      <c r="N21" s="186"/>
      <c r="O21" s="186"/>
      <c r="P21" s="186"/>
      <c r="Q21" s="186"/>
      <c r="R21" s="186"/>
      <c r="S21" s="186"/>
      <c r="T21" s="186"/>
      <c r="U21" s="186"/>
      <c r="V21" s="187"/>
      <c r="X21" s="194"/>
      <c r="AB21" s="192"/>
      <c r="AC21" s="84"/>
      <c r="AD21" s="84"/>
    </row>
    <row r="22" spans="2:30" ht="63" customHeight="1">
      <c r="B22" s="194"/>
      <c r="C22" s="425"/>
      <c r="D22" s="425"/>
      <c r="E22" s="425"/>
      <c r="F22" s="247" t="s">
        <v>281</v>
      </c>
      <c r="G22" s="467" t="s">
        <v>387</v>
      </c>
      <c r="H22" s="459"/>
      <c r="I22" s="459"/>
      <c r="J22" s="459"/>
      <c r="K22" s="459"/>
      <c r="L22" s="459"/>
      <c r="M22" s="459"/>
      <c r="N22" s="459"/>
      <c r="O22" s="459"/>
      <c r="P22" s="459"/>
      <c r="Q22" s="459"/>
      <c r="R22" s="459"/>
      <c r="S22" s="459"/>
      <c r="T22" s="459"/>
      <c r="U22" s="459"/>
      <c r="V22" s="460"/>
      <c r="X22" s="194"/>
      <c r="Y22" s="171" t="s">
        <v>267</v>
      </c>
      <c r="Z22" s="171" t="s">
        <v>277</v>
      </c>
      <c r="AA22" s="171" t="s">
        <v>267</v>
      </c>
      <c r="AB22" s="192"/>
      <c r="AC22" s="84"/>
      <c r="AD22" s="84"/>
    </row>
    <row r="23" spans="2:30" ht="36.75" customHeight="1">
      <c r="B23" s="194"/>
      <c r="C23" s="425"/>
      <c r="D23" s="425"/>
      <c r="E23" s="425"/>
      <c r="F23" s="247" t="s">
        <v>298</v>
      </c>
      <c r="G23" s="467" t="s">
        <v>388</v>
      </c>
      <c r="H23" s="459"/>
      <c r="I23" s="459"/>
      <c r="J23" s="459"/>
      <c r="K23" s="459"/>
      <c r="L23" s="459"/>
      <c r="M23" s="459"/>
      <c r="N23" s="459"/>
      <c r="O23" s="459"/>
      <c r="P23" s="459"/>
      <c r="Q23" s="459"/>
      <c r="R23" s="459"/>
      <c r="S23" s="459"/>
      <c r="T23" s="459"/>
      <c r="U23" s="459"/>
      <c r="V23" s="460"/>
      <c r="X23" s="194"/>
      <c r="Y23" s="171" t="s">
        <v>267</v>
      </c>
      <c r="Z23" s="171" t="s">
        <v>277</v>
      </c>
      <c r="AA23" s="171" t="s">
        <v>267</v>
      </c>
      <c r="AB23" s="192"/>
      <c r="AC23" s="84"/>
      <c r="AD23" s="84"/>
    </row>
    <row r="24" spans="2:30" ht="16.5" customHeight="1">
      <c r="B24" s="194"/>
      <c r="C24" s="200"/>
      <c r="D24" s="200"/>
      <c r="E24" s="200"/>
      <c r="F24" s="171"/>
      <c r="G24" s="182"/>
      <c r="H24" s="182"/>
      <c r="I24" s="182"/>
      <c r="J24" s="182"/>
      <c r="K24" s="182"/>
      <c r="L24" s="182"/>
      <c r="M24" s="182"/>
      <c r="N24" s="182"/>
      <c r="O24" s="182"/>
      <c r="P24" s="182"/>
      <c r="Q24" s="182"/>
      <c r="R24" s="182"/>
      <c r="S24" s="182"/>
      <c r="T24" s="182"/>
      <c r="U24" s="182"/>
      <c r="V24" s="182"/>
      <c r="X24" s="194"/>
      <c r="AB24" s="192"/>
      <c r="AC24" s="84"/>
      <c r="AD24" s="84"/>
    </row>
    <row r="25" spans="2:30" ht="49.5" customHeight="1">
      <c r="B25" s="194"/>
      <c r="C25" s="428" t="s">
        <v>389</v>
      </c>
      <c r="D25" s="428"/>
      <c r="E25" s="428"/>
      <c r="F25" s="172" t="s">
        <v>74</v>
      </c>
      <c r="G25" s="467" t="s">
        <v>301</v>
      </c>
      <c r="H25" s="459"/>
      <c r="I25" s="459"/>
      <c r="J25" s="459"/>
      <c r="K25" s="459"/>
      <c r="L25" s="459"/>
      <c r="M25" s="459"/>
      <c r="N25" s="459"/>
      <c r="O25" s="459"/>
      <c r="P25" s="459"/>
      <c r="Q25" s="459"/>
      <c r="R25" s="459"/>
      <c r="S25" s="459"/>
      <c r="T25" s="459"/>
      <c r="U25" s="459"/>
      <c r="V25" s="460"/>
      <c r="X25" s="194"/>
      <c r="Y25" s="171" t="s">
        <v>267</v>
      </c>
      <c r="Z25" s="171" t="s">
        <v>277</v>
      </c>
      <c r="AA25" s="171" t="s">
        <v>267</v>
      </c>
      <c r="AB25" s="192"/>
      <c r="AC25" s="84"/>
      <c r="AD25" s="84"/>
    </row>
    <row r="26" spans="2:30" ht="78.75" customHeight="1">
      <c r="B26" s="194"/>
      <c r="C26" s="428"/>
      <c r="D26" s="428"/>
      <c r="E26" s="428"/>
      <c r="F26" s="243"/>
      <c r="G26" s="461" t="s">
        <v>390</v>
      </c>
      <c r="H26" s="461"/>
      <c r="I26" s="461"/>
      <c r="J26" s="461"/>
      <c r="K26" s="461"/>
      <c r="L26" s="461"/>
      <c r="M26" s="461"/>
      <c r="N26" s="461"/>
      <c r="O26" s="461"/>
      <c r="P26" s="461"/>
      <c r="Q26" s="461"/>
      <c r="R26" s="461"/>
      <c r="S26" s="461"/>
      <c r="T26" s="461"/>
      <c r="U26" s="461"/>
      <c r="V26" s="462"/>
      <c r="X26" s="194"/>
      <c r="Y26" s="171" t="s">
        <v>267</v>
      </c>
      <c r="Z26" s="171" t="s">
        <v>277</v>
      </c>
      <c r="AA26" s="171" t="s">
        <v>267</v>
      </c>
      <c r="AB26" s="192"/>
      <c r="AC26" s="84"/>
      <c r="AD26" s="84"/>
    </row>
    <row r="27" spans="2:30" ht="19.5" customHeight="1">
      <c r="B27" s="194"/>
      <c r="C27" s="428"/>
      <c r="D27" s="428"/>
      <c r="E27" s="428"/>
      <c r="F27" s="244" t="s">
        <v>113</v>
      </c>
      <c r="G27" s="182"/>
      <c r="H27" s="182"/>
      <c r="I27" s="182"/>
      <c r="J27" s="182"/>
      <c r="K27" s="182"/>
      <c r="L27" s="182"/>
      <c r="M27" s="182"/>
      <c r="N27" s="182"/>
      <c r="O27" s="182"/>
      <c r="P27" s="182"/>
      <c r="Q27" s="182"/>
      <c r="R27" s="182"/>
      <c r="S27" s="182"/>
      <c r="T27" s="182"/>
      <c r="U27" s="182"/>
      <c r="V27" s="183"/>
      <c r="X27" s="194"/>
      <c r="AB27" s="192"/>
      <c r="AC27" s="84"/>
      <c r="AD27" s="84"/>
    </row>
    <row r="28" spans="2:30" ht="19.5" customHeight="1">
      <c r="B28" s="194"/>
      <c r="C28" s="428"/>
      <c r="D28" s="428"/>
      <c r="E28" s="428"/>
      <c r="F28" s="244"/>
      <c r="H28" s="245" t="s">
        <v>382</v>
      </c>
      <c r="I28" s="176"/>
      <c r="J28" s="176"/>
      <c r="K28" s="176"/>
      <c r="L28" s="176"/>
      <c r="M28" s="176"/>
      <c r="N28" s="176"/>
      <c r="O28" s="176"/>
      <c r="P28" s="176"/>
      <c r="Q28" s="246"/>
      <c r="R28" s="463"/>
      <c r="S28" s="464"/>
      <c r="T28" s="464"/>
      <c r="U28" s="174" t="s">
        <v>383</v>
      </c>
      <c r="V28" s="183"/>
      <c r="X28" s="194"/>
      <c r="AB28" s="192"/>
      <c r="AC28" s="84"/>
      <c r="AD28" s="84"/>
    </row>
    <row r="29" spans="2:30" ht="19.5" customHeight="1">
      <c r="B29" s="194"/>
      <c r="C29" s="428"/>
      <c r="D29" s="428"/>
      <c r="E29" s="428"/>
      <c r="F29" s="244"/>
      <c r="H29" s="245" t="s">
        <v>384</v>
      </c>
      <c r="I29" s="176"/>
      <c r="J29" s="176"/>
      <c r="K29" s="176"/>
      <c r="L29" s="176"/>
      <c r="M29" s="176"/>
      <c r="N29" s="176"/>
      <c r="O29" s="176"/>
      <c r="P29" s="176"/>
      <c r="Q29" s="246"/>
      <c r="R29" s="463"/>
      <c r="S29" s="464"/>
      <c r="T29" s="464"/>
      <c r="U29" s="174" t="s">
        <v>383</v>
      </c>
      <c r="V29" s="183"/>
      <c r="X29" s="194"/>
      <c r="AB29" s="192"/>
      <c r="AC29" s="84"/>
      <c r="AD29" s="84"/>
    </row>
    <row r="30" spans="2:30" ht="18.75" customHeight="1">
      <c r="B30" s="194"/>
      <c r="C30" s="428"/>
      <c r="D30" s="428"/>
      <c r="E30" s="428"/>
      <c r="F30" s="244"/>
      <c r="H30" s="245" t="s">
        <v>385</v>
      </c>
      <c r="I30" s="176"/>
      <c r="J30" s="176"/>
      <c r="K30" s="176"/>
      <c r="L30" s="176"/>
      <c r="M30" s="176"/>
      <c r="N30" s="176"/>
      <c r="O30" s="176"/>
      <c r="P30" s="176"/>
      <c r="Q30" s="246"/>
      <c r="R30" s="465">
        <f>(_xlfn.IFERROR(ROUNDDOWN(R29/R28*100,0),""))</f>
      </c>
      <c r="S30" s="466"/>
      <c r="T30" s="466"/>
      <c r="U30" s="174" t="s">
        <v>386</v>
      </c>
      <c r="V30" s="183"/>
      <c r="X30" s="194"/>
      <c r="AB30" s="192"/>
      <c r="AC30" s="84"/>
      <c r="AD30" s="84"/>
    </row>
    <row r="31" spans="2:30" ht="19.5" customHeight="1">
      <c r="B31" s="194"/>
      <c r="C31" s="428"/>
      <c r="D31" s="428"/>
      <c r="E31" s="428"/>
      <c r="F31" s="247"/>
      <c r="G31" s="186"/>
      <c r="H31" s="186"/>
      <c r="I31" s="186"/>
      <c r="J31" s="186"/>
      <c r="K31" s="186"/>
      <c r="L31" s="186"/>
      <c r="M31" s="186"/>
      <c r="N31" s="186"/>
      <c r="O31" s="186"/>
      <c r="P31" s="186"/>
      <c r="Q31" s="186"/>
      <c r="R31" s="186"/>
      <c r="S31" s="186"/>
      <c r="T31" s="186"/>
      <c r="U31" s="186"/>
      <c r="V31" s="187"/>
      <c r="X31" s="194"/>
      <c r="AB31" s="192"/>
      <c r="AC31" s="84"/>
      <c r="AD31" s="84"/>
    </row>
    <row r="32" spans="2:29" ht="63" customHeight="1">
      <c r="B32" s="194"/>
      <c r="C32" s="428"/>
      <c r="D32" s="428"/>
      <c r="E32" s="428"/>
      <c r="F32" s="172" t="s">
        <v>281</v>
      </c>
      <c r="G32" s="427" t="s">
        <v>391</v>
      </c>
      <c r="H32" s="427"/>
      <c r="I32" s="427"/>
      <c r="J32" s="427"/>
      <c r="K32" s="427"/>
      <c r="L32" s="427"/>
      <c r="M32" s="427"/>
      <c r="N32" s="427"/>
      <c r="O32" s="427"/>
      <c r="P32" s="427"/>
      <c r="Q32" s="427"/>
      <c r="R32" s="427"/>
      <c r="S32" s="427"/>
      <c r="T32" s="427"/>
      <c r="U32" s="427"/>
      <c r="V32" s="427"/>
      <c r="X32" s="194"/>
      <c r="Y32" s="171" t="s">
        <v>267</v>
      </c>
      <c r="Z32" s="171" t="s">
        <v>277</v>
      </c>
      <c r="AA32" s="171" t="s">
        <v>267</v>
      </c>
      <c r="AB32" s="192"/>
      <c r="AC32" s="84"/>
    </row>
    <row r="33" spans="2:29" ht="32.25" customHeight="1">
      <c r="B33" s="194"/>
      <c r="C33" s="428"/>
      <c r="D33" s="428"/>
      <c r="E33" s="428"/>
      <c r="F33" s="247" t="s">
        <v>298</v>
      </c>
      <c r="G33" s="467" t="s">
        <v>388</v>
      </c>
      <c r="H33" s="459"/>
      <c r="I33" s="459"/>
      <c r="J33" s="459"/>
      <c r="K33" s="459"/>
      <c r="L33" s="459"/>
      <c r="M33" s="459"/>
      <c r="N33" s="459"/>
      <c r="O33" s="459"/>
      <c r="P33" s="459"/>
      <c r="Q33" s="459"/>
      <c r="R33" s="459"/>
      <c r="S33" s="459"/>
      <c r="T33" s="459"/>
      <c r="U33" s="459"/>
      <c r="V33" s="460"/>
      <c r="X33" s="194"/>
      <c r="Y33" s="171" t="s">
        <v>267</v>
      </c>
      <c r="Z33" s="171" t="s">
        <v>277</v>
      </c>
      <c r="AA33" s="171" t="s">
        <v>267</v>
      </c>
      <c r="AB33" s="192"/>
      <c r="AC33" s="84"/>
    </row>
    <row r="34" spans="2:28" ht="12.75">
      <c r="B34" s="196"/>
      <c r="C34" s="185"/>
      <c r="D34" s="185"/>
      <c r="E34" s="185"/>
      <c r="F34" s="185"/>
      <c r="G34" s="185"/>
      <c r="H34" s="185"/>
      <c r="I34" s="185"/>
      <c r="J34" s="185"/>
      <c r="K34" s="185"/>
      <c r="L34" s="185"/>
      <c r="M34" s="185"/>
      <c r="N34" s="185"/>
      <c r="O34" s="185"/>
      <c r="P34" s="185"/>
      <c r="Q34" s="185"/>
      <c r="R34" s="185"/>
      <c r="S34" s="185"/>
      <c r="T34" s="185"/>
      <c r="U34" s="185"/>
      <c r="V34" s="185"/>
      <c r="W34" s="185"/>
      <c r="X34" s="196"/>
      <c r="Y34" s="185"/>
      <c r="Z34" s="185"/>
      <c r="AA34" s="185"/>
      <c r="AB34" s="197"/>
    </row>
    <row r="36" ht="12.75">
      <c r="B36" s="170" t="s">
        <v>289</v>
      </c>
    </row>
    <row r="37" spans="2:27" ht="12.75">
      <c r="B37" s="170" t="s">
        <v>290</v>
      </c>
      <c r="K37" s="84"/>
      <c r="L37" s="84"/>
      <c r="M37" s="84"/>
      <c r="N37" s="84"/>
      <c r="O37" s="84"/>
      <c r="P37" s="84"/>
      <c r="Q37" s="84"/>
      <c r="R37" s="84"/>
      <c r="S37" s="84"/>
      <c r="T37" s="84"/>
      <c r="U37" s="84"/>
      <c r="V37" s="84"/>
      <c r="W37" s="84"/>
      <c r="X37" s="84"/>
      <c r="Y37" s="84"/>
      <c r="Z37" s="84"/>
      <c r="AA37" s="84"/>
    </row>
    <row r="122" spans="3:7" ht="12.75">
      <c r="C122" s="185"/>
      <c r="D122" s="185"/>
      <c r="E122" s="185"/>
      <c r="F122" s="185"/>
      <c r="G122" s="185"/>
    </row>
    <row r="123" ht="12.75">
      <c r="C123" s="178"/>
    </row>
  </sheetData>
  <sheetProtection/>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4:AB4"/>
    <mergeCell ref="B5:AB5"/>
    <mergeCell ref="B7:F7"/>
    <mergeCell ref="G7:AB7"/>
    <mergeCell ref="B8:F8"/>
    <mergeCell ref="B9:F10"/>
  </mergeCells>
  <dataValidations count="1">
    <dataValidation type="list" allowBlank="1" showInputMessage="1" showErrorMessage="1" sqref="Y15:Y16 AA15:AA16 AA22:AA23 Q8 Y25:Y26 AA25:AA26 AA32:AA33 Y22:Y23 G8:G10 L8 Y32:Y33">
      <formula1>"□,■"</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F123"/>
  <sheetViews>
    <sheetView zoomScalePageLayoutView="0" workbookViewId="0" topLeftCell="A19">
      <selection activeCell="L15" sqref="L15"/>
    </sheetView>
  </sheetViews>
  <sheetFormatPr defaultColWidth="9.00390625" defaultRowHeight="13.5"/>
  <cols>
    <col min="1" max="1" width="2.125" style="201" customWidth="1"/>
    <col min="2" max="23" width="3.625" style="201" customWidth="1"/>
    <col min="24" max="24" width="2.125" style="201" customWidth="1"/>
    <col min="25" max="37" width="5.625" style="201" customWidth="1"/>
    <col min="38" max="16384" width="9.00390625" style="201" customWidth="1"/>
  </cols>
  <sheetData>
    <row r="1" spans="2:23" ht="12.75">
      <c r="B1" s="201" t="s">
        <v>392</v>
      </c>
      <c r="M1" s="202"/>
      <c r="N1" s="203"/>
      <c r="O1" s="203"/>
      <c r="P1" s="203"/>
      <c r="Q1" s="202" t="s">
        <v>77</v>
      </c>
      <c r="R1" s="204"/>
      <c r="S1" s="203" t="s">
        <v>310</v>
      </c>
      <c r="T1" s="204"/>
      <c r="U1" s="203" t="s">
        <v>311</v>
      </c>
      <c r="V1" s="204"/>
      <c r="W1" s="203" t="s">
        <v>312</v>
      </c>
    </row>
    <row r="2" spans="13:23" ht="4.5" customHeight="1">
      <c r="M2" s="202"/>
      <c r="N2" s="203"/>
      <c r="O2" s="203"/>
      <c r="P2" s="203"/>
      <c r="Q2" s="202"/>
      <c r="R2" s="203"/>
      <c r="S2" s="203"/>
      <c r="T2" s="203"/>
      <c r="U2" s="203"/>
      <c r="V2" s="203"/>
      <c r="W2" s="203"/>
    </row>
    <row r="3" spans="2:23" ht="12.75">
      <c r="B3" s="439" t="s">
        <v>393</v>
      </c>
      <c r="C3" s="439"/>
      <c r="D3" s="439"/>
      <c r="E3" s="439"/>
      <c r="F3" s="439"/>
      <c r="G3" s="439"/>
      <c r="H3" s="439"/>
      <c r="I3" s="439"/>
      <c r="J3" s="439"/>
      <c r="K3" s="439"/>
      <c r="L3" s="439"/>
      <c r="M3" s="439"/>
      <c r="N3" s="439"/>
      <c r="O3" s="439"/>
      <c r="P3" s="439"/>
      <c r="Q3" s="439"/>
      <c r="R3" s="439"/>
      <c r="S3" s="439"/>
      <c r="T3" s="439"/>
      <c r="U3" s="439"/>
      <c r="V3" s="439"/>
      <c r="W3" s="439"/>
    </row>
    <row r="4" spans="2:23" ht="4.5" customHeight="1">
      <c r="B4" s="203"/>
      <c r="C4" s="203"/>
      <c r="D4" s="203"/>
      <c r="E4" s="203"/>
      <c r="F4" s="203"/>
      <c r="G4" s="203"/>
      <c r="H4" s="203"/>
      <c r="I4" s="203"/>
      <c r="J4" s="203"/>
      <c r="K4" s="203"/>
      <c r="L4" s="203"/>
      <c r="M4" s="203"/>
      <c r="N4" s="203"/>
      <c r="O4" s="203"/>
      <c r="P4" s="203"/>
      <c r="Q4" s="203"/>
      <c r="R4" s="203"/>
      <c r="S4" s="203"/>
      <c r="T4" s="203"/>
      <c r="U4" s="203"/>
      <c r="V4" s="203"/>
      <c r="W4" s="203"/>
    </row>
    <row r="5" spans="2:23" ht="12.75">
      <c r="B5" s="203"/>
      <c r="C5" s="203"/>
      <c r="D5" s="203"/>
      <c r="E5" s="203"/>
      <c r="F5" s="203"/>
      <c r="G5" s="203"/>
      <c r="H5" s="203"/>
      <c r="I5" s="203"/>
      <c r="J5" s="203"/>
      <c r="K5" s="203"/>
      <c r="L5" s="203"/>
      <c r="M5" s="203"/>
      <c r="N5" s="203"/>
      <c r="O5" s="203"/>
      <c r="P5" s="202" t="s">
        <v>314</v>
      </c>
      <c r="Q5" s="440"/>
      <c r="R5" s="440"/>
      <c r="S5" s="440"/>
      <c r="T5" s="440"/>
      <c r="U5" s="440"/>
      <c r="V5" s="440"/>
      <c r="W5" s="440"/>
    </row>
    <row r="6" spans="2:23" ht="12.75">
      <c r="B6" s="203"/>
      <c r="C6" s="203"/>
      <c r="D6" s="203"/>
      <c r="E6" s="203"/>
      <c r="F6" s="203"/>
      <c r="G6" s="203"/>
      <c r="H6" s="203"/>
      <c r="I6" s="203"/>
      <c r="J6" s="203"/>
      <c r="K6" s="203"/>
      <c r="L6" s="203"/>
      <c r="M6" s="203"/>
      <c r="N6" s="203"/>
      <c r="O6" s="203"/>
      <c r="P6" s="202" t="s">
        <v>315</v>
      </c>
      <c r="Q6" s="441"/>
      <c r="R6" s="441"/>
      <c r="S6" s="441"/>
      <c r="T6" s="441"/>
      <c r="U6" s="441"/>
      <c r="V6" s="441"/>
      <c r="W6" s="441"/>
    </row>
    <row r="7" spans="2:23" ht="10.5" customHeight="1">
      <c r="B7" s="203"/>
      <c r="C7" s="203"/>
      <c r="D7" s="203"/>
      <c r="E7" s="203"/>
      <c r="F7" s="203"/>
      <c r="G7" s="203"/>
      <c r="H7" s="203"/>
      <c r="I7" s="203"/>
      <c r="J7" s="203"/>
      <c r="K7" s="203"/>
      <c r="L7" s="203"/>
      <c r="M7" s="203"/>
      <c r="N7" s="203"/>
      <c r="O7" s="203"/>
      <c r="P7" s="203"/>
      <c r="Q7" s="203"/>
      <c r="R7" s="203"/>
      <c r="S7" s="203"/>
      <c r="T7" s="203"/>
      <c r="U7" s="203"/>
      <c r="V7" s="203"/>
      <c r="W7" s="203"/>
    </row>
    <row r="8" ht="12.75">
      <c r="B8" s="201" t="s">
        <v>394</v>
      </c>
    </row>
    <row r="9" spans="3:11" ht="12.75">
      <c r="C9" s="204" t="s">
        <v>267</v>
      </c>
      <c r="D9" s="201" t="s">
        <v>317</v>
      </c>
      <c r="J9" s="204" t="s">
        <v>267</v>
      </c>
      <c r="K9" s="201" t="s">
        <v>318</v>
      </c>
    </row>
    <row r="10" ht="10.5" customHeight="1"/>
    <row r="11" ht="12.75">
      <c r="B11" s="201" t="s">
        <v>319</v>
      </c>
    </row>
    <row r="12" spans="3:4" ht="12.75">
      <c r="C12" s="204" t="s">
        <v>267</v>
      </c>
      <c r="D12" s="201" t="s">
        <v>320</v>
      </c>
    </row>
    <row r="13" spans="3:4" ht="12.75">
      <c r="C13" s="204" t="s">
        <v>267</v>
      </c>
      <c r="D13" s="201" t="s">
        <v>321</v>
      </c>
    </row>
    <row r="14" ht="10.5" customHeight="1"/>
    <row r="15" ht="12.75">
      <c r="B15" s="201" t="s">
        <v>322</v>
      </c>
    </row>
    <row r="16" spans="2:19" ht="60" customHeight="1">
      <c r="B16" s="442"/>
      <c r="C16" s="442"/>
      <c r="D16" s="442"/>
      <c r="E16" s="442"/>
      <c r="F16" s="443" t="s">
        <v>323</v>
      </c>
      <c r="G16" s="444"/>
      <c r="H16" s="444"/>
      <c r="I16" s="444"/>
      <c r="J16" s="444"/>
      <c r="K16" s="444"/>
      <c r="L16" s="445"/>
      <c r="M16" s="446" t="s">
        <v>395</v>
      </c>
      <c r="N16" s="446"/>
      <c r="O16" s="446"/>
      <c r="P16" s="446"/>
      <c r="Q16" s="446"/>
      <c r="R16" s="446"/>
      <c r="S16" s="446"/>
    </row>
    <row r="17" spans="2:19" ht="12.75">
      <c r="B17" s="447">
        <v>4</v>
      </c>
      <c r="C17" s="448"/>
      <c r="D17" s="448" t="s">
        <v>325</v>
      </c>
      <c r="E17" s="449"/>
      <c r="F17" s="450"/>
      <c r="G17" s="451"/>
      <c r="H17" s="451"/>
      <c r="I17" s="451"/>
      <c r="J17" s="451"/>
      <c r="K17" s="451"/>
      <c r="L17" s="205" t="s">
        <v>326</v>
      </c>
      <c r="M17" s="450"/>
      <c r="N17" s="451"/>
      <c r="O17" s="451"/>
      <c r="P17" s="451"/>
      <c r="Q17" s="451"/>
      <c r="R17" s="451"/>
      <c r="S17" s="205" t="s">
        <v>326</v>
      </c>
    </row>
    <row r="18" spans="2:19" ht="12.75">
      <c r="B18" s="447">
        <v>5</v>
      </c>
      <c r="C18" s="448"/>
      <c r="D18" s="448" t="s">
        <v>325</v>
      </c>
      <c r="E18" s="449"/>
      <c r="F18" s="450"/>
      <c r="G18" s="451"/>
      <c r="H18" s="451"/>
      <c r="I18" s="451"/>
      <c r="J18" s="451"/>
      <c r="K18" s="451"/>
      <c r="L18" s="205" t="s">
        <v>326</v>
      </c>
      <c r="M18" s="450"/>
      <c r="N18" s="451"/>
      <c r="O18" s="451"/>
      <c r="P18" s="451"/>
      <c r="Q18" s="451"/>
      <c r="R18" s="451"/>
      <c r="S18" s="205" t="s">
        <v>326</v>
      </c>
    </row>
    <row r="19" spans="2:19" ht="12.75">
      <c r="B19" s="447">
        <v>6</v>
      </c>
      <c r="C19" s="448"/>
      <c r="D19" s="448" t="s">
        <v>325</v>
      </c>
      <c r="E19" s="449"/>
      <c r="F19" s="450"/>
      <c r="G19" s="451"/>
      <c r="H19" s="451"/>
      <c r="I19" s="451"/>
      <c r="J19" s="451"/>
      <c r="K19" s="451"/>
      <c r="L19" s="205" t="s">
        <v>326</v>
      </c>
      <c r="M19" s="450"/>
      <c r="N19" s="451"/>
      <c r="O19" s="451"/>
      <c r="P19" s="451"/>
      <c r="Q19" s="451"/>
      <c r="R19" s="451"/>
      <c r="S19" s="205" t="s">
        <v>326</v>
      </c>
    </row>
    <row r="20" spans="2:19" ht="12.75">
      <c r="B20" s="447">
        <v>7</v>
      </c>
      <c r="C20" s="448"/>
      <c r="D20" s="448" t="s">
        <v>325</v>
      </c>
      <c r="E20" s="449"/>
      <c r="F20" s="450"/>
      <c r="G20" s="451"/>
      <c r="H20" s="451"/>
      <c r="I20" s="451"/>
      <c r="J20" s="451"/>
      <c r="K20" s="451"/>
      <c r="L20" s="205" t="s">
        <v>326</v>
      </c>
      <c r="M20" s="450"/>
      <c r="N20" s="451"/>
      <c r="O20" s="451"/>
      <c r="P20" s="451"/>
      <c r="Q20" s="451"/>
      <c r="R20" s="451"/>
      <c r="S20" s="205" t="s">
        <v>326</v>
      </c>
    </row>
    <row r="21" spans="2:19" ht="12.75">
      <c r="B21" s="447">
        <v>8</v>
      </c>
      <c r="C21" s="448"/>
      <c r="D21" s="448" t="s">
        <v>325</v>
      </c>
      <c r="E21" s="449"/>
      <c r="F21" s="450"/>
      <c r="G21" s="451"/>
      <c r="H21" s="451"/>
      <c r="I21" s="451"/>
      <c r="J21" s="451"/>
      <c r="K21" s="451"/>
      <c r="L21" s="205" t="s">
        <v>326</v>
      </c>
      <c r="M21" s="450"/>
      <c r="N21" s="451"/>
      <c r="O21" s="451"/>
      <c r="P21" s="451"/>
      <c r="Q21" s="451"/>
      <c r="R21" s="451"/>
      <c r="S21" s="205" t="s">
        <v>326</v>
      </c>
    </row>
    <row r="22" spans="2:19" ht="12.75">
      <c r="B22" s="447">
        <v>9</v>
      </c>
      <c r="C22" s="448"/>
      <c r="D22" s="448" t="s">
        <v>325</v>
      </c>
      <c r="E22" s="449"/>
      <c r="F22" s="450"/>
      <c r="G22" s="451"/>
      <c r="H22" s="451"/>
      <c r="I22" s="451"/>
      <c r="J22" s="451"/>
      <c r="K22" s="451"/>
      <c r="L22" s="205" t="s">
        <v>326</v>
      </c>
      <c r="M22" s="450"/>
      <c r="N22" s="451"/>
      <c r="O22" s="451"/>
      <c r="P22" s="451"/>
      <c r="Q22" s="451"/>
      <c r="R22" s="451"/>
      <c r="S22" s="205" t="s">
        <v>326</v>
      </c>
    </row>
    <row r="23" spans="2:19" ht="12.75">
      <c r="B23" s="447">
        <v>10</v>
      </c>
      <c r="C23" s="448"/>
      <c r="D23" s="448" t="s">
        <v>325</v>
      </c>
      <c r="E23" s="449"/>
      <c r="F23" s="450"/>
      <c r="G23" s="451"/>
      <c r="H23" s="451"/>
      <c r="I23" s="451"/>
      <c r="J23" s="451"/>
      <c r="K23" s="451"/>
      <c r="L23" s="205" t="s">
        <v>326</v>
      </c>
      <c r="M23" s="450"/>
      <c r="N23" s="451"/>
      <c r="O23" s="451"/>
      <c r="P23" s="451"/>
      <c r="Q23" s="451"/>
      <c r="R23" s="451"/>
      <c r="S23" s="205" t="s">
        <v>326</v>
      </c>
    </row>
    <row r="24" spans="2:19" ht="12.75">
      <c r="B24" s="447">
        <v>11</v>
      </c>
      <c r="C24" s="448"/>
      <c r="D24" s="448" t="s">
        <v>325</v>
      </c>
      <c r="E24" s="449"/>
      <c r="F24" s="450"/>
      <c r="G24" s="451"/>
      <c r="H24" s="451"/>
      <c r="I24" s="451"/>
      <c r="J24" s="451"/>
      <c r="K24" s="451"/>
      <c r="L24" s="205" t="s">
        <v>326</v>
      </c>
      <c r="M24" s="450"/>
      <c r="N24" s="451"/>
      <c r="O24" s="451"/>
      <c r="P24" s="451"/>
      <c r="Q24" s="451"/>
      <c r="R24" s="451"/>
      <c r="S24" s="205" t="s">
        <v>326</v>
      </c>
    </row>
    <row r="25" spans="2:23" ht="12.75">
      <c r="B25" s="447">
        <v>12</v>
      </c>
      <c r="C25" s="448"/>
      <c r="D25" s="448" t="s">
        <v>325</v>
      </c>
      <c r="E25" s="449"/>
      <c r="F25" s="450"/>
      <c r="G25" s="451"/>
      <c r="H25" s="451"/>
      <c r="I25" s="451"/>
      <c r="J25" s="451"/>
      <c r="K25" s="451"/>
      <c r="L25" s="205" t="s">
        <v>326</v>
      </c>
      <c r="M25" s="450"/>
      <c r="N25" s="451"/>
      <c r="O25" s="451"/>
      <c r="P25" s="451"/>
      <c r="Q25" s="451"/>
      <c r="R25" s="451"/>
      <c r="S25" s="205" t="s">
        <v>326</v>
      </c>
      <c r="U25" s="442" t="s">
        <v>327</v>
      </c>
      <c r="V25" s="442"/>
      <c r="W25" s="442"/>
    </row>
    <row r="26" spans="2:23" ht="12.75">
      <c r="B26" s="447">
        <v>1</v>
      </c>
      <c r="C26" s="448"/>
      <c r="D26" s="448" t="s">
        <v>325</v>
      </c>
      <c r="E26" s="449"/>
      <c r="F26" s="450"/>
      <c r="G26" s="451"/>
      <c r="H26" s="451"/>
      <c r="I26" s="451"/>
      <c r="J26" s="451"/>
      <c r="K26" s="451"/>
      <c r="L26" s="205" t="s">
        <v>326</v>
      </c>
      <c r="M26" s="450"/>
      <c r="N26" s="451"/>
      <c r="O26" s="451"/>
      <c r="P26" s="451"/>
      <c r="Q26" s="451"/>
      <c r="R26" s="451"/>
      <c r="S26" s="205" t="s">
        <v>326</v>
      </c>
      <c r="U26" s="452"/>
      <c r="V26" s="452"/>
      <c r="W26" s="452"/>
    </row>
    <row r="27" spans="2:19" ht="12.75">
      <c r="B27" s="447">
        <v>2</v>
      </c>
      <c r="C27" s="448"/>
      <c r="D27" s="448" t="s">
        <v>325</v>
      </c>
      <c r="E27" s="449"/>
      <c r="F27" s="450"/>
      <c r="G27" s="451"/>
      <c r="H27" s="451"/>
      <c r="I27" s="451"/>
      <c r="J27" s="451"/>
      <c r="K27" s="451"/>
      <c r="L27" s="205" t="s">
        <v>326</v>
      </c>
      <c r="M27" s="450"/>
      <c r="N27" s="451"/>
      <c r="O27" s="451"/>
      <c r="P27" s="451"/>
      <c r="Q27" s="451"/>
      <c r="R27" s="451"/>
      <c r="S27" s="205" t="s">
        <v>326</v>
      </c>
    </row>
    <row r="28" spans="2:23" ht="12.75">
      <c r="B28" s="442" t="s">
        <v>328</v>
      </c>
      <c r="C28" s="442"/>
      <c r="D28" s="442"/>
      <c r="E28" s="442"/>
      <c r="F28" s="447">
        <f>IF(SUM(F17:K27)=0,"",SUM(F17:K27))</f>
      </c>
      <c r="G28" s="448"/>
      <c r="H28" s="448"/>
      <c r="I28" s="448"/>
      <c r="J28" s="448"/>
      <c r="K28" s="448"/>
      <c r="L28" s="205" t="s">
        <v>326</v>
      </c>
      <c r="M28" s="447">
        <f>IF(SUM(M17:R27)=0,"",SUM(M17:R27))</f>
      </c>
      <c r="N28" s="448"/>
      <c r="O28" s="448"/>
      <c r="P28" s="448"/>
      <c r="Q28" s="448"/>
      <c r="R28" s="448"/>
      <c r="S28" s="205" t="s">
        <v>326</v>
      </c>
      <c r="U28" s="442" t="s">
        <v>329</v>
      </c>
      <c r="V28" s="442"/>
      <c r="W28" s="442"/>
    </row>
    <row r="29" spans="2:23" ht="39.75" customHeight="1">
      <c r="B29" s="446" t="s">
        <v>330</v>
      </c>
      <c r="C29" s="442"/>
      <c r="D29" s="442"/>
      <c r="E29" s="442"/>
      <c r="F29" s="453">
        <f>IF(F28="","",F28/U26)</f>
      </c>
      <c r="G29" s="454"/>
      <c r="H29" s="454"/>
      <c r="I29" s="454"/>
      <c r="J29" s="454"/>
      <c r="K29" s="454"/>
      <c r="L29" s="205" t="s">
        <v>326</v>
      </c>
      <c r="M29" s="453">
        <f>IF(M28="","",M28/U26)</f>
      </c>
      <c r="N29" s="454"/>
      <c r="O29" s="454"/>
      <c r="P29" s="454"/>
      <c r="Q29" s="454"/>
      <c r="R29" s="454"/>
      <c r="S29" s="205" t="s">
        <v>326</v>
      </c>
      <c r="U29" s="455">
        <f>IF(F29="","",ROUNDDOWN(M29/F29,3))</f>
      </c>
      <c r="V29" s="456"/>
      <c r="W29" s="457"/>
    </row>
    <row r="31" ht="12.75">
      <c r="B31" s="201" t="s">
        <v>331</v>
      </c>
    </row>
    <row r="32" spans="2:19" ht="60" customHeight="1">
      <c r="B32" s="442"/>
      <c r="C32" s="442"/>
      <c r="D32" s="442"/>
      <c r="E32" s="442"/>
      <c r="F32" s="443" t="s">
        <v>323</v>
      </c>
      <c r="G32" s="444"/>
      <c r="H32" s="444"/>
      <c r="I32" s="444"/>
      <c r="J32" s="444"/>
      <c r="K32" s="444"/>
      <c r="L32" s="445"/>
      <c r="M32" s="446" t="s">
        <v>395</v>
      </c>
      <c r="N32" s="446"/>
      <c r="O32" s="446"/>
      <c r="P32" s="446"/>
      <c r="Q32" s="446"/>
      <c r="R32" s="446"/>
      <c r="S32" s="446"/>
    </row>
    <row r="33" spans="2:19" ht="12.75">
      <c r="B33" s="450"/>
      <c r="C33" s="451"/>
      <c r="D33" s="451"/>
      <c r="E33" s="206" t="s">
        <v>325</v>
      </c>
      <c r="F33" s="450"/>
      <c r="G33" s="451"/>
      <c r="H33" s="451"/>
      <c r="I33" s="451"/>
      <c r="J33" s="451"/>
      <c r="K33" s="451"/>
      <c r="L33" s="205" t="s">
        <v>326</v>
      </c>
      <c r="M33" s="450"/>
      <c r="N33" s="451"/>
      <c r="O33" s="451"/>
      <c r="P33" s="451"/>
      <c r="Q33" s="451"/>
      <c r="R33" s="451"/>
      <c r="S33" s="205" t="s">
        <v>326</v>
      </c>
    </row>
    <row r="34" spans="2:19" ht="12.75">
      <c r="B34" s="450"/>
      <c r="C34" s="451"/>
      <c r="D34" s="451"/>
      <c r="E34" s="206" t="s">
        <v>325</v>
      </c>
      <c r="F34" s="450"/>
      <c r="G34" s="451"/>
      <c r="H34" s="451"/>
      <c r="I34" s="451"/>
      <c r="J34" s="451"/>
      <c r="K34" s="451"/>
      <c r="L34" s="205" t="s">
        <v>326</v>
      </c>
      <c r="M34" s="450"/>
      <c r="N34" s="451"/>
      <c r="O34" s="451"/>
      <c r="P34" s="451"/>
      <c r="Q34" s="451"/>
      <c r="R34" s="451"/>
      <c r="S34" s="205" t="s">
        <v>326</v>
      </c>
    </row>
    <row r="35" spans="2:19" ht="12.75">
      <c r="B35" s="450"/>
      <c r="C35" s="451"/>
      <c r="D35" s="451"/>
      <c r="E35" s="206" t="s">
        <v>332</v>
      </c>
      <c r="F35" s="450"/>
      <c r="G35" s="451"/>
      <c r="H35" s="451"/>
      <c r="I35" s="451"/>
      <c r="J35" s="451"/>
      <c r="K35" s="451"/>
      <c r="L35" s="205" t="s">
        <v>326</v>
      </c>
      <c r="M35" s="450"/>
      <c r="N35" s="451"/>
      <c r="O35" s="451"/>
      <c r="P35" s="451"/>
      <c r="Q35" s="451"/>
      <c r="R35" s="451"/>
      <c r="S35" s="205" t="s">
        <v>326</v>
      </c>
    </row>
    <row r="36" spans="2:23" ht="12.75">
      <c r="B36" s="442" t="s">
        <v>328</v>
      </c>
      <c r="C36" s="442"/>
      <c r="D36" s="442"/>
      <c r="E36" s="442"/>
      <c r="F36" s="447">
        <f>IF(SUM(F33:K35)=0,"",SUM(F33:K35))</f>
      </c>
      <c r="G36" s="448"/>
      <c r="H36" s="448"/>
      <c r="I36" s="448"/>
      <c r="J36" s="448"/>
      <c r="K36" s="448"/>
      <c r="L36" s="205" t="s">
        <v>326</v>
      </c>
      <c r="M36" s="447">
        <f>IF(SUM(M33:R35)=0,"",SUM(M33:R35))</f>
      </c>
      <c r="N36" s="448"/>
      <c r="O36" s="448"/>
      <c r="P36" s="448"/>
      <c r="Q36" s="448"/>
      <c r="R36" s="448"/>
      <c r="S36" s="205" t="s">
        <v>326</v>
      </c>
      <c r="U36" s="442" t="s">
        <v>329</v>
      </c>
      <c r="V36" s="442"/>
      <c r="W36" s="442"/>
    </row>
    <row r="37" spans="2:23" ht="39.75" customHeight="1">
      <c r="B37" s="446" t="s">
        <v>330</v>
      </c>
      <c r="C37" s="442"/>
      <c r="D37" s="442"/>
      <c r="E37" s="442"/>
      <c r="F37" s="453">
        <f>IF(F36="","",F36/3)</f>
      </c>
      <c r="G37" s="454"/>
      <c r="H37" s="454"/>
      <c r="I37" s="454"/>
      <c r="J37" s="454"/>
      <c r="K37" s="454"/>
      <c r="L37" s="205" t="s">
        <v>326</v>
      </c>
      <c r="M37" s="453">
        <f>IF(M36="","",M36/3)</f>
      </c>
      <c r="N37" s="454"/>
      <c r="O37" s="454"/>
      <c r="P37" s="454"/>
      <c r="Q37" s="454"/>
      <c r="R37" s="454"/>
      <c r="S37" s="205" t="s">
        <v>326</v>
      </c>
      <c r="U37" s="455">
        <f>IF(F37="","",ROUNDDOWN(M37/F37,3))</f>
      </c>
      <c r="V37" s="456"/>
      <c r="W37" s="457"/>
    </row>
    <row r="38" spans="1:32" ht="4.5" customHeight="1">
      <c r="A38" s="207"/>
      <c r="B38" s="208"/>
      <c r="C38" s="209"/>
      <c r="D38" s="209"/>
      <c r="E38" s="209"/>
      <c r="F38" s="210"/>
      <c r="G38" s="210"/>
      <c r="H38" s="210"/>
      <c r="I38" s="210"/>
      <c r="J38" s="210"/>
      <c r="K38" s="210"/>
      <c r="L38" s="209"/>
      <c r="M38" s="210"/>
      <c r="N38" s="210"/>
      <c r="O38" s="210"/>
      <c r="P38" s="210"/>
      <c r="Q38" s="210"/>
      <c r="R38" s="210"/>
      <c r="S38" s="209"/>
      <c r="T38" s="207"/>
      <c r="U38" s="211"/>
      <c r="V38" s="211"/>
      <c r="W38" s="211"/>
      <c r="X38" s="207"/>
      <c r="Y38" s="207"/>
      <c r="Z38" s="207"/>
      <c r="AA38" s="207"/>
      <c r="AB38" s="207"/>
      <c r="AC38" s="207"/>
      <c r="AD38" s="207"/>
      <c r="AE38" s="207"/>
      <c r="AF38" s="207"/>
    </row>
    <row r="39" spans="2:3" ht="12.75">
      <c r="B39" s="201" t="s">
        <v>11</v>
      </c>
      <c r="C39" s="212"/>
    </row>
    <row r="40" spans="2:23" ht="12.75">
      <c r="B40" s="458" t="s">
        <v>396</v>
      </c>
      <c r="C40" s="458"/>
      <c r="D40" s="458"/>
      <c r="E40" s="458"/>
      <c r="F40" s="458"/>
      <c r="G40" s="458"/>
      <c r="H40" s="458"/>
      <c r="I40" s="458"/>
      <c r="J40" s="458"/>
      <c r="K40" s="458"/>
      <c r="L40" s="458"/>
      <c r="M40" s="458"/>
      <c r="N40" s="458"/>
      <c r="O40" s="458"/>
      <c r="P40" s="458"/>
      <c r="Q40" s="458"/>
      <c r="R40" s="458"/>
      <c r="S40" s="458"/>
      <c r="T40" s="458"/>
      <c r="U40" s="458"/>
      <c r="V40" s="458"/>
      <c r="W40" s="458"/>
    </row>
    <row r="41" spans="2:23" ht="12.75">
      <c r="B41" s="458" t="s">
        <v>397</v>
      </c>
      <c r="C41" s="458"/>
      <c r="D41" s="458"/>
      <c r="E41" s="458"/>
      <c r="F41" s="458"/>
      <c r="G41" s="458"/>
      <c r="H41" s="458"/>
      <c r="I41" s="458"/>
      <c r="J41" s="458"/>
      <c r="K41" s="458"/>
      <c r="L41" s="458"/>
      <c r="M41" s="458"/>
      <c r="N41" s="458"/>
      <c r="O41" s="458"/>
      <c r="P41" s="458"/>
      <c r="Q41" s="458"/>
      <c r="R41" s="458"/>
      <c r="S41" s="458"/>
      <c r="T41" s="458"/>
      <c r="U41" s="458"/>
      <c r="V41" s="458"/>
      <c r="W41" s="458"/>
    </row>
    <row r="42" spans="2:23" ht="12.75">
      <c r="B42" s="468" t="s">
        <v>398</v>
      </c>
      <c r="C42" s="468"/>
      <c r="D42" s="468"/>
      <c r="E42" s="468"/>
      <c r="F42" s="468"/>
      <c r="G42" s="468"/>
      <c r="H42" s="468"/>
      <c r="I42" s="468"/>
      <c r="J42" s="468"/>
      <c r="K42" s="468"/>
      <c r="L42" s="468"/>
      <c r="M42" s="468"/>
      <c r="N42" s="468"/>
      <c r="O42" s="468"/>
      <c r="P42" s="468"/>
      <c r="Q42" s="468"/>
      <c r="R42" s="468"/>
      <c r="S42" s="468"/>
      <c r="T42" s="468"/>
      <c r="U42" s="468"/>
      <c r="V42" s="468"/>
      <c r="W42" s="468"/>
    </row>
    <row r="43" spans="2:23" ht="12.75">
      <c r="B43" s="458" t="s">
        <v>335</v>
      </c>
      <c r="C43" s="458"/>
      <c r="D43" s="458"/>
      <c r="E43" s="458"/>
      <c r="F43" s="458"/>
      <c r="G43" s="458"/>
      <c r="H43" s="458"/>
      <c r="I43" s="458"/>
      <c r="J43" s="458"/>
      <c r="K43" s="458"/>
      <c r="L43" s="458"/>
      <c r="M43" s="458"/>
      <c r="N43" s="458"/>
      <c r="O43" s="458"/>
      <c r="P43" s="458"/>
      <c r="Q43" s="458"/>
      <c r="R43" s="458"/>
      <c r="S43" s="458"/>
      <c r="T43" s="458"/>
      <c r="U43" s="458"/>
      <c r="V43" s="458"/>
      <c r="W43" s="458"/>
    </row>
    <row r="44" spans="2:23" ht="12.75">
      <c r="B44" s="458" t="s">
        <v>336</v>
      </c>
      <c r="C44" s="458"/>
      <c r="D44" s="458"/>
      <c r="E44" s="458"/>
      <c r="F44" s="458"/>
      <c r="G44" s="458"/>
      <c r="H44" s="458"/>
      <c r="I44" s="458"/>
      <c r="J44" s="458"/>
      <c r="K44" s="458"/>
      <c r="L44" s="458"/>
      <c r="M44" s="458"/>
      <c r="N44" s="458"/>
      <c r="O44" s="458"/>
      <c r="P44" s="458"/>
      <c r="Q44" s="458"/>
      <c r="R44" s="458"/>
      <c r="S44" s="458"/>
      <c r="T44" s="458"/>
      <c r="U44" s="458"/>
      <c r="V44" s="458"/>
      <c r="W44" s="458"/>
    </row>
    <row r="45" spans="2:23" ht="12.75">
      <c r="B45" s="458" t="s">
        <v>337</v>
      </c>
      <c r="C45" s="458"/>
      <c r="D45" s="458"/>
      <c r="E45" s="458"/>
      <c r="F45" s="458"/>
      <c r="G45" s="458"/>
      <c r="H45" s="458"/>
      <c r="I45" s="458"/>
      <c r="J45" s="458"/>
      <c r="K45" s="458"/>
      <c r="L45" s="458"/>
      <c r="M45" s="458"/>
      <c r="N45" s="458"/>
      <c r="O45" s="458"/>
      <c r="P45" s="458"/>
      <c r="Q45" s="458"/>
      <c r="R45" s="458"/>
      <c r="S45" s="458"/>
      <c r="T45" s="458"/>
      <c r="U45" s="458"/>
      <c r="V45" s="458"/>
      <c r="W45" s="458"/>
    </row>
    <row r="46" spans="2:23" ht="12.75">
      <c r="B46" s="458" t="s">
        <v>338</v>
      </c>
      <c r="C46" s="458"/>
      <c r="D46" s="458"/>
      <c r="E46" s="458"/>
      <c r="F46" s="458"/>
      <c r="G46" s="458"/>
      <c r="H46" s="458"/>
      <c r="I46" s="458"/>
      <c r="J46" s="458"/>
      <c r="K46" s="458"/>
      <c r="L46" s="458"/>
      <c r="M46" s="458"/>
      <c r="N46" s="458"/>
      <c r="O46" s="458"/>
      <c r="P46" s="458"/>
      <c r="Q46" s="458"/>
      <c r="R46" s="458"/>
      <c r="S46" s="458"/>
      <c r="T46" s="458"/>
      <c r="U46" s="458"/>
      <c r="V46" s="458"/>
      <c r="W46" s="458"/>
    </row>
    <row r="47" spans="2:23" ht="12.75">
      <c r="B47" s="458" t="s">
        <v>339</v>
      </c>
      <c r="C47" s="458"/>
      <c r="D47" s="458"/>
      <c r="E47" s="458"/>
      <c r="F47" s="458"/>
      <c r="G47" s="458"/>
      <c r="H47" s="458"/>
      <c r="I47" s="458"/>
      <c r="J47" s="458"/>
      <c r="K47" s="458"/>
      <c r="L47" s="458"/>
      <c r="M47" s="458"/>
      <c r="N47" s="458"/>
      <c r="O47" s="458"/>
      <c r="P47" s="458"/>
      <c r="Q47" s="458"/>
      <c r="R47" s="458"/>
      <c r="S47" s="458"/>
      <c r="T47" s="458"/>
      <c r="U47" s="458"/>
      <c r="V47" s="458"/>
      <c r="W47" s="458"/>
    </row>
    <row r="48" spans="2:23" ht="12.75">
      <c r="B48" s="458" t="s">
        <v>340</v>
      </c>
      <c r="C48" s="458"/>
      <c r="D48" s="458"/>
      <c r="E48" s="458"/>
      <c r="F48" s="458"/>
      <c r="G48" s="458"/>
      <c r="H48" s="458"/>
      <c r="I48" s="458"/>
      <c r="J48" s="458"/>
      <c r="K48" s="458"/>
      <c r="L48" s="458"/>
      <c r="M48" s="458"/>
      <c r="N48" s="458"/>
      <c r="O48" s="458"/>
      <c r="P48" s="458"/>
      <c r="Q48" s="458"/>
      <c r="R48" s="458"/>
      <c r="S48" s="458"/>
      <c r="T48" s="458"/>
      <c r="U48" s="458"/>
      <c r="V48" s="458"/>
      <c r="W48" s="458"/>
    </row>
    <row r="49" spans="2:23" ht="12.75">
      <c r="B49" s="458"/>
      <c r="C49" s="458"/>
      <c r="D49" s="458"/>
      <c r="E49" s="458"/>
      <c r="F49" s="458"/>
      <c r="G49" s="458"/>
      <c r="H49" s="458"/>
      <c r="I49" s="458"/>
      <c r="J49" s="458"/>
      <c r="K49" s="458"/>
      <c r="L49" s="458"/>
      <c r="M49" s="458"/>
      <c r="N49" s="458"/>
      <c r="O49" s="458"/>
      <c r="P49" s="458"/>
      <c r="Q49" s="458"/>
      <c r="R49" s="458"/>
      <c r="S49" s="458"/>
      <c r="T49" s="458"/>
      <c r="U49" s="458"/>
      <c r="V49" s="458"/>
      <c r="W49" s="458"/>
    </row>
    <row r="50" spans="2:23" ht="12.75">
      <c r="B50" s="458"/>
      <c r="C50" s="458"/>
      <c r="D50" s="458"/>
      <c r="E50" s="458"/>
      <c r="F50" s="458"/>
      <c r="G50" s="458"/>
      <c r="H50" s="458"/>
      <c r="I50" s="458"/>
      <c r="J50" s="458"/>
      <c r="K50" s="458"/>
      <c r="L50" s="458"/>
      <c r="M50" s="458"/>
      <c r="N50" s="458"/>
      <c r="O50" s="458"/>
      <c r="P50" s="458"/>
      <c r="Q50" s="458"/>
      <c r="R50" s="458"/>
      <c r="S50" s="458"/>
      <c r="T50" s="458"/>
      <c r="U50" s="458"/>
      <c r="V50" s="458"/>
      <c r="W50" s="458"/>
    </row>
    <row r="122" spans="3:7" ht="12.75">
      <c r="C122" s="207"/>
      <c r="D122" s="207"/>
      <c r="E122" s="207"/>
      <c r="F122" s="207"/>
      <c r="G122" s="207"/>
    </row>
    <row r="123" ht="12.75">
      <c r="C123" s="212"/>
    </row>
  </sheetData>
  <sheetProtection/>
  <mergeCells count="91">
    <mergeCell ref="B47:W47"/>
    <mergeCell ref="B48:W48"/>
    <mergeCell ref="B49:W49"/>
    <mergeCell ref="B50:W50"/>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dataValidations count="1">
    <dataValidation type="list" allowBlank="1" showInputMessage="1" showErrorMessage="1" sqref="C9 J9 C12:C13">
      <formula1>"□,■"</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広明</dc:creator>
  <cp:keywords/>
  <dc:description/>
  <cp:lastModifiedBy>富山県</cp:lastModifiedBy>
  <cp:lastPrinted>2024-03-19T06:34:52Z</cp:lastPrinted>
  <dcterms:created xsi:type="dcterms:W3CDTF">2009-03-09T03:30:48Z</dcterms:created>
  <dcterms:modified xsi:type="dcterms:W3CDTF">2024-03-21T04:41:49Z</dcterms:modified>
  <cp:category/>
  <cp:version/>
  <cp:contentType/>
  <cp:contentStatus/>
</cp:coreProperties>
</file>