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'Sheet1'!$A$1:$D$50</definedName>
  </definedNames>
  <calcPr fullCalcOnLoad="1"/>
</workbook>
</file>

<file path=xl/sharedStrings.xml><?xml version="1.0" encoding="utf-8"?>
<sst xmlns="http://schemas.openxmlformats.org/spreadsheetml/2006/main" count="56" uniqueCount="56">
  <si>
    <t>構成市町村等</t>
  </si>
  <si>
    <t>富山市 介護保険課</t>
  </si>
  <si>
    <t>中新川広域行政事務組合 介護保険課</t>
  </si>
  <si>
    <t>（Ｈ１１．４月改組）</t>
  </si>
  <si>
    <t>（Ｈ１１．２月設立）</t>
  </si>
  <si>
    <t>（Ｈ１１．４月設立）</t>
  </si>
  <si>
    <t>魚津市 社会福祉課</t>
  </si>
  <si>
    <t>黒部市・入善町・朝日町</t>
  </si>
  <si>
    <t>65歳以上人口 (Ｂ)</t>
  </si>
  <si>
    <t>要介護（要支援）認定者数(Ｃ)</t>
  </si>
  <si>
    <t>高齢化率
(B/A)</t>
  </si>
  <si>
    <t>〒930-0288 中新川郡舟橋村国重242</t>
  </si>
  <si>
    <t>事務局 ・担当課(室)</t>
  </si>
  <si>
    <t xml:space="preserve">人口 (Ａ) </t>
  </si>
  <si>
    <t>舟橋村・上市町・立山町</t>
  </si>
  <si>
    <t>砺波市・小矢部市・南砺市</t>
  </si>
  <si>
    <t>合             計</t>
  </si>
  <si>
    <t>氷見市 福祉介護課</t>
  </si>
  <si>
    <t>射水市 介護保険課</t>
  </si>
  <si>
    <t>〒930-8510 富山市新桜町7-38</t>
  </si>
  <si>
    <t>ＴＥＬ　076-443-2041</t>
  </si>
  <si>
    <t>ＦＡＸ　076-443-2076</t>
  </si>
  <si>
    <t>高岡市 高齢介護課</t>
  </si>
  <si>
    <t>〒933-8601 高岡市広小路7-50</t>
  </si>
  <si>
    <t>ＴＥＬ　0766-20-1334</t>
  </si>
  <si>
    <t>ＦＡＸ　0766-20-1364</t>
  </si>
  <si>
    <t>〒937-8555 魚津市釈迦堂1-10-1</t>
  </si>
  <si>
    <t>ＴＥＬ　0765-23-1148</t>
  </si>
  <si>
    <t>ＦＡＸ　0765-23-1073</t>
  </si>
  <si>
    <t>〒935-8686 氷見市鞍川1060</t>
  </si>
  <si>
    <t>ＴＥＬ　0766-74-8066</t>
  </si>
  <si>
    <t>〒936-8601 滑川市寺家町104</t>
  </si>
  <si>
    <t>ＦＡＸ　076-476-5505</t>
  </si>
  <si>
    <t>ＴＥＬ　076-464-1316</t>
  </si>
  <si>
    <t>ＦＡＸ　076-463-3199</t>
  </si>
  <si>
    <t>砺波地方介護保険組合 事務局</t>
  </si>
  <si>
    <t>〒939-1392 砺波市栄町7-3</t>
  </si>
  <si>
    <t>ＴＥＬ　0763-34-8333</t>
  </si>
  <si>
    <t>ＦＡＸ　0763-34-8334</t>
  </si>
  <si>
    <t>〒938-0036 黒部市北新199</t>
  </si>
  <si>
    <t>ＴＥＬ　0765-57-3303</t>
  </si>
  <si>
    <t>ＦＡＸ　0765-57-3305</t>
  </si>
  <si>
    <t>ＦＡＸ　0766-74-8060</t>
  </si>
  <si>
    <t>〒939-0294 射水市新開発410-1</t>
  </si>
  <si>
    <t>ＴＥＬ　0766-51-6627</t>
  </si>
  <si>
    <t>ＦＡＸ　0766-51-6666</t>
  </si>
  <si>
    <t>（注）要介護（要支援）認定者数は、第2号被保険者の認定者数を含む</t>
  </si>
  <si>
    <t>新川地域介護保険・ケーブルテレビ事業組合</t>
  </si>
  <si>
    <t xml:space="preserve"> 県内保険者一覧</t>
  </si>
  <si>
    <t>要介護認定率</t>
  </si>
  <si>
    <t xml:space="preserve"> 　    要介護認定率は、第１号被保険者の認定者数を第１号被保険者数で除した値</t>
  </si>
  <si>
    <t>滑川市 医療保健課</t>
  </si>
  <si>
    <t>ＴＥＬ　076-475-1429</t>
  </si>
  <si>
    <t>資料：統計調査課「人口移動調査」（R5.12.1現在）</t>
  </si>
  <si>
    <t>　　　 厚生労働省「介護保険事業状況報告（月報）」（R5.10末現在）</t>
  </si>
  <si>
    <t>（令和６年１月現在）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</si>
</sst>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#,##0\ &quot;人&quot;"/>
    <numFmt numFmtId="178" formatCode="0.000%"/>
    <numFmt numFmtId="179" formatCode="#,##0&quot;人&quot;"/>
    <numFmt numFmtId="180" formatCode="?,??0\ ;&quot;△&quot;?,??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10" fontId="2" fillId="0" borderId="11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 indent="4"/>
    </xf>
    <xf numFmtId="179" fontId="2" fillId="0" borderId="18" xfId="0" applyNumberFormat="1" applyFont="1" applyBorder="1" applyAlignment="1">
      <alignment horizontal="right" vertical="center" indent="4"/>
    </xf>
    <xf numFmtId="179" fontId="2" fillId="0" borderId="19" xfId="0" applyNumberFormat="1" applyFont="1" applyBorder="1" applyAlignment="1">
      <alignment horizontal="right" vertical="center" indent="4"/>
    </xf>
    <xf numFmtId="179" fontId="2" fillId="0" borderId="20" xfId="0" applyNumberFormat="1" applyFont="1" applyBorder="1" applyAlignment="1">
      <alignment horizontal="right" vertical="center" indent="4"/>
    </xf>
    <xf numFmtId="179" fontId="2" fillId="0" borderId="19" xfId="0" applyNumberFormat="1" applyFont="1" applyFill="1" applyBorder="1" applyAlignment="1">
      <alignment horizontal="right" vertical="center" indent="4"/>
    </xf>
    <xf numFmtId="179" fontId="2" fillId="0" borderId="20" xfId="0" applyNumberFormat="1" applyFont="1" applyFill="1" applyBorder="1" applyAlignment="1">
      <alignment horizontal="right" vertical="center" indent="4"/>
    </xf>
    <xf numFmtId="179" fontId="2" fillId="0" borderId="21" xfId="0" applyNumberFormat="1" applyFont="1" applyBorder="1" applyAlignment="1">
      <alignment horizontal="right" vertical="center" indent="4"/>
    </xf>
    <xf numFmtId="179" fontId="2" fillId="0" borderId="22" xfId="0" applyNumberFormat="1" applyFont="1" applyBorder="1" applyAlignment="1">
      <alignment horizontal="right" vertical="center" indent="4"/>
    </xf>
    <xf numFmtId="179" fontId="2" fillId="0" borderId="17" xfId="0" applyNumberFormat="1" applyFont="1" applyFill="1" applyBorder="1" applyAlignment="1">
      <alignment horizontal="right" vertical="center" indent="4"/>
    </xf>
    <xf numFmtId="179" fontId="2" fillId="0" borderId="18" xfId="0" applyNumberFormat="1" applyFont="1" applyFill="1" applyBorder="1" applyAlignment="1">
      <alignment horizontal="right" vertical="center" indent="4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17" xfId="48" applyNumberFormat="1" applyFont="1" applyFill="1" applyBorder="1" applyAlignment="1">
      <alignment horizontal="right" vertical="center" indent="4"/>
    </xf>
    <xf numFmtId="179" fontId="2" fillId="0" borderId="18" xfId="48" applyNumberFormat="1" applyFont="1" applyFill="1" applyBorder="1" applyAlignment="1">
      <alignment horizontal="right" vertical="center" indent="4"/>
    </xf>
    <xf numFmtId="179" fontId="2" fillId="0" borderId="19" xfId="48" applyNumberFormat="1" applyFont="1" applyFill="1" applyBorder="1" applyAlignment="1">
      <alignment horizontal="right" vertical="center" indent="4"/>
    </xf>
    <xf numFmtId="179" fontId="2" fillId="0" borderId="20" xfId="48" applyNumberFormat="1" applyFont="1" applyFill="1" applyBorder="1" applyAlignment="1">
      <alignment horizontal="right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5" customHeight="1"/>
  <cols>
    <col min="1" max="1" width="36.00390625" style="1" customWidth="1"/>
    <col min="2" max="3" width="13.50390625" style="1" customWidth="1"/>
    <col min="4" max="4" width="24.125" style="1" customWidth="1"/>
    <col min="5" max="5" width="18.00390625" style="1" customWidth="1"/>
    <col min="6" max="16384" width="9.00390625" style="1" customWidth="1"/>
  </cols>
  <sheetData>
    <row r="1" spans="1:4" ht="17.25" customHeight="1">
      <c r="A1" s="3" t="s">
        <v>48</v>
      </c>
      <c r="B1" s="4"/>
      <c r="C1" s="4"/>
      <c r="D1" s="39" t="s">
        <v>55</v>
      </c>
    </row>
    <row r="2" spans="1:4" ht="6" customHeight="1">
      <c r="A2" s="5"/>
      <c r="B2" s="4"/>
      <c r="C2" s="4"/>
      <c r="D2" s="40"/>
    </row>
    <row r="3" spans="1:4" ht="16.5" customHeight="1">
      <c r="A3" s="41" t="s">
        <v>12</v>
      </c>
      <c r="B3" s="44" t="s">
        <v>13</v>
      </c>
      <c r="C3" s="45"/>
      <c r="D3" s="41" t="s">
        <v>0</v>
      </c>
    </row>
    <row r="4" spans="1:4" ht="16.5" customHeight="1">
      <c r="A4" s="42"/>
      <c r="B4" s="46" t="s">
        <v>8</v>
      </c>
      <c r="C4" s="47"/>
      <c r="D4" s="42"/>
    </row>
    <row r="5" spans="1:4" ht="16.5" customHeight="1">
      <c r="A5" s="42"/>
      <c r="B5" s="46" t="s">
        <v>9</v>
      </c>
      <c r="C5" s="47"/>
      <c r="D5" s="42"/>
    </row>
    <row r="6" spans="1:4" ht="28.5" customHeight="1">
      <c r="A6" s="43"/>
      <c r="B6" s="7" t="s">
        <v>10</v>
      </c>
      <c r="C6" s="8" t="s">
        <v>49</v>
      </c>
      <c r="D6" s="43"/>
    </row>
    <row r="7" spans="1:4" ht="16.5" customHeight="1">
      <c r="A7" s="9" t="s">
        <v>1</v>
      </c>
      <c r="B7" s="48">
        <v>406334</v>
      </c>
      <c r="C7" s="49"/>
      <c r="D7" s="10"/>
    </row>
    <row r="8" spans="1:4" ht="16.5" customHeight="1">
      <c r="A8" s="11" t="s">
        <v>19</v>
      </c>
      <c r="B8" s="50">
        <v>122255</v>
      </c>
      <c r="C8" s="51"/>
      <c r="D8" s="10"/>
    </row>
    <row r="9" spans="1:4" ht="16.5" customHeight="1">
      <c r="A9" s="12" t="s">
        <v>20</v>
      </c>
      <c r="B9" s="50">
        <v>24775</v>
      </c>
      <c r="C9" s="51"/>
      <c r="D9" s="10"/>
    </row>
    <row r="10" spans="1:4" ht="16.5" customHeight="1">
      <c r="A10" s="13" t="s">
        <v>21</v>
      </c>
      <c r="B10" s="22">
        <f>B8/B7</f>
        <v>0.3008731733007821</v>
      </c>
      <c r="C10" s="23">
        <f>24384/B8</f>
        <v>0.1994519651547994</v>
      </c>
      <c r="D10" s="14"/>
    </row>
    <row r="11" spans="1:4" ht="16.5" customHeight="1">
      <c r="A11" s="9" t="s">
        <v>22</v>
      </c>
      <c r="B11" s="37">
        <v>161413</v>
      </c>
      <c r="C11" s="38"/>
      <c r="D11" s="10"/>
    </row>
    <row r="12" spans="1:4" ht="16.5" customHeight="1">
      <c r="A12" s="11" t="s">
        <v>23</v>
      </c>
      <c r="B12" s="33">
        <v>55475</v>
      </c>
      <c r="C12" s="34"/>
      <c r="D12" s="10"/>
    </row>
    <row r="13" spans="1:4" ht="16.5" customHeight="1">
      <c r="A13" s="12" t="s">
        <v>24</v>
      </c>
      <c r="B13" s="33">
        <v>11777</v>
      </c>
      <c r="C13" s="34"/>
      <c r="D13" s="10"/>
    </row>
    <row r="14" spans="1:4" ht="16.5" customHeight="1">
      <c r="A14" s="13" t="s">
        <v>25</v>
      </c>
      <c r="B14" s="22">
        <f>B12/B11</f>
        <v>0.3436835942582072</v>
      </c>
      <c r="C14" s="23">
        <f>11572/B12</f>
        <v>0.2085984677782785</v>
      </c>
      <c r="D14" s="14"/>
    </row>
    <row r="15" spans="1:4" ht="16.5" customHeight="1">
      <c r="A15" s="9" t="s">
        <v>6</v>
      </c>
      <c r="B15" s="37">
        <v>38504</v>
      </c>
      <c r="C15" s="38"/>
      <c r="D15" s="10"/>
    </row>
    <row r="16" spans="1:4" ht="16.5" customHeight="1">
      <c r="A16" s="11" t="s">
        <v>26</v>
      </c>
      <c r="B16" s="33">
        <v>13577</v>
      </c>
      <c r="C16" s="34"/>
      <c r="D16" s="10"/>
    </row>
    <row r="17" spans="1:4" ht="16.5" customHeight="1">
      <c r="A17" s="12" t="s">
        <v>27</v>
      </c>
      <c r="B17" s="33">
        <v>2680</v>
      </c>
      <c r="C17" s="34"/>
      <c r="D17" s="10"/>
    </row>
    <row r="18" spans="1:4" ht="16.5" customHeight="1">
      <c r="A18" s="13" t="s">
        <v>28</v>
      </c>
      <c r="B18" s="22">
        <f>B16/B15</f>
        <v>0.3526127155620195</v>
      </c>
      <c r="C18" s="23">
        <f>2644/B16</f>
        <v>0.19474110628268396</v>
      </c>
      <c r="D18" s="14"/>
    </row>
    <row r="19" spans="1:4" ht="16.5" customHeight="1">
      <c r="A19" s="9" t="s">
        <v>17</v>
      </c>
      <c r="B19" s="37">
        <v>41166</v>
      </c>
      <c r="C19" s="38"/>
      <c r="D19" s="10"/>
    </row>
    <row r="20" spans="1:4" ht="16.5" customHeight="1">
      <c r="A20" s="11" t="s">
        <v>29</v>
      </c>
      <c r="B20" s="33">
        <v>17305</v>
      </c>
      <c r="C20" s="34"/>
      <c r="D20" s="10"/>
    </row>
    <row r="21" spans="1:4" ht="16.5" customHeight="1">
      <c r="A21" s="12" t="s">
        <v>30</v>
      </c>
      <c r="B21" s="33">
        <v>3481</v>
      </c>
      <c r="C21" s="34"/>
      <c r="D21" s="10"/>
    </row>
    <row r="22" spans="1:4" ht="16.5" customHeight="1">
      <c r="A22" s="13" t="s">
        <v>42</v>
      </c>
      <c r="B22" s="22">
        <f>B20/B19</f>
        <v>0.4203711801000826</v>
      </c>
      <c r="C22" s="23">
        <f>3429/B20</f>
        <v>0.19815082346142734</v>
      </c>
      <c r="D22" s="14"/>
    </row>
    <row r="23" spans="1:4" ht="16.5" customHeight="1">
      <c r="A23" s="9" t="s">
        <v>51</v>
      </c>
      <c r="B23" s="37">
        <v>31930</v>
      </c>
      <c r="C23" s="38"/>
      <c r="D23" s="10"/>
    </row>
    <row r="24" spans="1:4" ht="16.5" customHeight="1">
      <c r="A24" s="11" t="s">
        <v>31</v>
      </c>
      <c r="B24" s="33">
        <v>9800</v>
      </c>
      <c r="C24" s="34"/>
      <c r="D24" s="10"/>
    </row>
    <row r="25" spans="1:4" ht="16.5" customHeight="1">
      <c r="A25" s="12" t="s">
        <v>52</v>
      </c>
      <c r="B25" s="33">
        <v>1863</v>
      </c>
      <c r="C25" s="34"/>
      <c r="D25" s="10"/>
    </row>
    <row r="26" spans="1:4" ht="16.5" customHeight="1">
      <c r="A26" s="13" t="s">
        <v>32</v>
      </c>
      <c r="B26" s="27">
        <f>B24/B23</f>
        <v>0.3069213905418102</v>
      </c>
      <c r="C26" s="28">
        <f>1825/B24</f>
        <v>0.18622448979591838</v>
      </c>
      <c r="D26" s="14"/>
    </row>
    <row r="27" spans="1:4" ht="16.5" customHeight="1">
      <c r="A27" s="9" t="s">
        <v>18</v>
      </c>
      <c r="B27" s="37">
        <v>89353</v>
      </c>
      <c r="C27" s="38"/>
      <c r="D27" s="10"/>
    </row>
    <row r="28" spans="1:4" ht="16.5" customHeight="1">
      <c r="A28" s="15" t="s">
        <v>43</v>
      </c>
      <c r="B28" s="33">
        <v>27895</v>
      </c>
      <c r="C28" s="34"/>
      <c r="D28" s="10"/>
    </row>
    <row r="29" spans="1:4" ht="16.5" customHeight="1">
      <c r="A29" s="12" t="s">
        <v>44</v>
      </c>
      <c r="B29" s="33">
        <v>5353</v>
      </c>
      <c r="C29" s="34"/>
      <c r="D29" s="10"/>
    </row>
    <row r="30" spans="1:4" ht="16.5" customHeight="1">
      <c r="A30" s="13" t="s">
        <v>45</v>
      </c>
      <c r="B30" s="27">
        <f>B28/B27</f>
        <v>0.3121887345696283</v>
      </c>
      <c r="C30" s="28">
        <f>5252/B28</f>
        <v>0.18827746908048038</v>
      </c>
      <c r="D30" s="14"/>
    </row>
    <row r="31" spans="1:4" ht="16.5" customHeight="1">
      <c r="A31" s="9" t="s">
        <v>2</v>
      </c>
      <c r="B31" s="37">
        <v>45412</v>
      </c>
      <c r="C31" s="38"/>
      <c r="D31" s="10"/>
    </row>
    <row r="32" spans="1:4" ht="16.5" customHeight="1">
      <c r="A32" s="11" t="s">
        <v>11</v>
      </c>
      <c r="B32" s="33">
        <v>16191</v>
      </c>
      <c r="C32" s="34"/>
      <c r="D32" s="16" t="s">
        <v>14</v>
      </c>
    </row>
    <row r="33" spans="1:4" ht="16.5" customHeight="1">
      <c r="A33" s="12" t="s">
        <v>33</v>
      </c>
      <c r="B33" s="33">
        <v>3053</v>
      </c>
      <c r="C33" s="34"/>
      <c r="D33" s="10" t="s">
        <v>3</v>
      </c>
    </row>
    <row r="34" spans="1:4" ht="16.5" customHeight="1">
      <c r="A34" s="13" t="s">
        <v>34</v>
      </c>
      <c r="B34" s="22">
        <f>B32/B31</f>
        <v>0.3565357174315159</v>
      </c>
      <c r="C34" s="23">
        <f>3001/B32</f>
        <v>0.1853498857389908</v>
      </c>
      <c r="D34" s="14"/>
    </row>
    <row r="35" spans="1:4" ht="16.5" customHeight="1">
      <c r="A35" s="9" t="s">
        <v>35</v>
      </c>
      <c r="B35" s="29">
        <v>120151</v>
      </c>
      <c r="C35" s="30"/>
      <c r="D35" s="10"/>
    </row>
    <row r="36" spans="1:4" ht="16.5" customHeight="1">
      <c r="A36" s="11" t="s">
        <v>36</v>
      </c>
      <c r="B36" s="31">
        <v>43570</v>
      </c>
      <c r="C36" s="32"/>
      <c r="D36" s="16" t="s">
        <v>15</v>
      </c>
    </row>
    <row r="37" spans="1:4" ht="16.5" customHeight="1">
      <c r="A37" s="12" t="s">
        <v>37</v>
      </c>
      <c r="B37" s="33">
        <v>8123</v>
      </c>
      <c r="C37" s="34"/>
      <c r="D37" s="10" t="s">
        <v>4</v>
      </c>
    </row>
    <row r="38" spans="1:4" ht="16.5" customHeight="1">
      <c r="A38" s="13" t="s">
        <v>38</v>
      </c>
      <c r="B38" s="22">
        <f>B36/B35</f>
        <v>0.3626270276568651</v>
      </c>
      <c r="C38" s="23">
        <f>7993/B36</f>
        <v>0.18345191645627726</v>
      </c>
      <c r="D38" s="14"/>
    </row>
    <row r="39" spans="1:4" ht="16.5" customHeight="1">
      <c r="A39" s="26" t="s">
        <v>47</v>
      </c>
      <c r="B39" s="29">
        <v>71113</v>
      </c>
      <c r="C39" s="30"/>
      <c r="D39" s="10"/>
    </row>
    <row r="40" spans="1:4" ht="16.5" customHeight="1">
      <c r="A40" s="11" t="s">
        <v>39</v>
      </c>
      <c r="B40" s="31">
        <v>26391</v>
      </c>
      <c r="C40" s="32"/>
      <c r="D40" s="16" t="s">
        <v>7</v>
      </c>
    </row>
    <row r="41" spans="1:4" ht="16.5" customHeight="1">
      <c r="A41" s="12" t="s">
        <v>40</v>
      </c>
      <c r="B41" s="33">
        <v>5135</v>
      </c>
      <c r="C41" s="34"/>
      <c r="D41" s="10" t="s">
        <v>5</v>
      </c>
    </row>
    <row r="42" spans="1:4" ht="16.5" customHeight="1" thickBot="1">
      <c r="A42" s="17" t="s">
        <v>41</v>
      </c>
      <c r="B42" s="24">
        <f>B40/B39</f>
        <v>0.37111357979553666</v>
      </c>
      <c r="C42" s="25">
        <f>5024/B40</f>
        <v>0.19036792846046</v>
      </c>
      <c r="D42" s="18"/>
    </row>
    <row r="43" spans="1:4" ht="16.5" customHeight="1" thickTop="1">
      <c r="A43" s="42" t="s">
        <v>16</v>
      </c>
      <c r="B43" s="35">
        <f>B7+B11+B15+B19+B23+B27+B31+B35+B39</f>
        <v>1005376</v>
      </c>
      <c r="C43" s="36"/>
      <c r="D43" s="10"/>
    </row>
    <row r="44" spans="1:4" ht="16.5" customHeight="1">
      <c r="A44" s="42"/>
      <c r="B44" s="31">
        <f>B8+B12+B16+B20+B24+B28+B32+B36+B40</f>
        <v>332459</v>
      </c>
      <c r="C44" s="32"/>
      <c r="D44" s="10"/>
    </row>
    <row r="45" spans="1:4" ht="16.5" customHeight="1">
      <c r="A45" s="42"/>
      <c r="B45" s="31">
        <f>B9+B13+B17+B21+B25+B29+B33+B37+B41</f>
        <v>66240</v>
      </c>
      <c r="C45" s="32"/>
      <c r="D45" s="10"/>
    </row>
    <row r="46" spans="1:4" ht="16.5" customHeight="1">
      <c r="A46" s="43"/>
      <c r="B46" s="22">
        <f>B44/B43</f>
        <v>0.3306812575593609</v>
      </c>
      <c r="C46" s="23">
        <f>65124/B44</f>
        <v>0.19588580847563158</v>
      </c>
      <c r="D46" s="6"/>
    </row>
    <row r="47" spans="1:4" ht="15" customHeight="1">
      <c r="A47" s="19" t="s">
        <v>53</v>
      </c>
      <c r="B47" s="20"/>
      <c r="C47" s="20"/>
      <c r="D47" s="21"/>
    </row>
    <row r="48" spans="1:4" ht="15" customHeight="1">
      <c r="A48" s="19" t="s">
        <v>54</v>
      </c>
      <c r="B48" s="20"/>
      <c r="C48" s="20"/>
      <c r="D48" s="21"/>
    </row>
    <row r="49" spans="1:4" ht="15" customHeight="1">
      <c r="A49" s="2" t="s">
        <v>46</v>
      </c>
      <c r="B49" s="4"/>
      <c r="C49" s="4"/>
      <c r="D49" s="4"/>
    </row>
    <row r="50" ht="15" customHeight="1">
      <c r="A50" s="2" t="s">
        <v>50</v>
      </c>
    </row>
  </sheetData>
  <sheetProtection/>
  <mergeCells count="37">
    <mergeCell ref="D1:D2"/>
    <mergeCell ref="A3:A6"/>
    <mergeCell ref="D3:D6"/>
    <mergeCell ref="A43:A46"/>
    <mergeCell ref="B3:C3"/>
    <mergeCell ref="B4:C4"/>
    <mergeCell ref="B5:C5"/>
    <mergeCell ref="B7:C7"/>
    <mergeCell ref="B8:C8"/>
    <mergeCell ref="B9:C9"/>
    <mergeCell ref="B21:C21"/>
    <mergeCell ref="B12:C12"/>
    <mergeCell ref="B13:C13"/>
    <mergeCell ref="B15:C15"/>
    <mergeCell ref="B16:C16"/>
    <mergeCell ref="B11:C11"/>
    <mergeCell ref="B17:C17"/>
    <mergeCell ref="B19:C19"/>
    <mergeCell ref="B20:C20"/>
    <mergeCell ref="B23:C23"/>
    <mergeCell ref="B32:C32"/>
    <mergeCell ref="B33:C33"/>
    <mergeCell ref="B24:C24"/>
    <mergeCell ref="B25:C25"/>
    <mergeCell ref="B27:C27"/>
    <mergeCell ref="B28:C28"/>
    <mergeCell ref="B29:C29"/>
    <mergeCell ref="B31:C31"/>
    <mergeCell ref="B35:C35"/>
    <mergeCell ref="B36:C36"/>
    <mergeCell ref="B37:C37"/>
    <mergeCell ref="B45:C45"/>
    <mergeCell ref="B39:C39"/>
    <mergeCell ref="B40:C40"/>
    <mergeCell ref="B44:C44"/>
    <mergeCell ref="B41:C41"/>
    <mergeCell ref="B43:C43"/>
  </mergeCells>
  <printOptions/>
  <pageMargins left="0.7874015748031497" right="0.7874015748031497" top="0.7874015748031497" bottom="0.7874015748031497" header="0.7874015748031497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介護保険班</dc:creator>
  <cp:keywords/>
  <dc:description/>
  <cp:lastModifiedBy>富山県</cp:lastModifiedBy>
  <cp:lastPrinted>2021-01-15T07:01:42Z</cp:lastPrinted>
  <dcterms:created xsi:type="dcterms:W3CDTF">2003-06-27T02:15:35Z</dcterms:created>
  <dcterms:modified xsi:type="dcterms:W3CDTF">2024-01-11T02:22:11Z</dcterms:modified>
  <cp:category/>
  <cp:version/>
  <cp:contentType/>
  <cp:contentStatus/>
</cp:coreProperties>
</file>