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120" yWindow="-120" windowWidth="20730"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CO34" i="10" l="1"/>
  <c r="CO35" i="10" s="1"/>
  <c r="CO36" i="10" s="1"/>
  <c r="CO37" i="10" s="1"/>
</calcChain>
</file>

<file path=xl/sharedStrings.xml><?xml version="1.0" encoding="utf-8"?>
<sst xmlns="http://schemas.openxmlformats.org/spreadsheetml/2006/main" count="1132" uniqueCount="603">
  <si>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</si>
  <si>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</si>
  <si>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</si>
  <si>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</si>
  <si>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</si>
  <si>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</si>
  <si>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</si>
  <si>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</si>
  <si>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</si>
  <si>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</si>
  <si>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</si>
  <si>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</si>
  <si>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</si>
  <si>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</si>
  <si>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</si>
  <si>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</si>
  <si>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</si>
  <si>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</si>
  <si>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</si>
  <si>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</si>
  <si>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</si>
  <si>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</si>
  <si>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</si>
  <si>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</si>
  <si>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</si>
  <si>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</si>
  <si>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</si>
  <si>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</si>
  <si>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</si>
  <si>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</si>
  <si>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</si>
  <si>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</si>
  <si>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</si>
  <si>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</si>
  <si>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</si>
  <si>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</si>
  <si>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</si>
  <si>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</si>
  <si>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</si>
  <si>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</si>
  <si>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</si>
  <si>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</si>
  <si>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</si>
  <si>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</si>
  <si>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</si>
  <si>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</si>
  <si>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</si>
  <si>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</si>
  <si>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</si>
  <si>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</si>
  <si>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</si>
  <si>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</si>
  <si>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</si>
  <si>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</si>
  <si>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</si>
  <si>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</si>
  <si>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</si>
  <si>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</si>
  <si>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</si>
  <si>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</si>
  <si>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</si>
  <si>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</si>
  <si>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</si>
  <si>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</si>
  <si>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</si>
  <si>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</si>
  <si>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</si>
  <si>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</si>
  <si>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</si>
  <si>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</si>
  <si>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</si>
  <si>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</si>
  <si>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</si>
  <si>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</si>
  <si>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</si>
  <si>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</si>
  <si>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</si>
  <si>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</si>
  <si>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</si>
  <si>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</si>
  <si>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</si>
  <si>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</si>
  <si>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</si>
  <si>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</si>
  <si>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</si>
  <si>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</si>
  <si>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</si>
  <si>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</si>
  <si>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</si>
  <si>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</si>
  <si>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</si>
  <si>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</si>
  <si>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</si>
  <si>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</si>
  <si>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</si>
  <si>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</si>
  <si>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</si>
  <si>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</si>
  <si>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滑川市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</si>
  <si>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</si>
  <si>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</si>
  <si>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</si>
  <si>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</si>
  <si>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</si>
  <si>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</si>
  <si>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</si>
  <si>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</si>
  <si>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</si>
  <si>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</si>
  <si>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</si>
  <si>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</si>
  <si>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</si>
  <si>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</si>
  <si>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</si>
  <si>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</si>
  <si>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</si>
  <si>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</si>
  <si>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</si>
  <si>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</si>
  <si>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</si>
  <si>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</si>
  <si>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</si>
  <si>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</si>
  <si>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</si>
  <si>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</si>
  <si>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</si>
  <si>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</si>
  <si>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</si>
  <si>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</si>
  <si>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</si>
  <si>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</si>
  <si>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</si>
  <si>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</si>
  <si>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</si>
  <si>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</si>
  <si>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</si>
  <si>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</si>
  <si>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</si>
  <si>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</si>
  <si>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</si>
  <si>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</si>
  <si>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</si>
  <si>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</si>
  <si>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</si>
  <si>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</si>
  <si>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</si>
  <si>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</si>
  <si>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</si>
  <si>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</si>
  <si>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</si>
  <si>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</si>
  <si>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</si>
  <si>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</si>
  <si>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</si>
  <si>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</si>
  <si>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</si>
  <si>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</si>
  <si>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</si>
  <si>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</si>
  <si>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</si>
  <si>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</si>
  <si>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</si>
  <si>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</si>
  <si>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</si>
  <si>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</si>
  <si>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</si>
  <si>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</si>
  <si>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</si>
  <si>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</si>
  <si>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</si>
  <si>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</si>
  <si>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</si>
  <si>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</si>
  <si>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</si>
  <si>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</si>
  <si>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</si>
  <si>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</si>
  <si>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</si>
  <si>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</si>
  <si>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</si>
  <si>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</si>
  <si>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</si>
  <si>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</si>
  <si>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</si>
  <si>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</si>
  <si>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</si>
  <si>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</si>
  <si>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</si>
  <si>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</si>
  <si>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</si>
  <si>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</si>
  <si>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</si>
  <si>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</si>
  <si>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</si>
  <si>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</si>
  <si>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</si>
  <si>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</si>
  <si>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</si>
  <si>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</si>
  <si>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</si>
  <si>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</si>
  <si>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</si>
  <si>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</si>
  <si>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</si>
  <si>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</si>
  <si>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</si>
  <si>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</si>
  <si>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</si>
  <si>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</si>
  <si>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</si>
  <si>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</si>
  <si>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富山県滑川市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</si>
  <si>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</si>
  <si>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</si>
  <si>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</si>
  <si>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</si>
  <si>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</si>
  <si>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</si>
  <si>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</si>
  <si>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</si>
  <si>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</si>
  <si>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</si>
  <si>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</si>
  <si>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</si>
  <si>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</si>
  <si>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</si>
  <si>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</si>
  <si>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</si>
  <si>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</si>
  <si>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</si>
  <si>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</si>
  <si>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</si>
  <si>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</si>
  <si>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</si>
  <si>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</si>
  <si>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</si>
  <si>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</si>
  <si>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</si>
  <si>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</si>
  <si>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</si>
  <si>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</si>
  <si>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</si>
  <si>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</si>
  <si>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</si>
  <si>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</si>
  <si>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</si>
  <si>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</si>
  <si>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</si>
  <si>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</si>
  <si>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</si>
  <si>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</si>
  <si>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</si>
  <si>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</si>
  <si>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</si>
  <si>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</si>
  <si>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</si>
  <si>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</si>
  <si>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</si>
  <si>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</si>
  <si>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</si>
  <si>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</si>
  <si>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</si>
  <si>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</si>
  <si>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</si>
  <si>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</si>
  <si>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</si>
  <si>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</si>
  <si>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</si>
  <si>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</si>
  <si>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</si>
  <si>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</si>
  <si>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</si>
  <si>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</si>
  <si>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</si>
  <si>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</si>
  <si>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</si>
  <si>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</si>
  <si>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</si>
  <si>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</si>
  <si>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</si>
  <si>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</si>
  <si>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</si>
  <si>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</si>
  <si>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</si>
  <si>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</si>
  <si>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</si>
  <si>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</si>
  <si>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</si>
  <si>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</si>
  <si>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</si>
  <si>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</si>
  <si>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</si>
  <si>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</si>
  <si>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</si>
  <si>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</si>
  <si>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</si>
  <si>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</si>
  <si>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</si>
  <si>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</si>
  <si>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</si>
  <si>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</si>
  <si>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</si>
  <si>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</si>
  <si>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</si>
  <si>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</si>
  <si>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</si>
  <si>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</si>
  <si>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</si>
  <si>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</si>
  <si>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</si>
  <si>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</si>
  <si>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</si>
  <si>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</si>
  <si>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</si>
  <si>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</si>
  <si>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</si>
  <si>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</si>
  <si>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</si>
  <si>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</si>
  <si>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</si>
  <si>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</si>
  <si>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</si>
  <si>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</si>
  <si>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</si>
  <si>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</si>
  <si>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</si>
  <si>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</si>
  <si>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</si>
  <si>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</si>
  <si>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</si>
  <si>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</si>
  <si>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</si>
  <si>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</si>
  <si>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</si>
  <si>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</si>
  <si>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</si>
  <si>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</si>
  <si>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</si>
  <si>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</si>
  <si>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</si>
  <si>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</si>
  <si>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</si>
  <si>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</si>
  <si>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</si>
  <si>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</si>
  <si>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</si>
  <si>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</si>
  <si>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</si>
  <si>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</si>
  <si>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</si>
  <si>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</si>
  <si>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</si>
  <si>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</si>
  <si>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</si>
  <si>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</si>
  <si>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</si>
  <si>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</si>
  <si>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</si>
  <si>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</si>
  <si>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</si>
  <si>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</si>
  <si>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</si>
  <si>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</si>
  <si>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</si>
  <si>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</si>
  <si>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</si>
  <si>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富山県滑川市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</si>
  <si>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</si>
  <si>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</si>
  <si>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</si>
  <si>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</si>
  <si>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</si>
  <si>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</si>
  <si>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</si>
  <si>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</si>
  <si>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</si>
  <si>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</si>
  <si>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</si>
  <si>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</si>
  <si>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</si>
  <si>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</si>
  <si>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</si>
  <si>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</si>
  <si>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</si>
  <si>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</si>
  <si>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</si>
  <si>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</si>
  <si>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</si>
  <si>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</si>
  <si>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</si>
  <si>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</si>
  <si>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</si>
  <si>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</si>
  <si>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</si>
  <si>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</si>
  <si>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</si>
  <si>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</si>
  <si>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</si>
  <si>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</si>
  <si>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</si>
  <si>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</si>
  <si>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</si>
  <si>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</si>
  <si>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</si>
  <si>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</si>
  <si>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</si>
  <si>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</si>
  <si>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</si>
  <si>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</si>
  <si>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</si>
  <si>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</si>
  <si>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</si>
  <si>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</si>
  <si>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</si>
  <si>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</si>
  <si>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</si>
  <si>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</si>
  <si>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</si>
  <si>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</si>
  <si>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</si>
  <si>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</si>
  <si>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</si>
  <si>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</si>
  <si>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</si>
  <si>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</si>
  <si>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</si>
  <si>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</si>
  <si>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</si>
  <si>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</si>
  <si>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</si>
  <si>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</si>
  <si>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</si>
  <si>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</si>
  <si>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</si>
  <si>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</si>
  <si>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</si>
  <si>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</si>
  <si>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</si>
  <si>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</si>
  <si>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</si>
  <si>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</si>
  <si>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</si>
  <si>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</si>
  <si>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</si>
  <si>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</si>
  <si>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</si>
  <si>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</si>
  <si>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</si>
  <si>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</si>
  <si>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</si>
  <si>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</si>
  <si>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</si>
  <si>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</si>
  <si>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</si>
  <si>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</si>
  <si>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</si>
  <si>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</si>
  <si>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</si>
  <si>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</si>
  <si>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</si>
  <si>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</si>
  <si>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</si>
  <si>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</si>
  <si>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</si>
  <si>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</si>
  <si>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</si>
  <si>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</si>
  <si>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</si>
  <si>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滑川市下水道事業会計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</si>
  <si>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</si>
  <si>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</si>
  <si>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滑川市工業団地造成事業特別会計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</si>
  <si>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</si>
  <si>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滑川市水道事業会計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</si>
  <si>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</si>
  <si>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</si>
  <si>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</si>
  <si>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</si>
  <si>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</si>
  <si>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</si>
  <si>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</si>
  <si>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</si>
  <si>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</si>
  <si>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</si>
  <si>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</si>
  <si>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</si>
  <si>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</si>
  <si>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</si>
  <si>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</si>
  <si>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</si>
  <si>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</si>
  <si>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</si>
  <si>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</si>
  <si>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</si>
  <si>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</si>
  <si>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</si>
  <si>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</si>
  <si>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</si>
  <si>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</si>
  <si>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</si>
  <si>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</si>
  <si>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</si>
  <si>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</si>
  <si>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</si>
  <si>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</si>
  <si>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</si>
  <si>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</si>
  <si>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</si>
  <si>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</si>
  <si>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</si>
  <si>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</si>
  <si>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</si>
  <si>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</si>
  <si>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</si>
  <si>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</si>
  <si>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</si>
  <si>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</si>
  <si>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</si>
  <si>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</si>
  <si>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</si>
  <si>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</si>
  <si>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</si>
  <si>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</si>
  <si>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</si>
  <si>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</si>
  <si>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</si>
  <si>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</si>
  <si>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</si>
  <si>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</si>
  <si>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</si>
  <si>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</si>
  <si>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</si>
  <si>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</si>
  <si>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</si>
  <si>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</si>
  <si>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</si>
  <si>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</si>
  <si>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</si>
  <si>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</si>
  <si>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</si>
  <si>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</si>
  <si>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</si>
  <si>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</si>
  <si>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</si>
  <si>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</si>
  <si>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</si>
  <si>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</si>
  <si>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</si>
  <si>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</si>
  <si>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</si>
  <si>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</si>
  <si>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</si>
  <si>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</si>
  <si>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</si>
  <si>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</si>
  <si>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</si>
  <si>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</si>
  <si>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</si>
  <si>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2.30</t>
  </si>
  <si>
    <t>一般会計</t>
  </si>
  <si>
    <t>水道事業会計</t>
  </si>
  <si>
    <t>下水道事業会計</t>
  </si>
  <si>
    <t>国民健康保険事業特別会計</t>
  </si>
  <si>
    <t>介護保険事業特別会計</t>
  </si>
  <si>
    <t>後期高齢者医療事業特別会計</t>
  </si>
  <si>
    <t>工業団地造成事業特別会計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</si>
  <si>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</si>
  <si>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</si>
  <si>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</si>
  <si>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</si>
  <si>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</si>
  <si>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</si>
  <si>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</si>
  <si>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</si>
  <si>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</si>
  <si>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富山地区広域圏事務組合（一般会計）</t>
    <rPh sb="0" eb="2">
      <t>トヤマ</t>
    </rPh>
    <rPh sb="2" eb="4">
      <t>チク</t>
    </rPh>
    <rPh sb="4" eb="7">
      <t>コウイキケン</t>
    </rPh>
    <rPh sb="7" eb="9">
      <t>ジム</t>
    </rPh>
    <rPh sb="9" eb="11">
      <t>クミアイ</t>
    </rPh>
    <rPh sb="12" eb="14">
      <t>イッパン</t>
    </rPh>
    <rPh sb="14" eb="16">
      <t>カイケイ</t>
    </rPh>
    <phoneticPr fontId="2"/>
  </si>
  <si>
    <t>滑川中新川地区広域情報事務組合（一般会計）</t>
    <rPh sb="0" eb="2">
      <t>ナメリカワ</t>
    </rPh>
    <rPh sb="2" eb="5">
      <t>ナカニイカワ</t>
    </rPh>
    <rPh sb="5" eb="7">
      <t>チク</t>
    </rPh>
    <rPh sb="7" eb="9">
      <t>コウイキ</t>
    </rPh>
    <rPh sb="9" eb="11">
      <t>ジョウホウ</t>
    </rPh>
    <rPh sb="11" eb="13">
      <t>ジム</t>
    </rPh>
    <rPh sb="13" eb="15">
      <t>クミアイ</t>
    </rPh>
    <rPh sb="16" eb="18">
      <t>イッパン</t>
    </rPh>
    <rPh sb="18" eb="20">
      <t>カイケイ</t>
    </rPh>
    <phoneticPr fontId="2"/>
  </si>
  <si>
    <t>富山県市町村会館管理組合（一般会計）</t>
    <rPh sb="0" eb="3">
      <t>トヤマケン</t>
    </rPh>
    <rPh sb="3" eb="6">
      <t>シチョウソン</t>
    </rPh>
    <rPh sb="6" eb="8">
      <t>カイカン</t>
    </rPh>
    <rPh sb="8" eb="10">
      <t>カンリ</t>
    </rPh>
    <rPh sb="10" eb="12">
      <t>クミアイ</t>
    </rPh>
    <rPh sb="13" eb="15">
      <t>イッパン</t>
    </rPh>
    <rPh sb="15" eb="17">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</si>
  <si>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</si>
  <si>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</si>
  <si>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富山県東部消防組合（一般会計）</t>
    <rPh sb="0" eb="3">
      <t>トヤマケン</t>
    </rPh>
    <rPh sb="3" eb="5">
      <t>トウブ</t>
    </rPh>
    <rPh sb="5" eb="7">
      <t>ショウボウ</t>
    </rPh>
    <rPh sb="7" eb="9">
      <t>クミアイ</t>
    </rPh>
    <rPh sb="10" eb="12">
      <t>イッパン</t>
    </rPh>
    <rPh sb="12" eb="14">
      <t>カイケイ</t>
    </rPh>
    <phoneticPr fontId="2"/>
  </si>
  <si>
    <t>滑川市文化・スポーツ振興財団</t>
    <rPh sb="0" eb="3">
      <t>ナメリカワシ</t>
    </rPh>
    <rPh sb="3" eb="5">
      <t>ブンカ</t>
    </rPh>
    <rPh sb="10" eb="12">
      <t>シンコウ</t>
    </rPh>
    <rPh sb="12" eb="14">
      <t>ザイダン</t>
    </rPh>
    <phoneticPr fontId="2"/>
  </si>
  <si>
    <t>滑川市体育協会</t>
    <rPh sb="0" eb="3">
      <t>ナメリカワシ</t>
    </rPh>
    <rPh sb="3" eb="5">
      <t>タイイク</t>
    </rPh>
    <rPh sb="5" eb="7">
      <t>キョウカイ</t>
    </rPh>
    <phoneticPr fontId="2"/>
  </si>
  <si>
    <t>滑川市農業公社</t>
    <rPh sb="0" eb="3">
      <t>ナメリカワシ</t>
    </rPh>
    <rPh sb="3" eb="5">
      <t>ノウギョウ</t>
    </rPh>
    <rPh sb="5" eb="7">
      <t>コウシャ</t>
    </rPh>
    <phoneticPr fontId="2"/>
  </si>
  <si>
    <t>ウェーブ滑川</t>
    <rPh sb="4" eb="6">
      <t>ナメリカワ</t>
    </rPh>
    <phoneticPr fontId="2"/>
  </si>
  <si>
    <t>-</t>
    <phoneticPr fontId="2"/>
  </si>
  <si>
    <t>文化会館建設基金</t>
    <rPh sb="0" eb="4">
      <t>ブンカカイカン</t>
    </rPh>
    <rPh sb="4" eb="6">
      <t>ケンセツ</t>
    </rPh>
    <rPh sb="6" eb="8">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</si>
  <si>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</si>
  <si>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</si>
  <si>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奨学事業基金</t>
    <rPh sb="0" eb="2">
      <t>ショウガク</t>
    </rPh>
    <rPh sb="2" eb="4">
      <t>ジギョウ</t>
    </rPh>
    <rPh sb="4" eb="6">
      <t>キキン</t>
    </rPh>
    <phoneticPr fontId="2"/>
  </si>
  <si>
    <t>福祉のまちづくり事業基金</t>
    <rPh sb="0" eb="2">
      <t>フクシ</t>
    </rPh>
    <rPh sb="8" eb="10">
      <t>ジギョウ</t>
    </rPh>
    <rPh sb="10" eb="12">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</si>
  <si>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</si>
  <si>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</si>
  <si>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</si>
  <si>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必要最低限の地方債発行に努めたことや、繰上償還を行ったこと等により地方債の現在高が減少したことに加え、各種基金の積み立てを行ったことから「-（数値なし）」となっている。しかしながら、今後は社会保障に係る経費の増加や公共施設の整備に対応するために基金の取り崩しを行う財政運営が余儀なくされると想定しており、比率の上昇は避けられないものと考えている。
　有形固定資産の減価償却率については、58.8％となっており、一部建て替えを行った公共建築物はあるものの、今後も数値は上昇するものと見込まれるため、引き続き公共施設等総合管理計画に基づく「予防保全」に努めることとしている。
　将来にわたる債務の償還や固定資産の維持管理に多額の費用が必要と考えており、行財政改革を通じて資金の確保に努めていかなければいけない。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</si>
  <si>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</si>
  <si>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</si>
  <si>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</si>
  <si>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</si>
  <si>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</si>
  <si>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</si>
  <si>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将来負担比率は、地方債発行の抑制及び繰上償還の実施等により、比率は改善してきているものの今後は上昇が見込まれている。
　実質公債費比率については、地方道路等整備事業債などの償還が進んでいることから数値は改善しているものの、下水道事業等の地方債償還に充てるための繰出金の増加や公共施設整備の新規事業を予定していることなどから、今後は上昇が見込まれるため、将来への負担が最低限となるよう引き続き地方債発行の抑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</si>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</sst>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096D-472A-8E4E-6729E925AA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35019</c:v>
                </c:pt>
                <c:pt idx="1">
                  <c:v>25469</c:v>
                </c:pt>
                <c:pt idx="2">
                  <c:v>42444</c:v>
                </c:pt>
                <c:pt idx="3">
                  <c:v>47318</c:v>
                </c:pt>
                <c:pt idx="4">
                  <c:v>47707</c:v>
                </c:pt>
              </c:numCache>
            </c:numRef>
          </c:val>
          <c:smooth val="0"/>
          <c:extLst>
            <c:ext xmlns:c16="http://schemas.microsoft.com/office/drawing/2014/chart" uri="{C3380CC4-5D6E-409C-BE32-E72D297353CC}">
              <c16:uniqueId val="{00000001-096D-472A-8E4E-6729E925AA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11.52</c:v>
                </c:pt>
                <c:pt idx="1">
                  <c:v>9.89</c:v>
                </c:pt>
                <c:pt idx="2">
                  <c:v>10.1</c:v>
                </c:pt>
                <c:pt idx="3">
                  <c:v>12.96</c:v>
                </c:pt>
                <c:pt idx="4">
                  <c:v>13.47</c:v>
                </c:pt>
              </c:numCache>
            </c:numRef>
          </c:val>
          <c:extLst>
            <c:ext xmlns:c16="http://schemas.microsoft.com/office/drawing/2014/chart" uri="{C3380CC4-5D6E-409C-BE32-E72D297353CC}">
              <c16:uniqueId val="{00000000-CA4B-4F34-8786-B9639A6ED7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c:v>
                </c:pt>
                <c:pt idx="1">
                  <c:v>30.73</c:v>
                </c:pt>
                <c:pt idx="2">
                  <c:v>27.19</c:v>
                </c:pt>
                <c:pt idx="3">
                  <c:v>27.37</c:v>
                </c:pt>
                <c:pt idx="4">
                  <c:v>26.19</c:v>
                </c:pt>
              </c:numCache>
            </c:numRef>
          </c:val>
          <c:extLst>
            <c:ext xmlns:c16="http://schemas.microsoft.com/office/drawing/2014/chart" uri="{C3380CC4-5D6E-409C-BE32-E72D297353CC}">
              <c16:uniqueId val="{00000001-CA4B-4F34-8786-B9639A6ED7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0.74</c:v>
                </c:pt>
                <c:pt idx="1">
                  <c:v>0.98</c:v>
                </c:pt>
                <c:pt idx="2">
                  <c:v>-2.2999999999999998</c:v>
                </c:pt>
                <c:pt idx="3">
                  <c:v>4.22</c:v>
                </c:pt>
                <c:pt idx="4">
                  <c:v>4.38</c:v>
                </c:pt>
              </c:numCache>
            </c:numRef>
          </c:val>
          <c:smooth val="0"/>
          <c:extLst>
            <c:ext xmlns:c16="http://schemas.microsoft.com/office/drawing/2014/chart" uri="{C3380CC4-5D6E-409C-BE32-E72D297353CC}">
              <c16:uniqueId val="{00000002-CA4B-4F34-8786-B9639A6ED7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00-4CB6-800D-8EB050868C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00-4CB6-800D-8EB050868C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00-4CB6-800D-8EB050868C2B}"/>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600-4CB6-800D-8EB050868C2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0.13</c:v>
                </c:pt>
                <c:pt idx="4">
                  <c:v>#N/A</c:v>
                </c:pt>
                <c:pt idx="5">
                  <c:v>0.17</c:v>
                </c:pt>
                <c:pt idx="6">
                  <c:v>#N/A</c:v>
                </c:pt>
                <c:pt idx="7">
                  <c:v>0.13</c:v>
                </c:pt>
                <c:pt idx="8">
                  <c:v>#N/A</c:v>
                </c:pt>
                <c:pt idx="9">
                  <c:v>0.16</c:v>
                </c:pt>
              </c:numCache>
            </c:numRef>
          </c:val>
          <c:extLst>
            <c:ext xmlns:c16="http://schemas.microsoft.com/office/drawing/2014/chart" uri="{C3380CC4-5D6E-409C-BE32-E72D297353CC}">
              <c16:uniqueId val="{00000004-0600-4CB6-800D-8EB050868C2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0.73</c:v>
                </c:pt>
                <c:pt idx="2">
                  <c:v>#N/A</c:v>
                </c:pt>
                <c:pt idx="3">
                  <c:v>0.37</c:v>
                </c:pt>
                <c:pt idx="4">
                  <c:v>#N/A</c:v>
                </c:pt>
                <c:pt idx="5">
                  <c:v>0.74</c:v>
                </c:pt>
                <c:pt idx="6">
                  <c:v>#N/A</c:v>
                </c:pt>
                <c:pt idx="7">
                  <c:v>0.43</c:v>
                </c:pt>
                <c:pt idx="8">
                  <c:v>#N/A</c:v>
                </c:pt>
                <c:pt idx="9">
                  <c:v>0.24</c:v>
                </c:pt>
              </c:numCache>
            </c:numRef>
          </c:val>
          <c:extLst>
            <c:ext xmlns:c16="http://schemas.microsoft.com/office/drawing/2014/chart" uri="{C3380CC4-5D6E-409C-BE32-E72D297353CC}">
              <c16:uniqueId val="{00000005-0600-4CB6-800D-8EB050868C2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1.22</c:v>
                </c:pt>
                <c:pt idx="2">
                  <c:v>#N/A</c:v>
                </c:pt>
                <c:pt idx="3">
                  <c:v>0.75</c:v>
                </c:pt>
                <c:pt idx="4">
                  <c:v>#N/A</c:v>
                </c:pt>
                <c:pt idx="5">
                  <c:v>0.28000000000000003</c:v>
                </c:pt>
                <c:pt idx="6">
                  <c:v>#N/A</c:v>
                </c:pt>
                <c:pt idx="7">
                  <c:v>1.02</c:v>
                </c:pt>
                <c:pt idx="8">
                  <c:v>#N/A</c:v>
                </c:pt>
                <c:pt idx="9">
                  <c:v>0.64</c:v>
                </c:pt>
              </c:numCache>
            </c:numRef>
          </c:val>
          <c:extLst>
            <c:ext xmlns:c16="http://schemas.microsoft.com/office/drawing/2014/chart" uri="{C3380CC4-5D6E-409C-BE32-E72D297353CC}">
              <c16:uniqueId val="{00000006-0600-4CB6-800D-8EB050868C2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1.79</c:v>
                </c:pt>
                <c:pt idx="2">
                  <c:v>#N/A</c:v>
                </c:pt>
                <c:pt idx="3">
                  <c:v>1.04</c:v>
                </c:pt>
                <c:pt idx="4">
                  <c:v>#N/A</c:v>
                </c:pt>
                <c:pt idx="5">
                  <c:v>3.25</c:v>
                </c:pt>
                <c:pt idx="6">
                  <c:v>#N/A</c:v>
                </c:pt>
                <c:pt idx="7">
                  <c:v>3.93</c:v>
                </c:pt>
                <c:pt idx="8">
                  <c:v>#N/A</c:v>
                </c:pt>
                <c:pt idx="9">
                  <c:v>4.07</c:v>
                </c:pt>
              </c:numCache>
            </c:numRef>
          </c:val>
          <c:extLst>
            <c:ext xmlns:c16="http://schemas.microsoft.com/office/drawing/2014/chart" uri="{C3380CC4-5D6E-409C-BE32-E72D297353CC}">
              <c16:uniqueId val="{00000007-0600-4CB6-800D-8EB050868C2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8.08</c:v>
                </c:pt>
                <c:pt idx="2">
                  <c:v>#N/A</c:v>
                </c:pt>
                <c:pt idx="3">
                  <c:v>8.65</c:v>
                </c:pt>
                <c:pt idx="4">
                  <c:v>#N/A</c:v>
                </c:pt>
                <c:pt idx="5">
                  <c:v>8.5500000000000007</c:v>
                </c:pt>
                <c:pt idx="6">
                  <c:v>#N/A</c:v>
                </c:pt>
                <c:pt idx="7">
                  <c:v>8.51</c:v>
                </c:pt>
                <c:pt idx="8">
                  <c:v>#N/A</c:v>
                </c:pt>
                <c:pt idx="9">
                  <c:v>7.68</c:v>
                </c:pt>
              </c:numCache>
            </c:numRef>
          </c:val>
          <c:extLst>
            <c:ext xmlns:c16="http://schemas.microsoft.com/office/drawing/2014/chart" uri="{C3380CC4-5D6E-409C-BE32-E72D297353CC}">
              <c16:uniqueId val="{00000008-0600-4CB6-800D-8EB050868C2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11.52</c:v>
                </c:pt>
                <c:pt idx="2">
                  <c:v>#N/A</c:v>
                </c:pt>
                <c:pt idx="3">
                  <c:v>9.89</c:v>
                </c:pt>
                <c:pt idx="4">
                  <c:v>#N/A</c:v>
                </c:pt>
                <c:pt idx="5">
                  <c:v>10.09</c:v>
                </c:pt>
                <c:pt idx="6">
                  <c:v>#N/A</c:v>
                </c:pt>
                <c:pt idx="7">
                  <c:v>12.95</c:v>
                </c:pt>
                <c:pt idx="8">
                  <c:v>#N/A</c:v>
                </c:pt>
                <c:pt idx="9">
                  <c:v>13.47</c:v>
                </c:pt>
              </c:numCache>
            </c:numRef>
          </c:val>
          <c:extLst>
            <c:ext xmlns:c16="http://schemas.microsoft.com/office/drawing/2014/chart" uri="{C3380CC4-5D6E-409C-BE32-E72D297353CC}">
              <c16:uniqueId val="{00000009-0600-4CB6-800D-8EB050868C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1255</c:v>
                </c:pt>
                <c:pt idx="5">
                  <c:v>1240</c:v>
                </c:pt>
                <c:pt idx="8">
                  <c:v>1247</c:v>
                </c:pt>
                <c:pt idx="11">
                  <c:v>1230</c:v>
                </c:pt>
                <c:pt idx="14">
                  <c:v>1214</c:v>
                </c:pt>
              </c:numCache>
            </c:numRef>
          </c:val>
          <c:extLst>
            <c:ext xmlns:c16="http://schemas.microsoft.com/office/drawing/2014/chart" uri="{C3380CC4-5D6E-409C-BE32-E72D297353CC}">
              <c16:uniqueId val="{00000000-25AA-4E54-A2C6-7F79A27285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AA-4E54-A2C6-7F79A27285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9</c:v>
                </c:pt>
                <c:pt idx="9">
                  <c:v>9</c:v>
                </c:pt>
                <c:pt idx="12">
                  <c:v>5</c:v>
                </c:pt>
              </c:numCache>
            </c:numRef>
          </c:val>
          <c:extLst>
            <c:ext xmlns:c16="http://schemas.microsoft.com/office/drawing/2014/chart" uri="{C3380CC4-5D6E-409C-BE32-E72D297353CC}">
              <c16:uniqueId val="{00000002-25AA-4E54-A2C6-7F79A27285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195</c:v>
                </c:pt>
                <c:pt idx="3">
                  <c:v>90</c:v>
                </c:pt>
                <c:pt idx="6">
                  <c:v>73</c:v>
                </c:pt>
                <c:pt idx="9">
                  <c:v>65</c:v>
                </c:pt>
                <c:pt idx="12">
                  <c:v>64</c:v>
                </c:pt>
              </c:numCache>
            </c:numRef>
          </c:val>
          <c:extLst>
            <c:ext xmlns:c16="http://schemas.microsoft.com/office/drawing/2014/chart" uri="{C3380CC4-5D6E-409C-BE32-E72D297353CC}">
              <c16:uniqueId val="{00000003-25AA-4E54-A2C6-7F79A27285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547</c:v>
                </c:pt>
                <c:pt idx="3">
                  <c:v>630</c:v>
                </c:pt>
                <c:pt idx="6">
                  <c:v>607</c:v>
                </c:pt>
                <c:pt idx="9">
                  <c:v>508</c:v>
                </c:pt>
                <c:pt idx="12">
                  <c:v>478</c:v>
                </c:pt>
              </c:numCache>
            </c:numRef>
          </c:val>
          <c:extLst>
            <c:ext xmlns:c16="http://schemas.microsoft.com/office/drawing/2014/chart" uri="{C3380CC4-5D6E-409C-BE32-E72D297353CC}">
              <c16:uniqueId val="{00000004-25AA-4E54-A2C6-7F79A27285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AA-4E54-A2C6-7F79A27285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AA-4E54-A2C6-7F79A27285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1052</c:v>
                </c:pt>
                <c:pt idx="3">
                  <c:v>1020</c:v>
                </c:pt>
                <c:pt idx="6">
                  <c:v>976</c:v>
                </c:pt>
                <c:pt idx="9">
                  <c:v>956</c:v>
                </c:pt>
                <c:pt idx="12">
                  <c:v>961</c:v>
                </c:pt>
              </c:numCache>
            </c:numRef>
          </c:val>
          <c:extLst>
            <c:ext xmlns:c16="http://schemas.microsoft.com/office/drawing/2014/chart" uri="{C3380CC4-5D6E-409C-BE32-E72D297353CC}">
              <c16:uniqueId val="{00000007-25AA-4E54-A2C6-7F79A27285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548</c:v>
                </c:pt>
                <c:pt idx="2">
                  <c:v>#N/A</c:v>
                </c:pt>
                <c:pt idx="3">
                  <c:v>#N/A</c:v>
                </c:pt>
                <c:pt idx="4">
                  <c:v>509</c:v>
                </c:pt>
                <c:pt idx="5">
                  <c:v>#N/A</c:v>
                </c:pt>
                <c:pt idx="6">
                  <c:v>#N/A</c:v>
                </c:pt>
                <c:pt idx="7">
                  <c:v>418</c:v>
                </c:pt>
                <c:pt idx="8">
                  <c:v>#N/A</c:v>
                </c:pt>
                <c:pt idx="9">
                  <c:v>#N/A</c:v>
                </c:pt>
                <c:pt idx="10">
                  <c:v>308</c:v>
                </c:pt>
                <c:pt idx="11">
                  <c:v>#N/A</c:v>
                </c:pt>
                <c:pt idx="12">
                  <c:v>#N/A</c:v>
                </c:pt>
                <c:pt idx="13">
                  <c:v>294</c:v>
                </c:pt>
                <c:pt idx="14">
                  <c:v>#N/A</c:v>
                </c:pt>
              </c:numCache>
            </c:numRef>
          </c:val>
          <c:smooth val="0"/>
          <c:extLst>
            <c:ext xmlns:c16="http://schemas.microsoft.com/office/drawing/2014/chart" uri="{C3380CC4-5D6E-409C-BE32-E72D297353CC}">
              <c16:uniqueId val="{00000008-25AA-4E54-A2C6-7F79A27285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15382</c:v>
                </c:pt>
                <c:pt idx="5">
                  <c:v>15132</c:v>
                </c:pt>
                <c:pt idx="8">
                  <c:v>14911</c:v>
                </c:pt>
                <c:pt idx="11">
                  <c:v>14709</c:v>
                </c:pt>
                <c:pt idx="14">
                  <c:v>14624</c:v>
                </c:pt>
              </c:numCache>
            </c:numRef>
          </c:val>
          <c:extLst>
            <c:ext xmlns:c16="http://schemas.microsoft.com/office/drawing/2014/chart" uri="{C3380CC4-5D6E-409C-BE32-E72D297353CC}">
              <c16:uniqueId val="{00000000-8A82-4B82-9C3A-50D7F83C1A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160</c:v>
                </c:pt>
                <c:pt idx="5">
                  <c:v>142</c:v>
                </c:pt>
                <c:pt idx="8">
                  <c:v>114</c:v>
                </c:pt>
                <c:pt idx="11">
                  <c:v>81</c:v>
                </c:pt>
                <c:pt idx="14">
                  <c:v>49</c:v>
                </c:pt>
              </c:numCache>
            </c:numRef>
          </c:val>
          <c:extLst>
            <c:ext xmlns:c16="http://schemas.microsoft.com/office/drawing/2014/chart" uri="{C3380CC4-5D6E-409C-BE32-E72D297353CC}">
              <c16:uniqueId val="{00000001-8A82-4B82-9C3A-50D7F83C1A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4714</c:v>
                </c:pt>
                <c:pt idx="5">
                  <c:v>5084</c:v>
                </c:pt>
                <c:pt idx="8">
                  <c:v>4830</c:v>
                </c:pt>
                <c:pt idx="11">
                  <c:v>5520</c:v>
                </c:pt>
                <c:pt idx="14">
                  <c:v>6472</c:v>
                </c:pt>
              </c:numCache>
            </c:numRef>
          </c:val>
          <c:extLst>
            <c:ext xmlns:c16="http://schemas.microsoft.com/office/drawing/2014/chart" uri="{C3380CC4-5D6E-409C-BE32-E72D297353CC}">
              <c16:uniqueId val="{00000002-8A82-4B82-9C3A-50D7F83C1A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82-4B82-9C3A-50D7F83C1A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82-4B82-9C3A-50D7F83C1A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82-4B82-9C3A-50D7F83C1A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1249</c:v>
                </c:pt>
                <c:pt idx="3">
                  <c:v>1130</c:v>
                </c:pt>
                <c:pt idx="6">
                  <c:v>1127</c:v>
                </c:pt>
                <c:pt idx="9">
                  <c:v>1110</c:v>
                </c:pt>
                <c:pt idx="12">
                  <c:v>1036</c:v>
                </c:pt>
              </c:numCache>
            </c:numRef>
          </c:val>
          <c:extLst>
            <c:ext xmlns:c16="http://schemas.microsoft.com/office/drawing/2014/chart" uri="{C3380CC4-5D6E-409C-BE32-E72D297353CC}">
              <c16:uniqueId val="{00000006-8A82-4B82-9C3A-50D7F83C1A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575</c:v>
                </c:pt>
                <c:pt idx="3">
                  <c:v>488</c:v>
                </c:pt>
                <c:pt idx="6">
                  <c:v>439</c:v>
                </c:pt>
                <c:pt idx="9">
                  <c:v>376</c:v>
                </c:pt>
                <c:pt idx="12">
                  <c:v>379</c:v>
                </c:pt>
              </c:numCache>
            </c:numRef>
          </c:val>
          <c:extLst>
            <c:ext xmlns:c16="http://schemas.microsoft.com/office/drawing/2014/chart" uri="{C3380CC4-5D6E-409C-BE32-E72D297353CC}">
              <c16:uniqueId val="{00000007-8A82-4B82-9C3A-50D7F83C1A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9458</c:v>
                </c:pt>
                <c:pt idx="3">
                  <c:v>9030</c:v>
                </c:pt>
                <c:pt idx="6">
                  <c:v>8888</c:v>
                </c:pt>
                <c:pt idx="9">
                  <c:v>8549</c:v>
                </c:pt>
                <c:pt idx="12">
                  <c:v>7981</c:v>
                </c:pt>
              </c:numCache>
            </c:numRef>
          </c:val>
          <c:extLst>
            <c:ext xmlns:c16="http://schemas.microsoft.com/office/drawing/2014/chart" uri="{C3380CC4-5D6E-409C-BE32-E72D297353CC}">
              <c16:uniqueId val="{00000008-8A82-4B82-9C3A-50D7F83C1A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c:v>
                </c:pt>
                <c:pt idx="3">
                  <c:v>90</c:v>
                </c:pt>
                <c:pt idx="6">
                  <c:v>66</c:v>
                </c:pt>
                <c:pt idx="9">
                  <c:v>42</c:v>
                </c:pt>
                <c:pt idx="12">
                  <c:v>22</c:v>
                </c:pt>
              </c:numCache>
            </c:numRef>
          </c:val>
          <c:extLst>
            <c:ext xmlns:c16="http://schemas.microsoft.com/office/drawing/2014/chart" uri="{C3380CC4-5D6E-409C-BE32-E72D297353CC}">
              <c16:uniqueId val="{00000009-8A82-4B82-9C3A-50D7F83C1A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10600</c:v>
                </c:pt>
                <c:pt idx="3">
                  <c:v>10133</c:v>
                </c:pt>
                <c:pt idx="6">
                  <c:v>9853</c:v>
                </c:pt>
                <c:pt idx="9">
                  <c:v>9946</c:v>
                </c:pt>
                <c:pt idx="12">
                  <c:v>10000</c:v>
                </c:pt>
              </c:numCache>
            </c:numRef>
          </c:val>
          <c:extLst>
            <c:ext xmlns:c16="http://schemas.microsoft.com/office/drawing/2014/chart" uri="{C3380CC4-5D6E-409C-BE32-E72D297353CC}">
              <c16:uniqueId val="{0000000A-8A82-4B82-9C3A-50D7F83C1A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1740</c:v>
                </c:pt>
                <c:pt idx="2">
                  <c:v>#N/A</c:v>
                </c:pt>
                <c:pt idx="3">
                  <c:v>#N/A</c:v>
                </c:pt>
                <c:pt idx="4">
                  <c:v>514</c:v>
                </c:pt>
                <c:pt idx="5">
                  <c:v>#N/A</c:v>
                </c:pt>
                <c:pt idx="6">
                  <c:v>#N/A</c:v>
                </c:pt>
                <c:pt idx="7">
                  <c:v>519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82-4B82-9C3A-50D7F83C1A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2106</c:v>
                </c:pt>
                <c:pt idx="1">
                  <c:v>2176</c:v>
                </c:pt>
                <c:pt idx="2">
                  <c:v>2190</c:v>
                </c:pt>
              </c:numCache>
            </c:numRef>
          </c:val>
          <c:extLst>
            <c:ext xmlns:c16="http://schemas.microsoft.com/office/drawing/2014/chart" uri="{C3380CC4-5D6E-409C-BE32-E72D297353CC}">
              <c16:uniqueId val="{00000000-717D-4834-8097-1212BCE8C7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442</c:v>
                </c:pt>
                <c:pt idx="1">
                  <c:v>912</c:v>
                </c:pt>
                <c:pt idx="2">
                  <c:v>1515</c:v>
                </c:pt>
              </c:numCache>
            </c:numRef>
          </c:val>
          <c:extLst>
            <c:ext xmlns:c16="http://schemas.microsoft.com/office/drawing/2014/chart" uri="{C3380CC4-5D6E-409C-BE32-E72D297353CC}">
              <c16:uniqueId val="{00000001-717D-4834-8097-1212BCE8C7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1897</c:v>
                </c:pt>
                <c:pt idx="1">
                  <c:v>1994</c:v>
                </c:pt>
                <c:pt idx="2">
                  <c:v>2241</c:v>
                </c:pt>
              </c:numCache>
            </c:numRef>
          </c:val>
          <c:extLst>
            <c:ext xmlns:c16="http://schemas.microsoft.com/office/drawing/2014/chart" uri="{C3380CC4-5D6E-409C-BE32-E72D297353CC}">
              <c16:uniqueId val="{00000002-717D-4834-8097-1212BCE8C7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{2059A30D-5658-4817-8D00-CA672304615F}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58F-434A-8AC5-75B3330D4E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{77FEE8EF-8832-494F-8DFC-8C032A02BEFA}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8F-434A-8AC5-75B3330D4E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{E2B06DFA-8308-41D0-BCC9-D7449DB93FDA}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8F-434A-8AC5-75B3330D4E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{E2ECE43C-591D-4AE7-BD71-1BAC5DD9A3B2}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8F-434A-8AC5-75B3330D4E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{E0F903A9-40EF-4CE0-A26B-F96AB6157AA8}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8F-434A-8AC5-75B3330D4EA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{F3D6C0FB-936E-4D3A-970D-1E5554243437}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58F-434A-8AC5-75B3330D4EA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{E2394483-7E07-489F-B3AF-B4D7100229D7}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58F-434A-8AC5-75B3330D4EA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{4D934BB3-E42A-4536-BA43-C6478FFD8EE6}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58F-434A-8AC5-75B3330D4E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{2D0D9620-E1A7-43E5-80A1-8ACBD9F06B54}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58F-434A-8AC5-75B3330D4E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54.3</c:v>
                </c:pt>
                <c:pt idx="16">
                  <c:v>55.7</c:v>
                </c:pt>
                <c:pt idx="24">
                  <c:v>57.3</c:v>
                </c:pt>
                <c:pt idx="32">
                  <c:v>58.8</c:v>
                </c:pt>
              </c:numCache>
            </c:numRef>
          </c:xVal>
          <c:yVal>
            <c:numRef>
              <c:f>公会計指標分析・財政指標組合せ分析表!$BP$51:$DC$51</c:f>
              <c:numCache>
                <c:formatCode>#,##0.0;"▲ "#,##0.0</c:formatCode>
                <c:ptCount val="40"/>
                <c:pt idx="0">
                  <c:v>26.8</c:v>
                </c:pt>
                <c:pt idx="8">
                  <c:v>7.9</c:v>
                </c:pt>
                <c:pt idx="16">
                  <c:v>7.9</c:v>
                </c:pt>
              </c:numCache>
            </c:numRef>
          </c:yVal>
          <c:smooth val="0"/>
          <c:extLst>
            <c:ext xmlns:c16="http://schemas.microsoft.com/office/drawing/2014/chart" uri="{C3380CC4-5D6E-409C-BE32-E72D297353CC}">
              <c16:uniqueId val="{00000009-958F-434A-8AC5-75B3330D4E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{5CAD83C4-E31A-42E5-97A6-B543D26F5903}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58F-434A-8AC5-75B3330D4E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{83F23D96-3152-459B-B292-D50B4F10DC59}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8F-434A-8AC5-75B3330D4E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{62161B25-7512-4488-A3F0-5CA56E74983A}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8F-434A-8AC5-75B3330D4E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{73D93A7A-CDDF-4875-9ED8-DF961CB334DE}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8F-434A-8AC5-75B3330D4E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{7842F0C0-8BA2-4083-B961-E1A00EB28333}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8F-434A-8AC5-75B3330D4EA3}"/>
                </c:ext>
              </c:extLst>
            </c:dLbl>
            <c:dLbl>
              <c:idx val="8"/>
              <c:layout>
                <c:manualLayout>
                  <c:x val="-2.271698716539266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{259E8FCC-6EA5-406B-8AFA-4B759D54BFC3}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58F-434A-8AC5-75B3330D4EA3}"/>
                </c:ext>
              </c:extLst>
            </c:dLbl>
            <c:dLbl>
              <c:idx val="16"/>
              <c:layout>
                <c:manualLayout>
                  <c:x val="-4.14439639544139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{6629330E-1E06-4EA2-9F43-98B4C2CE4556}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58F-434A-8AC5-75B3330D4EA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{64F47EB7-A765-42EF-8B19-F9F3ED9B83A0}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58F-434A-8AC5-75B3330D4EA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{EC9FEB43-E176-4EEA-9731-9A27C5AB91B1}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58F-434A-8AC5-75B3330D4E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958F-434A-8AC5-75B3330D4EA3}"/>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{40D2B249-CEB5-4CFE-8F41-4BD1623A9005}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648-4197-90A1-88461AD172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{46BFD406-AA79-44E2-86A4-3F89353A8338}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48-4197-90A1-88461AD172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{B5C82C06-3515-4BE1-B35E-5F7C3BB02B47}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48-4197-90A1-88461AD172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{CDBE338B-2557-4C24-9A55-2AC8DA40F1D2}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48-4197-90A1-88461AD172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{A75325A9-2785-4EF2-B0F7-45120D47FE9B}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48-4197-90A1-88461AD1729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{4C8A9A8E-8791-449D-96ED-E02C59731077}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648-4197-90A1-88461AD1729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{6CA85B03-476D-4294-8D7F-BEFA3CF94236}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648-4197-90A1-88461AD1729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{B8F5373B-F835-4E00-9304-F81BB8778025}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648-4197-90A1-88461AD1729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{7455AEC0-89FD-4DC6-A97A-E0026B41FBE1}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648-4197-90A1-88461AD172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c:v>
                </c:pt>
                <c:pt idx="16">
                  <c:v>7.6</c:v>
                </c:pt>
                <c:pt idx="24">
                  <c:v>6.2</c:v>
                </c:pt>
                <c:pt idx="32">
                  <c:v>5</c:v>
                </c:pt>
              </c:numCache>
            </c:numRef>
          </c:xVal>
          <c:yVal>
            <c:numRef>
              <c:f>公会計指標分析・財政指標組合せ分析表!$BP$73:$DC$73</c:f>
              <c:numCache>
                <c:formatCode>#,##0.0;"▲ "#,##0.0</c:formatCode>
                <c:ptCount val="40"/>
                <c:pt idx="0">
                  <c:v>26.8</c:v>
                </c:pt>
                <c:pt idx="8">
                  <c:v>7.9</c:v>
                </c:pt>
                <c:pt idx="16">
                  <c:v>7.9</c:v>
                </c:pt>
              </c:numCache>
            </c:numRef>
          </c:yVal>
          <c:smooth val="0"/>
          <c:extLst>
            <c:ext xmlns:c16="http://schemas.microsoft.com/office/drawing/2014/chart" uri="{C3380CC4-5D6E-409C-BE32-E72D297353CC}">
              <c16:uniqueId val="{00000009-2648-4197-90A1-88461AD172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{8D525CAD-E850-4EE7-9BAC-E272F84048AD}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648-4197-90A1-88461AD172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{D68EA3C8-9332-4A85-8C4E-A46A58149C76}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48-4197-90A1-88461AD172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{33CF9548-7F8D-40E1-B3AA-68A30F343B2A}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48-4197-90A1-88461AD172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{8EE81D7E-3494-4DFC-BE43-02D482800A81}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48-4197-90A1-88461AD172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{7977602F-EE99-42F3-948B-D90660B23572}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48-4197-90A1-88461AD1729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{69A836A6-2BA0-45F0-A9F7-0FB062DFF2D6}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648-4197-90A1-88461AD1729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{AE1CB540-0F5A-43BD-954C-104B2FEEC91C}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648-4197-90A1-88461AD1729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{1B71ACA4-D07B-4108-80D6-2AAAA4D7CFF4}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648-4197-90A1-88461AD1729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{54A1F852-F4B8-48E0-98CE-D03F985F09F5}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648-4197-90A1-88461AD172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2648-4197-90A1-88461AD1729A}"/>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公共施設の耐震化のため発行した地方債の償還により元利償還金が増加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してきていた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、借入の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任意の繰上償還を進めたことなどにより、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順次終了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元利償還金は減少してきている。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また、公営企業債の元利償還金に対する繰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金及び一部事務組合等が起こした地方債の元利償還負担金が減少し、実質公債費比率の分子も昨年より減少している。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今後、公共施設の整備など新たな事業が予定されていることから新規地方債の発行にあたっては交付税措置がある有利なものなど、健全な財政運営に努める。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比べ増加し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その他の項目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の影響から将来負担額は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しており、前年度に続き、充当可能財源等が将来負担額を上回っている。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引き続き行財政改革を推進し、より健全な財政運営に努めていく。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富山県滑川市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新型コロナウイルス感染症の影響から個人住民税や法人市民税、固定資産税などの税収が減少する中で、総合計画に定める各種事業の推進や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施設の耐震化</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に関する地方債などの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千円取り崩した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地方交付税や地方特例交付金などの増収により、財政調整基金に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413,899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千円、減債基金に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603,374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千円積み立てたため、基金全体として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864,750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子以降の保育料等の完全無料化をはじめとする子育て支援施策</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積極的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するとともに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、障がい者福祉費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などの扶助費や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、医療、介護、下水道事業に対する繰出金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が増加するなど、</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社会保障</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関係経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費が増加傾向にある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中で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、財源不足分を財政調整基金等の繰入れで補っており、今後も厳しい財政状況が続くものと予想されることから、引き続き各基金を積み立てていく。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文化会館建設基金　　　　：文化会館を建設するための資金へ充当するもの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：公用又は公共用に供する施設の建設及び改修その他の整備を図るための資金へ充当するもの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：高齢者等の保健福祉事業に必要な資金へ充当するもの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奨学事業基金　　　　　　：奨学資金事業に必要な資金へ充当するもの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福祉のまちづくり事業基金：福祉のまちづくりの推進を図るための資金へ充当するもの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文化会館建設基金は毎年</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千円ずつ積立てをしているため、残高は増加している。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文化会館建設基金の積立額が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億円に達し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ているこ</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とから、市民会館大ホール整備拡充のための構想に向け検討することとし、建設には多額の資金が必要であることから、引き続き年間</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ずつ積み立てることとしている。また、公共施設整備基金については、今後も公共施設の維持管理や長寿命化に多額の費用がかかることが見込まれることから、修繕・改築を目的に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総合計画に定める各種事業を推進するため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千円取り崩した一方、将来必要となる資金を勘案し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413,899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千円積み増しを行った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災害対策の財源などの緊急事態や必要やむを得ない財政需要に対応するための資金を確保するため、「滑川市健全な財政に関する条例」に基づき、毎年度末の基金残高は標準財政規模の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％を必要最低額として確保する。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将来</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地方債の償還に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必要となる資金を勘案し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603,0374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千円を積み立てた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緊急防災・減債事業債などの償還財源として減債基金を充てており、今後も返済が見込まれる地方債残高を適正に見込みながら積み立てていく。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33,039
32,590
54.62
16,621,512
15,290,109
1,126,683
8,362,945
9,999,941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有形固定資産の本市の減価償却率については、前年度に比べ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公共施設等総合管理計画に基づき、施設の劣化や損傷が致命的になる前に適切な措置を実施する「予防保全」の考え方による計画的な維持管理・更新を行っていく必要がある。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6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97699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579501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122736</xdr:rowOff>
    </xdr:from>
    <xdr:to>
      <xdr:col>15</xdr:col>
      <xdr:colOff>187325</xdr:colOff>
      <xdr:row>29</xdr:row>
      <xdr:rowOff>52886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2086</xdr:rowOff>
    </xdr:from>
    <xdr:to>
      <xdr:col>19</xdr:col>
      <xdr:colOff>136525</xdr:colOff>
      <xdr:row>29</xdr:row>
      <xdr:rowOff>51435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574566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79556</xdr:rowOff>
    </xdr:from>
    <xdr:to>
      <xdr:col>11</xdr:col>
      <xdr:colOff>187325</xdr:colOff>
      <xdr:row>29</xdr:row>
      <xdr:rowOff>9706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130356</xdr:rowOff>
    </xdr:from>
    <xdr:to>
      <xdr:col>15</xdr:col>
      <xdr:colOff>136525</xdr:colOff>
      <xdr:row>29</xdr:row>
      <xdr:rowOff>2086</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70248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30208</xdr:rowOff>
    </xdr:from>
    <xdr:to>
      <xdr:col>7</xdr:col>
      <xdr:colOff>187325</xdr:colOff>
      <xdr:row>28</xdr:row>
      <xdr:rowOff>131808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81008</xdr:rowOff>
    </xdr:from>
    <xdr:to>
      <xdr:col>11</xdr:col>
      <xdr:colOff>136525</xdr:colOff>
      <xdr:row>28</xdr:row>
      <xdr:rowOff>130356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65313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69413</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26233</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148335</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将来への負担を最低限とするために、地方債を極力借りない財政運営を行っており、繰上償還の実施や地方道路等整備事業債などの償還が進んでいることにより実質債務が減少し、前年度より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ポイント改善され、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今後は、公共施設の整備事業等が予定されていることから、地方債の発行については引き続き慎重に検討していく必要がある。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0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5" name="債務償還比率最小値テキスト">
          <a:extLst>
            <a:ext uri="{FF2B5EF4-FFF2-40B4-BE49-F238E27FC236}">
              <a16:creationId xmlns:a16="http://schemas.microsoft.com/office/drawing/2014/main" id="{00000000-0008-0000-0000-000087000000}"/>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7" name="債務償還比率最大値テキスト">
          <a:extLst>
            <a:ext uri="{FF2B5EF4-FFF2-40B4-BE49-F238E27FC236}">
              <a16:creationId xmlns:a16="http://schemas.microsoft.com/office/drawing/2014/main" id="{00000000-0008-0000-0000-000089000000}"/>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9" name="債務償還比率平均値テキスト">
          <a:extLst>
            <a:ext uri="{FF2B5EF4-FFF2-40B4-BE49-F238E27FC236}">
              <a16:creationId xmlns:a16="http://schemas.microsoft.com/office/drawing/2014/main" id="{00000000-0008-0000-0000-00008B000000}"/>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15198</xdr:rowOff>
    </xdr:from>
    <xdr:to>
      <xdr:col>76</xdr:col>
      <xdr:colOff>73025</xdr:colOff>
      <xdr:row>28</xdr:row>
      <xdr:rowOff>116798</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744700" y="558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38075</xdr:rowOff>
    </xdr:from>
    <xdr:ext cx="469744" cy="259045"/>
    <xdr:sp macro="" textlink="">
      <xdr:nvSpPr>
        <xdr:cNvPr id="151" name="債務償還比率該当値テキスト">
          <a:extLst>
            <a:ext uri="{FF2B5EF4-FFF2-40B4-BE49-F238E27FC236}">
              <a16:creationId xmlns:a16="http://schemas.microsoft.com/office/drawing/2014/main" id="{00000000-0008-0000-0000-000097000000}"/>
            </a:ext>
          </a:extLst>
        </xdr:cNvPr>
        <xdr:cNvSpPr txBox="1"/>
      </xdr:nvSpPr>
      <xdr:spPr>
        <a:xfrm>
          <a:off x="14846300" y="5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55509</xdr:rowOff>
    </xdr:from>
    <xdr:to>
      <xdr:col>72</xdr:col>
      <xdr:colOff>123825</xdr:colOff>
      <xdr:row>29</xdr:row>
      <xdr:rowOff>157109</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033500" y="57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65998</xdr:rowOff>
    </xdr:from>
    <xdr:to>
      <xdr:col>76</xdr:col>
      <xdr:colOff>22225</xdr:colOff>
      <xdr:row>29</xdr:row>
      <xdr:rowOff>106309</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4084300" y="5638123"/>
          <a:ext cx="711200" cy="2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10541</xdr:rowOff>
    </xdr:from>
    <xdr:to>
      <xdr:col>68</xdr:col>
      <xdr:colOff>123825</xdr:colOff>
      <xdr:row>30</xdr:row>
      <xdr:rowOff>112141</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3271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106309</xdr:rowOff>
    </xdr:from>
    <xdr:to>
      <xdr:col>72</xdr:col>
      <xdr:colOff>73025</xdr:colOff>
      <xdr:row>30</xdr:row>
      <xdr:rowOff>61341</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3322300" y="5849884"/>
          <a:ext cx="762000" cy="12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146727</xdr:rowOff>
    </xdr:from>
    <xdr:to>
      <xdr:col>64</xdr:col>
      <xdr:colOff>123825</xdr:colOff>
      <xdr:row>30</xdr:row>
      <xdr:rowOff>76877</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2509500" y="58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26077</xdr:rowOff>
    </xdr:from>
    <xdr:to>
      <xdr:col>68</xdr:col>
      <xdr:colOff>73025</xdr:colOff>
      <xdr:row>30</xdr:row>
      <xdr:rowOff>61341</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2560300" y="5941102"/>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18288</xdr:rowOff>
    </xdr:from>
    <xdr:to>
      <xdr:col>60</xdr:col>
      <xdr:colOff>123825</xdr:colOff>
      <xdr:row>31</xdr:row>
      <xdr:rowOff>119888</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7475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26077</xdr:rowOff>
    </xdr:from>
    <xdr:to>
      <xdr:col>64</xdr:col>
      <xdr:colOff>73025</xdr:colOff>
      <xdr:row>31</xdr:row>
      <xdr:rowOff>69088</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flipV="1">
          <a:off x="11798300" y="5941102"/>
          <a:ext cx="762000" cy="2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2186</xdr:rowOff>
    </xdr:from>
    <xdr:ext cx="469744"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836727" y="557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128668</xdr:rowOff>
    </xdr:from>
    <xdr:ext cx="469744" cy="259045"/>
    <xdr:sp macro="" textlink="">
      <xdr:nvSpPr>
        <xdr:cNvPr id="165" name="n_2mainValue債務償還比率">
          <a:extLst>
            <a:ext uri="{FF2B5EF4-FFF2-40B4-BE49-F238E27FC236}">
              <a16:creationId xmlns:a16="http://schemas.microsoft.com/office/drawing/2014/main" id="{00000000-0008-0000-0000-0000A5000000}"/>
            </a:ext>
          </a:extLst>
        </xdr:cNvPr>
        <xdr:cNvSpPr txBox="1"/>
      </xdr:nvSpPr>
      <xdr:spPr>
        <a:xfrm>
          <a:off x="13087427" y="570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93404</xdr:rowOff>
    </xdr:from>
    <xdr:ext cx="469744" cy="259045"/>
    <xdr:sp macro="" textlink="">
      <xdr:nvSpPr>
        <xdr:cNvPr id="166" name="n_3mainValue債務償還比率">
          <a:extLst>
            <a:ext uri="{FF2B5EF4-FFF2-40B4-BE49-F238E27FC236}">
              <a16:creationId xmlns:a16="http://schemas.microsoft.com/office/drawing/2014/main" id="{00000000-0008-0000-0000-0000A6000000}"/>
            </a:ext>
          </a:extLst>
        </xdr:cNvPr>
        <xdr:cNvSpPr txBox="1"/>
      </xdr:nvSpPr>
      <xdr:spPr>
        <a:xfrm>
          <a:off x="12325427" y="56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136415</xdr:rowOff>
    </xdr:from>
    <xdr:ext cx="469744" cy="259045"/>
    <xdr:sp macro="" textlink="">
      <xdr:nvSpPr>
        <xdr:cNvPr id="167" name="n_4mainValue債務償還比率">
          <a:extLst>
            <a:ext uri="{FF2B5EF4-FFF2-40B4-BE49-F238E27FC236}">
              <a16:creationId xmlns:a16="http://schemas.microsoft.com/office/drawing/2014/main" id="{00000000-0008-0000-0000-0000A7000000}"/>
            </a:ext>
          </a:extLst>
        </xdr:cNvPr>
        <xdr:cNvSpPr txBox="1"/>
      </xdr:nvSpPr>
      <xdr:spPr>
        <a:xfrm>
          <a:off x="11563427" y="587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33,039
32,590
54.62
16,621,512
15,290,109
1,126,683
8,362,945
9,999,941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114952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142875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579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114300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29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85725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065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154940</xdr:rowOff>
    </xdr:from>
    <xdr:to>
      <xdr:col>6</xdr:col>
      <xdr:colOff>38100</xdr:colOff>
      <xdr:row>37</xdr:row>
      <xdr:rowOff>85090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34290</xdr:rowOff>
    </xdr:from>
    <xdr:to>
      <xdr:col>10</xdr:col>
      <xdr:colOff>114300</xdr:colOff>
      <xdr:row>37</xdr:row>
      <xdr:rowOff>62865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779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97931</xdr:rowOff>
    </xdr:from>
    <xdr:to>
      <xdr:col>55</xdr:col>
      <xdr:colOff>50800</xdr:colOff>
      <xdr:row>41</xdr:row>
      <xdr:rowOff>28081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9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76358</xdr:rowOff>
    </xdr:from>
    <xdr:ext cx="469744"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93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99401</xdr:rowOff>
    </xdr:from>
    <xdr:to>
      <xdr:col>50</xdr:col>
      <xdr:colOff>165100</xdr:colOff>
      <xdr:row>41</xdr:row>
      <xdr:rowOff>29551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95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148731</xdr:rowOff>
    </xdr:from>
    <xdr:to>
      <xdr:col>55</xdr:col>
      <xdr:colOff>0</xdr:colOff>
      <xdr:row>40</xdr:row>
      <xdr:rowOff>150201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7006731"/>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101622</xdr:rowOff>
    </xdr:from>
    <xdr:to>
      <xdr:col>46</xdr:col>
      <xdr:colOff>38100</xdr:colOff>
      <xdr:row>41</xdr:row>
      <xdr:rowOff>31772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9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150201</xdr:rowOff>
    </xdr:from>
    <xdr:to>
      <xdr:col>50</xdr:col>
      <xdr:colOff>114300</xdr:colOff>
      <xdr:row>40</xdr:row>
      <xdr:rowOff>152422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008201"/>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102798</xdr:rowOff>
    </xdr:from>
    <xdr:to>
      <xdr:col>41</xdr:col>
      <xdr:colOff>101600</xdr:colOff>
      <xdr:row>41</xdr:row>
      <xdr:rowOff>32948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9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152422</xdr:rowOff>
    </xdr:from>
    <xdr:to>
      <xdr:col>45</xdr:col>
      <xdr:colOff>177800</xdr:colOff>
      <xdr:row>40</xdr:row>
      <xdr:rowOff>153598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701042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104267</xdr:rowOff>
    </xdr:from>
    <xdr:to>
      <xdr:col>36</xdr:col>
      <xdr:colOff>165100</xdr:colOff>
      <xdr:row>41</xdr:row>
      <xdr:rowOff>34417</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9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153598</xdr:rowOff>
    </xdr:from>
    <xdr:to>
      <xdr:col>41</xdr:col>
      <xdr:colOff>50800</xdr:colOff>
      <xdr:row>40</xdr:row>
      <xdr:rowOff>155067</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01159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20678</xdr:rowOff>
    </xdr:from>
    <xdr:ext cx="469744"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91727" y="705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22899</xdr:rowOff>
    </xdr:from>
    <xdr:ext cx="469744"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515427" y="705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24075</xdr:rowOff>
    </xdr:from>
    <xdr:ext cx="469744"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626427" y="705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25544</xdr:rowOff>
    </xdr:from>
    <xdr:ext cx="469744"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37427" y="705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60234</xdr:rowOff>
    </xdr:from>
    <xdr:to>
      <xdr:col>24</xdr:col>
      <xdr:colOff>114300</xdr:colOff>
      <xdr:row>60</xdr:row>
      <xdr:rowOff>161834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83111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19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111034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3719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14515</xdr:rowOff>
    </xdr:from>
    <xdr:to>
      <xdr:col>15</xdr:col>
      <xdr:colOff>101600</xdr:colOff>
      <xdr:row>60</xdr:row>
      <xdr:rowOff>116115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65315</xdr:rowOff>
    </xdr:from>
    <xdr:to>
      <xdr:col>19</xdr:col>
      <xdr:colOff>177800</xdr:colOff>
      <xdr:row>60</xdr:row>
      <xdr:rowOff>84909</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3523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65315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3343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140244</xdr:rowOff>
    </xdr:from>
    <xdr:to>
      <xdr:col>6</xdr:col>
      <xdr:colOff>38100</xdr:colOff>
      <xdr:row>60</xdr:row>
      <xdr:rowOff>70394</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19594</xdr:rowOff>
    </xdr:from>
    <xdr:to>
      <xdr:col>10</xdr:col>
      <xdr:colOff>114300</xdr:colOff>
      <xdr:row>60</xdr:row>
      <xdr:rowOff>47353</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30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152236</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132642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86921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27495</xdr:rowOff>
    </xdr:from>
    <xdr:to>
      <xdr:col>55</xdr:col>
      <xdr:colOff>50800</xdr:colOff>
      <xdr:row>63</xdr:row>
      <xdr:rowOff>129095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10426700" y="108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5922</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10515600" y="1080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28000</xdr:rowOff>
    </xdr:from>
    <xdr:to>
      <xdr:col>50</xdr:col>
      <xdr:colOff>165100</xdr:colOff>
      <xdr:row>63</xdr:row>
      <xdr:rowOff>129600</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9588500" y="108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78295</xdr:rowOff>
    </xdr:from>
    <xdr:to>
      <xdr:col>55</xdr:col>
      <xdr:colOff>0</xdr:colOff>
      <xdr:row>63</xdr:row>
      <xdr:rowOff>78800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9639300" y="10879645"/>
          <a:ext cx="8382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31264</xdr:rowOff>
    </xdr:from>
    <xdr:to>
      <xdr:col>46</xdr:col>
      <xdr:colOff>38100</xdr:colOff>
      <xdr:row>63</xdr:row>
      <xdr:rowOff>132864</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8699500" y="108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78800</xdr:rowOff>
    </xdr:from>
    <xdr:to>
      <xdr:col>50</xdr:col>
      <xdr:colOff>114300</xdr:colOff>
      <xdr:row>63</xdr:row>
      <xdr:rowOff>82064</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8750300" y="10880150"/>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33631</xdr:rowOff>
    </xdr:from>
    <xdr:to>
      <xdr:col>41</xdr:col>
      <xdr:colOff>101600</xdr:colOff>
      <xdr:row>63</xdr:row>
      <xdr:rowOff>135231</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7810500" y="108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82064</xdr:rowOff>
    </xdr:from>
    <xdr:to>
      <xdr:col>45</xdr:col>
      <xdr:colOff>177800</xdr:colOff>
      <xdr:row>63</xdr:row>
      <xdr:rowOff>84431</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7861300" y="10883414"/>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33970</xdr:rowOff>
    </xdr:from>
    <xdr:to>
      <xdr:col>36</xdr:col>
      <xdr:colOff>165100</xdr:colOff>
      <xdr:row>63</xdr:row>
      <xdr:rowOff>135570</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921500" y="108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84431</xdr:rowOff>
    </xdr:from>
    <xdr:to>
      <xdr:col>41</xdr:col>
      <xdr:colOff>50800</xdr:colOff>
      <xdr:row>63</xdr:row>
      <xdr:rowOff>84770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6972300" y="10885781"/>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120727</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9327095" y="1092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123991</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8450795" y="109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126358</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7561795" y="109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126697</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6672795" y="1092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82566</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673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68580</xdr:rowOff>
    </xdr:from>
    <xdr:to>
      <xdr:col>24</xdr:col>
      <xdr:colOff>63500</xdr:colOff>
      <xdr:row>81</xdr:row>
      <xdr:rowOff>110489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797300" y="139560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151130</xdr:rowOff>
    </xdr:from>
    <xdr:to>
      <xdr:col>15</xdr:col>
      <xdr:colOff>101600</xdr:colOff>
      <xdr:row>81</xdr:row>
      <xdr:rowOff>81280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857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30480</xdr:rowOff>
    </xdr:from>
    <xdr:to>
      <xdr:col>19</xdr:col>
      <xdr:colOff>177800</xdr:colOff>
      <xdr:row>81</xdr:row>
      <xdr:rowOff>68580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908300" y="13917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111125</xdr:rowOff>
    </xdr:from>
    <xdr:to>
      <xdr:col>10</xdr:col>
      <xdr:colOff>165100</xdr:colOff>
      <xdr:row>81</xdr:row>
      <xdr:rowOff>41275</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968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161925</xdr:rowOff>
    </xdr:from>
    <xdr:to>
      <xdr:col>15</xdr:col>
      <xdr:colOff>50800</xdr:colOff>
      <xdr:row>81</xdr:row>
      <xdr:rowOff>30480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2019300" y="13877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69214</xdr:rowOff>
    </xdr:from>
    <xdr:to>
      <xdr:col>6</xdr:col>
      <xdr:colOff>38100</xdr:colOff>
      <xdr:row>80</xdr:row>
      <xdr:rowOff>170814</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079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120014</xdr:rowOff>
    </xdr:from>
    <xdr:to>
      <xdr:col>10</xdr:col>
      <xdr:colOff>114300</xdr:colOff>
      <xdr:row>80</xdr:row>
      <xdr:rowOff>161925</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130300" y="138360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135907</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582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97807</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705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57802</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816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15891</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927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97028</xdr:rowOff>
    </xdr:from>
    <xdr:to>
      <xdr:col>55</xdr:col>
      <xdr:colOff>50800</xdr:colOff>
      <xdr:row>85</xdr:row>
      <xdr:rowOff>27178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119905</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35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97410</xdr:rowOff>
    </xdr:from>
    <xdr:to>
      <xdr:col>50</xdr:col>
      <xdr:colOff>165100</xdr:colOff>
      <xdr:row>85</xdr:row>
      <xdr:rowOff>27560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4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147828</xdr:rowOff>
    </xdr:from>
    <xdr:to>
      <xdr:col>55</xdr:col>
      <xdr:colOff>0</xdr:colOff>
      <xdr:row>84</xdr:row>
      <xdr:rowOff>148210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9639300" y="14549628"/>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77597</xdr:rowOff>
    </xdr:from>
    <xdr:to>
      <xdr:col>46</xdr:col>
      <xdr:colOff>38100</xdr:colOff>
      <xdr:row>85</xdr:row>
      <xdr:rowOff>7747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128397</xdr:rowOff>
    </xdr:from>
    <xdr:to>
      <xdr:col>50</xdr:col>
      <xdr:colOff>114300</xdr:colOff>
      <xdr:row>84</xdr:row>
      <xdr:rowOff>148210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8750300" y="14530197"/>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77597</xdr:rowOff>
    </xdr:from>
    <xdr:to>
      <xdr:col>41</xdr:col>
      <xdr:colOff>101600</xdr:colOff>
      <xdr:row>85</xdr:row>
      <xdr:rowOff>7747</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128397</xdr:rowOff>
    </xdr:from>
    <xdr:to>
      <xdr:col>45</xdr:col>
      <xdr:colOff>177800</xdr:colOff>
      <xdr:row>84</xdr:row>
      <xdr:rowOff>128397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7861300" y="145301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78360</xdr:rowOff>
    </xdr:from>
    <xdr:to>
      <xdr:col>36</xdr:col>
      <xdr:colOff>165100</xdr:colOff>
      <xdr:row>85</xdr:row>
      <xdr:rowOff>8510</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128397</xdr:rowOff>
    </xdr:from>
    <xdr:to>
      <xdr:col>41</xdr:col>
      <xdr:colOff>50800</xdr:colOff>
      <xdr:row>84</xdr:row>
      <xdr:rowOff>129160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6972300" y="1453019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44087</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27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24274</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2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24274</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2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25037</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25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1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100-0000A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100-0000AA010000}"/>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100-0000AC010000}"/>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107315</xdr:rowOff>
    </xdr:from>
    <xdr:to>
      <xdr:col>85</xdr:col>
      <xdr:colOff>177800</xdr:colOff>
      <xdr:row>42</xdr:row>
      <xdr:rowOff>37465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62687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22242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100-0000B8010000}"/>
            </a:ext>
          </a:extLst>
        </xdr:cNvPr>
        <xdr:cNvSpPr txBox="1"/>
      </xdr:nvSpPr>
      <xdr:spPr>
        <a:xfrm>
          <a:off x="16357600" y="70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92075</xdr:rowOff>
    </xdr:from>
    <xdr:to>
      <xdr:col>81</xdr:col>
      <xdr:colOff>101600</xdr:colOff>
      <xdr:row>42</xdr:row>
      <xdr:rowOff>22225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5430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142875</xdr:rowOff>
    </xdr:from>
    <xdr:to>
      <xdr:col>85</xdr:col>
      <xdr:colOff>127000</xdr:colOff>
      <xdr:row>41</xdr:row>
      <xdr:rowOff>158115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5481300" y="71723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46355</xdr:rowOff>
    </xdr:from>
    <xdr:to>
      <xdr:col>76</xdr:col>
      <xdr:colOff>165100</xdr:colOff>
      <xdr:row>41</xdr:row>
      <xdr:rowOff>147955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4541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97155</xdr:rowOff>
    </xdr:from>
    <xdr:to>
      <xdr:col>81</xdr:col>
      <xdr:colOff>50800</xdr:colOff>
      <xdr:row>41</xdr:row>
      <xdr:rowOff>142875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4592300" y="7126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166370</xdr:rowOff>
    </xdr:from>
    <xdr:to>
      <xdr:col>72</xdr:col>
      <xdr:colOff>38100</xdr:colOff>
      <xdr:row>41</xdr:row>
      <xdr:rowOff>96520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365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45720</xdr:rowOff>
    </xdr:from>
    <xdr:to>
      <xdr:col>76</xdr:col>
      <xdr:colOff>114300</xdr:colOff>
      <xdr:row>41</xdr:row>
      <xdr:rowOff>97155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3703300" y="70751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88265</xdr:rowOff>
    </xdr:from>
    <xdr:to>
      <xdr:col>67</xdr:col>
      <xdr:colOff>101600</xdr:colOff>
      <xdr:row>41</xdr:row>
      <xdr:rowOff>18415</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2763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139065</xdr:rowOff>
    </xdr:from>
    <xdr:to>
      <xdr:col>71</xdr:col>
      <xdr:colOff>177800</xdr:colOff>
      <xdr:row>41</xdr:row>
      <xdr:rowOff>45720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814300" y="699706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13352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52660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139082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4389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87647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35007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9542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2611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1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100-0000E1010000}"/>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100-0000E3010000}"/>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100-0000E5010000}"/>
            </a:ext>
          </a:extLst>
        </xdr:cNvPr>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74930</xdr:rowOff>
    </xdr:from>
    <xdr:to>
      <xdr:col>116</xdr:col>
      <xdr:colOff>114300</xdr:colOff>
      <xdr:row>42</xdr:row>
      <xdr:rowOff>5080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2110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161307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22199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74930</xdr:rowOff>
    </xdr:from>
    <xdr:to>
      <xdr:col>112</xdr:col>
      <xdr:colOff>38100</xdr:colOff>
      <xdr:row>42</xdr:row>
      <xdr:rowOff>5080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1272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125730</xdr:rowOff>
    </xdr:from>
    <xdr:to>
      <xdr:col>116</xdr:col>
      <xdr:colOff>63500</xdr:colOff>
      <xdr:row>41</xdr:row>
      <xdr:rowOff>125730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1323300" y="715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76835</xdr:rowOff>
    </xdr:from>
    <xdr:to>
      <xdr:col>107</xdr:col>
      <xdr:colOff>101600</xdr:colOff>
      <xdr:row>42</xdr:row>
      <xdr:rowOff>6985</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20383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125730</xdr:rowOff>
    </xdr:from>
    <xdr:to>
      <xdr:col>111</xdr:col>
      <xdr:colOff>177800</xdr:colOff>
      <xdr:row>41</xdr:row>
      <xdr:rowOff>127635</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20434300" y="7155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76835</xdr:rowOff>
    </xdr:from>
    <xdr:to>
      <xdr:col>102</xdr:col>
      <xdr:colOff>165100</xdr:colOff>
      <xdr:row>42</xdr:row>
      <xdr:rowOff>6985</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9494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127635</xdr:rowOff>
    </xdr:from>
    <xdr:to>
      <xdr:col>107</xdr:col>
      <xdr:colOff>50800</xdr:colOff>
      <xdr:row>41</xdr:row>
      <xdr:rowOff>127635</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9545300" y="7157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76835</xdr:rowOff>
    </xdr:from>
    <xdr:to>
      <xdr:col>98</xdr:col>
      <xdr:colOff>38100</xdr:colOff>
      <xdr:row>42</xdr:row>
      <xdr:rowOff>6985</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8605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127635</xdr:rowOff>
    </xdr:from>
    <xdr:to>
      <xdr:col>102</xdr:col>
      <xdr:colOff>114300</xdr:colOff>
      <xdr:row>41</xdr:row>
      <xdr:rowOff>127635</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656300" y="7157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167657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1075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169562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20199427"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169562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9310427"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169562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8421427"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1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100-00001B020000}"/>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100-00001D020000}"/>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100-00001F020000}"/>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100-00002B020000}"/>
            </a:ext>
          </a:extLst>
        </xdr:cNvPr>
        <xdr:cNvSpPr txBox="1"/>
      </xdr:nvSpPr>
      <xdr:spPr>
        <a:xfrm>
          <a:off x="16357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68580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5481300" y="10149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116840</xdr:rowOff>
    </xdr:from>
    <xdr:to>
      <xdr:col>76</xdr:col>
      <xdr:colOff>165100</xdr:colOff>
      <xdr:row>59</xdr:row>
      <xdr:rowOff>46990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4541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59</xdr:row>
      <xdr:rowOff>34290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4592300" y="10111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78740</xdr:rowOff>
    </xdr:from>
    <xdr:to>
      <xdr:col>72</xdr:col>
      <xdr:colOff>38100</xdr:colOff>
      <xdr:row>59</xdr:row>
      <xdr:rowOff>8890</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3652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129540</xdr:rowOff>
    </xdr:from>
    <xdr:to>
      <xdr:col>76</xdr:col>
      <xdr:colOff>114300</xdr:colOff>
      <xdr:row>58</xdr:row>
      <xdr:rowOff>167640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3703300" y="10073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42545</xdr:rowOff>
    </xdr:from>
    <xdr:to>
      <xdr:col>67</xdr:col>
      <xdr:colOff>101600</xdr:colOff>
      <xdr:row>58</xdr:row>
      <xdr:rowOff>144145</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2763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93345</xdr:rowOff>
    </xdr:from>
    <xdr:to>
      <xdr:col>71</xdr:col>
      <xdr:colOff>177800</xdr:colOff>
      <xdr:row>58</xdr:row>
      <xdr:rowOff>129540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814300" y="100374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100-000038020000}"/>
            </a:ext>
          </a:extLst>
        </xdr:cNvPr>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63517</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100-000039020000}"/>
            </a:ext>
          </a:extLst>
        </xdr:cNvPr>
        <xdr:cNvSpPr txBox="1"/>
      </xdr:nvSpPr>
      <xdr:spPr>
        <a:xfrm>
          <a:off x="14389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25417</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100-00003A020000}"/>
            </a:ext>
          </a:extLst>
        </xdr:cNvPr>
        <xdr:cNvSpPr txBox="1"/>
      </xdr:nvSpPr>
      <xdr:spPr>
        <a:xfrm>
          <a:off x="13500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160672</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100-00003B020000}"/>
            </a:ext>
          </a:extLst>
        </xdr:cNvPr>
        <xdr:cNvSpPr txBox="1"/>
      </xdr:nvSpPr>
      <xdr:spPr>
        <a:xfrm>
          <a:off x="12611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165798</xdr:rowOff>
    </xdr:from>
    <xdr:to>
      <xdr:col>116</xdr:col>
      <xdr:colOff>114300</xdr:colOff>
      <xdr:row>60</xdr:row>
      <xdr:rowOff>95948</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144225</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25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168084</xdr:rowOff>
    </xdr:from>
    <xdr:to>
      <xdr:col>112</xdr:col>
      <xdr:colOff>38100</xdr:colOff>
      <xdr:row>60</xdr:row>
      <xdr:rowOff>98234</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2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45148</xdr:rowOff>
    </xdr:from>
    <xdr:to>
      <xdr:col>116</xdr:col>
      <xdr:colOff>63500</xdr:colOff>
      <xdr:row>60</xdr:row>
      <xdr:rowOff>47434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3321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xdr:rowOff>
    </xdr:from>
    <xdr:to>
      <xdr:col>107</xdr:col>
      <xdr:colOff>101600</xdr:colOff>
      <xdr:row>60</xdr:row>
      <xdr:rowOff>105664</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47434</xdr:rowOff>
    </xdr:from>
    <xdr:to>
      <xdr:col>111</xdr:col>
      <xdr:colOff>177800</xdr:colOff>
      <xdr:row>60</xdr:row>
      <xdr:rowOff>54864</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334434"/>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4064</xdr:rowOff>
    </xdr:from>
    <xdr:to>
      <xdr:col>102</xdr:col>
      <xdr:colOff>165100</xdr:colOff>
      <xdr:row>60</xdr:row>
      <xdr:rowOff>105664</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54864</xdr:rowOff>
    </xdr:from>
    <xdr:to>
      <xdr:col>107</xdr:col>
      <xdr:colOff>50800</xdr:colOff>
      <xdr:row>60</xdr:row>
      <xdr:rowOff>54864</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9545300" y="10341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5779</xdr:rowOff>
    </xdr:from>
    <xdr:to>
      <xdr:col>98</xdr:col>
      <xdr:colOff>38100</xdr:colOff>
      <xdr:row>60</xdr:row>
      <xdr:rowOff>107379</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2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54864</xdr:rowOff>
    </xdr:from>
    <xdr:to>
      <xdr:col>102</xdr:col>
      <xdr:colOff>114300</xdr:colOff>
      <xdr:row>60</xdr:row>
      <xdr:rowOff>56579</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34186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89361</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37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96791</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122191</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123906</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06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137523</xdr:rowOff>
    </xdr:from>
    <xdr:to>
      <xdr:col>85</xdr:col>
      <xdr:colOff>177800</xdr:colOff>
      <xdr:row>80</xdr:row>
      <xdr:rowOff>67673</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62687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160400</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6357600" y="1353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64044</xdr:rowOff>
    </xdr:from>
    <xdr:to>
      <xdr:col>81</xdr:col>
      <xdr:colOff>101600</xdr:colOff>
      <xdr:row>79</xdr:row>
      <xdr:rowOff>165644</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114844</xdr:rowOff>
    </xdr:from>
    <xdr:to>
      <xdr:col>85</xdr:col>
      <xdr:colOff>127000</xdr:colOff>
      <xdr:row>80</xdr:row>
      <xdr:rowOff>16873</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5481300" y="1365939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162016</xdr:rowOff>
    </xdr:from>
    <xdr:to>
      <xdr:col>76</xdr:col>
      <xdr:colOff>165100</xdr:colOff>
      <xdr:row>79</xdr:row>
      <xdr:rowOff>92166</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4541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41366</xdr:rowOff>
    </xdr:from>
    <xdr:to>
      <xdr:col>81</xdr:col>
      <xdr:colOff>50800</xdr:colOff>
      <xdr:row>79</xdr:row>
      <xdr:rowOff>114844</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592300" y="1358591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86905</xdr:rowOff>
    </xdr:from>
    <xdr:to>
      <xdr:col>72</xdr:col>
      <xdr:colOff>38100</xdr:colOff>
      <xdr:row>79</xdr:row>
      <xdr:rowOff>17055</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3652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137705</xdr:rowOff>
    </xdr:from>
    <xdr:to>
      <xdr:col>76</xdr:col>
      <xdr:colOff>114300</xdr:colOff>
      <xdr:row>79</xdr:row>
      <xdr:rowOff>41366</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3703300" y="1351080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13426</xdr:rowOff>
    </xdr:from>
    <xdr:to>
      <xdr:col>67</xdr:col>
      <xdr:colOff>101600</xdr:colOff>
      <xdr:row>78</xdr:row>
      <xdr:rowOff>115026</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2763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64226</xdr:rowOff>
    </xdr:from>
    <xdr:to>
      <xdr:col>71</xdr:col>
      <xdr:colOff>177800</xdr:colOff>
      <xdr:row>78</xdr:row>
      <xdr:rowOff>137705</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814300" y="13437326"/>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10721</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108693</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33582</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323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131553</xdr:rowOff>
    </xdr:from>
    <xdr:ext cx="340478"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2644061" y="1316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144036</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454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0434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9545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76963</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8656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118890</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8421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156046</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798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113574</xdr:rowOff>
    </xdr:from>
    <xdr:to>
      <xdr:col>81</xdr:col>
      <xdr:colOff>101600</xdr:colOff>
      <xdr:row>107</xdr:row>
      <xdr:rowOff>43724</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164374</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flipV="1">
          <a:off x="15481300" y="18186219"/>
          <a:ext cx="8382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80918</xdr:rowOff>
    </xdr:from>
    <xdr:to>
      <xdr:col>76</xdr:col>
      <xdr:colOff>165100</xdr:colOff>
      <xdr:row>107</xdr:row>
      <xdr:rowOff>11068</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131718</xdr:rowOff>
    </xdr:from>
    <xdr:to>
      <xdr:col>81</xdr:col>
      <xdr:colOff>50800</xdr:colOff>
      <xdr:row>106</xdr:row>
      <xdr:rowOff>164374</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83054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48261</xdr:rowOff>
    </xdr:from>
    <xdr:to>
      <xdr:col>72</xdr:col>
      <xdr:colOff>38100</xdr:colOff>
      <xdr:row>106</xdr:row>
      <xdr:rowOff>149861</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99061</xdr:rowOff>
    </xdr:from>
    <xdr:to>
      <xdr:col>76</xdr:col>
      <xdr:colOff>114300</xdr:colOff>
      <xdr:row>106</xdr:row>
      <xdr:rowOff>131718</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3703300" y="182727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xdr:rowOff>
    </xdr:from>
    <xdr:to>
      <xdr:col>67</xdr:col>
      <xdr:colOff>101600</xdr:colOff>
      <xdr:row>106</xdr:row>
      <xdr:rowOff>113937</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63137</xdr:rowOff>
    </xdr:from>
    <xdr:to>
      <xdr:col>71</xdr:col>
      <xdr:colOff>177800</xdr:colOff>
      <xdr:row>106</xdr:row>
      <xdr:rowOff>99061</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814300" y="182368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34851</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2195</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140988</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105064</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1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100-000035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100-000037030000}"/>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100-00003903000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100-000045030000}"/>
            </a:ext>
          </a:extLst>
        </xdr:cNvPr>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1272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135637</xdr:rowOff>
    </xdr:from>
    <xdr:to>
      <xdr:col>116</xdr:col>
      <xdr:colOff>63500</xdr:colOff>
      <xdr:row>106</xdr:row>
      <xdr:rowOff>144780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21323300" y="183093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84837</xdr:rowOff>
    </xdr:from>
    <xdr:to>
      <xdr:col>107</xdr:col>
      <xdr:colOff>101600</xdr:colOff>
      <xdr:row>107</xdr:row>
      <xdr:rowOff>14987</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106</xdr:row>
      <xdr:rowOff>135637</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20434300" y="1830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84837</xdr:rowOff>
    </xdr:from>
    <xdr:to>
      <xdr:col>102</xdr:col>
      <xdr:colOff>165100</xdr:colOff>
      <xdr:row>107</xdr:row>
      <xdr:rowOff>14987</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9494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135637</xdr:rowOff>
    </xdr:from>
    <xdr:to>
      <xdr:col>107</xdr:col>
      <xdr:colOff>50800</xdr:colOff>
      <xdr:row>106</xdr:row>
      <xdr:rowOff>135637</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9545300" y="1830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87122</xdr:rowOff>
    </xdr:from>
    <xdr:to>
      <xdr:col>98</xdr:col>
      <xdr:colOff>38100</xdr:colOff>
      <xdr:row>107</xdr:row>
      <xdr:rowOff>17272</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8605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135637</xdr:rowOff>
    </xdr:from>
    <xdr:to>
      <xdr:col>102</xdr:col>
      <xdr:colOff>114300</xdr:colOff>
      <xdr:row>106</xdr:row>
      <xdr:rowOff>137922</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8656300" y="18309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a:extLst>
            <a:ext uri="{FF2B5EF4-FFF2-40B4-BE49-F238E27FC236}">
              <a16:creationId xmlns:a16="http://schemas.microsoft.com/office/drawing/2014/main" id="{00000000-0008-0000-0100-00004E030000}"/>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a:extLst>
            <a:ext uri="{FF2B5EF4-FFF2-40B4-BE49-F238E27FC236}">
              <a16:creationId xmlns:a16="http://schemas.microsoft.com/office/drawing/2014/main" id="{00000000-0008-0000-0100-00004F030000}"/>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a:extLst>
            <a:ext uri="{FF2B5EF4-FFF2-40B4-BE49-F238E27FC236}">
              <a16:creationId xmlns:a16="http://schemas.microsoft.com/office/drawing/2014/main" id="{00000000-0008-0000-0100-000050030000}"/>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a:extLst>
            <a:ext uri="{FF2B5EF4-FFF2-40B4-BE49-F238E27FC236}">
              <a16:creationId xmlns:a16="http://schemas.microsoft.com/office/drawing/2014/main" id="{00000000-0008-0000-0100-000051030000}"/>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21075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6114</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9310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8399</xdr:rowOff>
    </xdr:from>
    <xdr:ext cx="469744" cy="259045"/>
    <xdr:sp macro="" textlink="">
      <xdr:nvSpPr>
        <xdr:cNvPr id="853" name="n_4mainValue【公民館】&#10;一人当たり面積">
          <a:extLst>
            <a:ext uri="{FF2B5EF4-FFF2-40B4-BE49-F238E27FC236}">
              <a16:creationId xmlns:a16="http://schemas.microsoft.com/office/drawing/2014/main" id="{00000000-0008-0000-0100-000055030000}"/>
            </a:ext>
          </a:extLst>
        </xdr:cNvPr>
        <xdr:cNvSpPr txBox="1"/>
      </xdr:nvSpPr>
      <xdr:spPr>
        <a:xfrm>
          <a:off x="18421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道路については、高度経済成長期や区画整理事業などに伴い整備を行っており、減価償却率については、昨年度に比べ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％となっている。人口一人あたりの延長は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8,779m</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となっており、これは市域面積が比較的小さく、道路延長そのものが類似団体に比べ短いためである。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滑川市橋梁長寿命化修繕計画」に基づき修繕、補強などを行っており、人口一人あたり有形固定資産額は昨年度に比べ上昇している。引き続き、当計画に基づき、適切な維持管理を行う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公営住宅については、すべての住宅について耐震性を有しており、予防保全の考え方に従い適切な維持管理を行うことで施設の長寿命化を図ることとしている。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保育所等については、私立保育所等が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か所、市立保育所が２か所となっており、市有保育所が少ないことから人口一人あたりの面積は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㎡と少なくなっている。市立保育所のうち１か所が昭和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年度の建設となっていることから減価償却率が高くなっている。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小学校７校、中学校２校を有しているが、比較的建築年度が浅いものもあり、減価償却率は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％となっている。すべての小中学校において耐震化は完了しており、今後必要となる中学校の大規模改造などについては予防保全の考え方に基づき、適切な時期に計画的に行うこととしている。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年度に更新を行ったため、減価償却率は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％となっている。今後も適切な維持管理を行っていくこととしている。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各地区公民館については、一部建て替えを実施したことにより、減価償却率が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％となっている。大規模修繕にあわせ耐震化も終了しており、今後とも予防保全の考え方に従い、適切な維持管理を行っていくこととしている。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33,039
32,590
54.62
16,621,512
15,290,109
1,126,683
8,362,945
9,999,941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15603</xdr:rowOff>
    </xdr:from>
    <xdr:to>
      <xdr:col>24</xdr:col>
      <xdr:colOff>114300</xdr:colOff>
      <xdr:row>38</xdr:row>
      <xdr:rowOff>117203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165480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66403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4394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28847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096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737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41728</xdr:rowOff>
    </xdr:from>
    <xdr:to>
      <xdr:col>6</xdr:col>
      <xdr:colOff>38100</xdr:colOff>
      <xdr:row>37</xdr:row>
      <xdr:rowOff>143328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92528</xdr:rowOff>
    </xdr:from>
    <xdr:to>
      <xdr:col>10</xdr:col>
      <xdr:colOff>114300</xdr:colOff>
      <xdr:row>37</xdr:row>
      <xdr:rowOff>130084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361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70774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134455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21590</xdr:rowOff>
    </xdr:from>
    <xdr:to>
      <xdr:col>55</xdr:col>
      <xdr:colOff>50800</xdr:colOff>
      <xdr:row>37</xdr:row>
      <xdr:rowOff>123190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44467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21590</xdr:rowOff>
    </xdr:from>
    <xdr:to>
      <xdr:col>50</xdr:col>
      <xdr:colOff>165100</xdr:colOff>
      <xdr:row>37</xdr:row>
      <xdr:rowOff>123190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72390</xdr:rowOff>
    </xdr:from>
    <xdr:to>
      <xdr:col>55</xdr:col>
      <xdr:colOff>0</xdr:colOff>
      <xdr:row>37</xdr:row>
      <xdr:rowOff>72390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416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29210</xdr:rowOff>
    </xdr:from>
    <xdr:to>
      <xdr:col>46</xdr:col>
      <xdr:colOff>38100</xdr:colOff>
      <xdr:row>37</xdr:row>
      <xdr:rowOff>130810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72390</xdr:rowOff>
    </xdr:from>
    <xdr:to>
      <xdr:col>50</xdr:col>
      <xdr:colOff>114300</xdr:colOff>
      <xdr:row>37</xdr:row>
      <xdr:rowOff>80010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416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29210</xdr:rowOff>
    </xdr:from>
    <xdr:to>
      <xdr:col>41</xdr:col>
      <xdr:colOff>101600</xdr:colOff>
      <xdr:row>37</xdr:row>
      <xdr:rowOff>130810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80010</xdr:rowOff>
    </xdr:from>
    <xdr:to>
      <xdr:col>45</xdr:col>
      <xdr:colOff>177800</xdr:colOff>
      <xdr:row>37</xdr:row>
      <xdr:rowOff>80010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423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29210</xdr:rowOff>
    </xdr:from>
    <xdr:to>
      <xdr:col>36</xdr:col>
      <xdr:colOff>165100</xdr:colOff>
      <xdr:row>37</xdr:row>
      <xdr:rowOff>130810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80010</xdr:rowOff>
    </xdr:from>
    <xdr:to>
      <xdr:col>41</xdr:col>
      <xdr:colOff>50800</xdr:colOff>
      <xdr:row>37</xdr:row>
      <xdr:rowOff>80010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423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139717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147337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147337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147337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105427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133350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3784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168275</xdr:rowOff>
    </xdr:from>
    <xdr:to>
      <xdr:col>15</xdr:col>
      <xdr:colOff>101600</xdr:colOff>
      <xdr:row>60</xdr:row>
      <xdr:rowOff>98425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47625</xdr:rowOff>
    </xdr:from>
    <xdr:to>
      <xdr:col>19</xdr:col>
      <xdr:colOff>177800</xdr:colOff>
      <xdr:row>60</xdr:row>
      <xdr:rowOff>91440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3346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47625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2908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137160</xdr:rowOff>
    </xdr:from>
    <xdr:to>
      <xdr:col>10</xdr:col>
      <xdr:colOff>114300</xdr:colOff>
      <xdr:row>60</xdr:row>
      <xdr:rowOff>3810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2527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158767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114952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104322</xdr:rowOff>
    </xdr:from>
    <xdr:to>
      <xdr:col>55</xdr:col>
      <xdr:colOff>50800</xdr:colOff>
      <xdr:row>61</xdr:row>
      <xdr:rowOff>34472</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127199</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24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105954</xdr:rowOff>
    </xdr:from>
    <xdr:to>
      <xdr:col>50</xdr:col>
      <xdr:colOff>165100</xdr:colOff>
      <xdr:row>61</xdr:row>
      <xdr:rowOff>36104</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155122</xdr:rowOff>
    </xdr:from>
    <xdr:to>
      <xdr:col>55</xdr:col>
      <xdr:colOff>0</xdr:colOff>
      <xdr:row>60</xdr:row>
      <xdr:rowOff>156754</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044212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156754</xdr:rowOff>
    </xdr:from>
    <xdr:to>
      <xdr:col>50</xdr:col>
      <xdr:colOff>114300</xdr:colOff>
      <xdr:row>60</xdr:row>
      <xdr:rowOff>160020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8750300" y="104437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109220</xdr:rowOff>
    </xdr:from>
    <xdr:to>
      <xdr:col>41</xdr:col>
      <xdr:colOff>101600</xdr:colOff>
      <xdr:row>61</xdr:row>
      <xdr:rowOff>39370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160020</xdr:rowOff>
    </xdr:from>
    <xdr:to>
      <xdr:col>45</xdr:col>
      <xdr:colOff>177800</xdr:colOff>
      <xdr:row>60</xdr:row>
      <xdr:rowOff>160020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861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109220</xdr:rowOff>
    </xdr:from>
    <xdr:to>
      <xdr:col>36</xdr:col>
      <xdr:colOff>165100</xdr:colOff>
      <xdr:row>61</xdr:row>
      <xdr:rowOff>39370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160020</xdr:rowOff>
    </xdr:from>
    <xdr:to>
      <xdr:col>41</xdr:col>
      <xdr:colOff>50800</xdr:colOff>
      <xdr:row>60</xdr:row>
      <xdr:rowOff>160020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972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52631</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1016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55897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55897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55897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123841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109220</xdr:rowOff>
    </xdr:from>
    <xdr:to>
      <xdr:col>20</xdr:col>
      <xdr:colOff>38100</xdr:colOff>
      <xdr:row>84</xdr:row>
      <xdr:rowOff>39370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160020</xdr:rowOff>
    </xdr:from>
    <xdr:to>
      <xdr:col>24</xdr:col>
      <xdr:colOff>63500</xdr:colOff>
      <xdr:row>84</xdr:row>
      <xdr:rowOff>24764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3903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57786</xdr:rowOff>
    </xdr:from>
    <xdr:to>
      <xdr:col>15</xdr:col>
      <xdr:colOff>101600</xdr:colOff>
      <xdr:row>83</xdr:row>
      <xdr:rowOff>159386</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108586</xdr:rowOff>
    </xdr:from>
    <xdr:to>
      <xdr:col>19</xdr:col>
      <xdr:colOff>177800</xdr:colOff>
      <xdr:row>83</xdr:row>
      <xdr:rowOff>160020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3389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68580</xdr:rowOff>
    </xdr:from>
    <xdr:to>
      <xdr:col>15</xdr:col>
      <xdr:colOff>50800</xdr:colOff>
      <xdr:row>83</xdr:row>
      <xdr:rowOff>108586</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2989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139700</xdr:rowOff>
    </xdr:from>
    <xdr:to>
      <xdr:col>6</xdr:col>
      <xdr:colOff>38100</xdr:colOff>
      <xdr:row>83</xdr:row>
      <xdr:rowOff>69850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19050</xdr:rowOff>
    </xdr:from>
    <xdr:to>
      <xdr:col>10</xdr:col>
      <xdr:colOff>114300</xdr:colOff>
      <xdr:row>83</xdr:row>
      <xdr:rowOff>68580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249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30497</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150513</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60977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42163</xdr:rowOff>
    </xdr:from>
    <xdr:to>
      <xdr:col>55</xdr:col>
      <xdr:colOff>50800</xdr:colOff>
      <xdr:row>85</xdr:row>
      <xdr:rowOff>143763</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128540</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53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92963</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62278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103887</xdr:rowOff>
    </xdr:from>
    <xdr:to>
      <xdr:col>46</xdr:col>
      <xdr:colOff>38100</xdr:colOff>
      <xdr:row>85</xdr:row>
      <xdr:rowOff>34037</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154687</xdr:rowOff>
    </xdr:from>
    <xdr:to>
      <xdr:col>50</xdr:col>
      <xdr:colOff>114300</xdr:colOff>
      <xdr:row>85</xdr:row>
      <xdr:rowOff>49530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556487"/>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1015</xdr:rowOff>
    </xdr:from>
    <xdr:to>
      <xdr:col>41</xdr:col>
      <xdr:colOff>101600</xdr:colOff>
      <xdr:row>85</xdr:row>
      <xdr:rowOff>102615</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154687</xdr:rowOff>
    </xdr:from>
    <xdr:to>
      <xdr:col>45</xdr:col>
      <xdr:colOff>177800</xdr:colOff>
      <xdr:row>85</xdr:row>
      <xdr:rowOff>51815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55648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1015</xdr:rowOff>
    </xdr:from>
    <xdr:to>
      <xdr:col>36</xdr:col>
      <xdr:colOff>165100</xdr:colOff>
      <xdr:row>85</xdr:row>
      <xdr:rowOff>102615</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51815</xdr:rowOff>
    </xdr:from>
    <xdr:to>
      <xdr:col>41</xdr:col>
      <xdr:colOff>50800</xdr:colOff>
      <xdr:row>85</xdr:row>
      <xdr:rowOff>51815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62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25164</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93742</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93742</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136434</xdr:rowOff>
    </xdr:from>
    <xdr:to>
      <xdr:col>20</xdr:col>
      <xdr:colOff>38100</xdr:colOff>
      <xdr:row>104</xdr:row>
      <xdr:rowOff>66584</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xdr:rowOff>
    </xdr:from>
    <xdr:to>
      <xdr:col>24</xdr:col>
      <xdr:colOff>63500</xdr:colOff>
      <xdr:row>104</xdr:row>
      <xdr:rowOff>41911</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84658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110308</xdr:rowOff>
    </xdr:from>
    <xdr:to>
      <xdr:col>15</xdr:col>
      <xdr:colOff>101600</xdr:colOff>
      <xdr:row>104</xdr:row>
      <xdr:rowOff>40458</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161108</xdr:rowOff>
    </xdr:from>
    <xdr:to>
      <xdr:col>19</xdr:col>
      <xdr:colOff>177800</xdr:colOff>
      <xdr:row>104</xdr:row>
      <xdr:rowOff>15784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82045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90714</xdr:rowOff>
    </xdr:from>
    <xdr:to>
      <xdr:col>10</xdr:col>
      <xdr:colOff>165100</xdr:colOff>
      <xdr:row>104</xdr:row>
      <xdr:rowOff>20864</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141514</xdr:rowOff>
    </xdr:from>
    <xdr:to>
      <xdr:col>15</xdr:col>
      <xdr:colOff>50800</xdr:colOff>
      <xdr:row>103</xdr:row>
      <xdr:rowOff>161108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8008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117021</xdr:rowOff>
    </xdr:from>
    <xdr:to>
      <xdr:col>10</xdr:col>
      <xdr:colOff>114300</xdr:colOff>
      <xdr:row>103</xdr:row>
      <xdr:rowOff>141514</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7763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83111</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56985</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37391</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23495</xdr:rowOff>
    </xdr:from>
    <xdr:to>
      <xdr:col>55</xdr:col>
      <xdr:colOff>50800</xdr:colOff>
      <xdr:row>107</xdr:row>
      <xdr:rowOff>125095</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1922</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25400</xdr:rowOff>
    </xdr:from>
    <xdr:to>
      <xdr:col>50</xdr:col>
      <xdr:colOff>165100</xdr:colOff>
      <xdr:row>107</xdr:row>
      <xdr:rowOff>127000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74295</xdr:rowOff>
    </xdr:from>
    <xdr:to>
      <xdr:col>55</xdr:col>
      <xdr:colOff>0</xdr:colOff>
      <xdr:row>107</xdr:row>
      <xdr:rowOff>76200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84194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76200</xdr:rowOff>
    </xdr:from>
    <xdr:to>
      <xdr:col>50</xdr:col>
      <xdr:colOff>114300</xdr:colOff>
      <xdr:row>107</xdr:row>
      <xdr:rowOff>76200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750300" y="1842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27305</xdr:rowOff>
    </xdr:from>
    <xdr:to>
      <xdr:col>41</xdr:col>
      <xdr:colOff>101600</xdr:colOff>
      <xdr:row>107</xdr:row>
      <xdr:rowOff>128905</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76200</xdr:rowOff>
    </xdr:from>
    <xdr:to>
      <xdr:col>45</xdr:col>
      <xdr:colOff>177800</xdr:colOff>
      <xdr:row>107</xdr:row>
      <xdr:rowOff>78105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8421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27305</xdr:rowOff>
    </xdr:from>
    <xdr:to>
      <xdr:col>36</xdr:col>
      <xdr:colOff>165100</xdr:colOff>
      <xdr:row>107</xdr:row>
      <xdr:rowOff>128905</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78105</xdr:rowOff>
    </xdr:from>
    <xdr:to>
      <xdr:col>41</xdr:col>
      <xdr:colOff>50800</xdr:colOff>
      <xdr:row>107</xdr:row>
      <xdr:rowOff>78105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6972300" y="18423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118127</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118127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120032</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120032</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76835</xdr:rowOff>
    </xdr:from>
    <xdr:to>
      <xdr:col>81</xdr:col>
      <xdr:colOff>101600</xdr:colOff>
      <xdr:row>36</xdr:row>
      <xdr:rowOff>6985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127635</xdr:rowOff>
    </xdr:from>
    <xdr:to>
      <xdr:col>85</xdr:col>
      <xdr:colOff>127000</xdr:colOff>
      <xdr:row>36</xdr:row>
      <xdr:rowOff>19050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12838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xdr:rowOff>
    </xdr:from>
    <xdr:to>
      <xdr:col>76</xdr:col>
      <xdr:colOff>165100</xdr:colOff>
      <xdr:row>35</xdr:row>
      <xdr:rowOff>115570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127635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0655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122555</xdr:rowOff>
    </xdr:from>
    <xdr:to>
      <xdr:col>72</xdr:col>
      <xdr:colOff>38100</xdr:colOff>
      <xdr:row>35</xdr:row>
      <xdr:rowOff>52705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xdr:rowOff>
    </xdr:from>
    <xdr:to>
      <xdr:col>76</xdr:col>
      <xdr:colOff>114300</xdr:colOff>
      <xdr:row>35</xdr:row>
      <xdr:rowOff>64770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0026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59690</xdr:rowOff>
    </xdr:from>
    <xdr:to>
      <xdr:col>67</xdr:col>
      <xdr:colOff>101600</xdr:colOff>
      <xdr:row>34</xdr:row>
      <xdr:rowOff>161290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110490</xdr:rowOff>
    </xdr:from>
    <xdr:to>
      <xdr:col>71</xdr:col>
      <xdr:colOff>177800</xdr:colOff>
      <xdr:row>35</xdr:row>
      <xdr:rowOff>1905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59397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23512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69232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6367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35498</xdr:rowOff>
    </xdr:from>
    <xdr:to>
      <xdr:col>116</xdr:col>
      <xdr:colOff>114300</xdr:colOff>
      <xdr:row>42</xdr:row>
      <xdr:rowOff>137098</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72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121875</xdr:rowOff>
    </xdr:from>
    <xdr:ext cx="469744"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715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35507</xdr:rowOff>
    </xdr:from>
    <xdr:to>
      <xdr:col>112</xdr:col>
      <xdr:colOff>38100</xdr:colOff>
      <xdr:row>42</xdr:row>
      <xdr:rowOff>137107</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72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86298</xdr:rowOff>
    </xdr:from>
    <xdr:to>
      <xdr:col>116</xdr:col>
      <xdr:colOff>63500</xdr:colOff>
      <xdr:row>42</xdr:row>
      <xdr:rowOff>86307</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7287198"/>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35544</xdr:rowOff>
    </xdr:from>
    <xdr:to>
      <xdr:col>107</xdr:col>
      <xdr:colOff>101600</xdr:colOff>
      <xdr:row>42</xdr:row>
      <xdr:rowOff>137144</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72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86307</xdr:rowOff>
    </xdr:from>
    <xdr:to>
      <xdr:col>111</xdr:col>
      <xdr:colOff>177800</xdr:colOff>
      <xdr:row>42</xdr:row>
      <xdr:rowOff>86344</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7287207"/>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35544</xdr:rowOff>
    </xdr:from>
    <xdr:to>
      <xdr:col>102</xdr:col>
      <xdr:colOff>165100</xdr:colOff>
      <xdr:row>42</xdr:row>
      <xdr:rowOff>137144</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72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86344</xdr:rowOff>
    </xdr:from>
    <xdr:to>
      <xdr:col>107</xdr:col>
      <xdr:colOff>50800</xdr:colOff>
      <xdr:row>42</xdr:row>
      <xdr:rowOff>86344</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9545300" y="7287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35553</xdr:rowOff>
    </xdr:from>
    <xdr:to>
      <xdr:col>98</xdr:col>
      <xdr:colOff>38100</xdr:colOff>
      <xdr:row>42</xdr:row>
      <xdr:rowOff>137153</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72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86344</xdr:rowOff>
    </xdr:from>
    <xdr:to>
      <xdr:col>102</xdr:col>
      <xdr:colOff>114300</xdr:colOff>
      <xdr:row>42</xdr:row>
      <xdr:rowOff>86353</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7287244"/>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128234</xdr:rowOff>
    </xdr:from>
    <xdr:ext cx="469744"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75728" y="73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128271</xdr:rowOff>
    </xdr:from>
    <xdr:ext cx="469744"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99428" y="732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128271</xdr:rowOff>
    </xdr:from>
    <xdr:ext cx="469744"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310428" y="732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128280</xdr:rowOff>
    </xdr:from>
    <xdr:ext cx="469744"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421428" y="732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105954</xdr:rowOff>
    </xdr:from>
    <xdr:to>
      <xdr:col>85</xdr:col>
      <xdr:colOff>177800</xdr:colOff>
      <xdr:row>63</xdr:row>
      <xdr:rowOff>36104</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84381</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68399</xdr:rowOff>
    </xdr:from>
    <xdr:to>
      <xdr:col>81</xdr:col>
      <xdr:colOff>101600</xdr:colOff>
      <xdr:row>62</xdr:row>
      <xdr:rowOff>169999</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119199</xdr:rowOff>
    </xdr:from>
    <xdr:to>
      <xdr:col>85</xdr:col>
      <xdr:colOff>127000</xdr:colOff>
      <xdr:row>62</xdr:row>
      <xdr:rowOff>156754</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5481300" y="1074909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119199</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4592300" y="107115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164737</xdr:rowOff>
    </xdr:from>
    <xdr:to>
      <xdr:col>72</xdr:col>
      <xdr:colOff>38100</xdr:colOff>
      <xdr:row>62</xdr:row>
      <xdr:rowOff>94887</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44087</xdr:rowOff>
    </xdr:from>
    <xdr:to>
      <xdr:col>76</xdr:col>
      <xdr:colOff>114300</xdr:colOff>
      <xdr:row>62</xdr:row>
      <xdr:rowOff>81643</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3703300" y="106739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44087</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1064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161126</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86014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6268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118127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6357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167639</xdr:rowOff>
    </xdr:from>
    <xdr:to>
      <xdr:col>85</xdr:col>
      <xdr:colOff>127000</xdr:colOff>
      <xdr:row>84</xdr:row>
      <xdr:rowOff>19050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5481300" y="14397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82550</xdr:rowOff>
    </xdr:from>
    <xdr:to>
      <xdr:col>76</xdr:col>
      <xdr:colOff>165100</xdr:colOff>
      <xdr:row>84</xdr:row>
      <xdr:rowOff>12700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4541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133350</xdr:rowOff>
    </xdr:from>
    <xdr:to>
      <xdr:col>81</xdr:col>
      <xdr:colOff>50800</xdr:colOff>
      <xdr:row>83</xdr:row>
      <xdr:rowOff>167639</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4592300" y="14363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133350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3703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8255</xdr:rowOff>
    </xdr:from>
    <xdr:to>
      <xdr:col>67</xdr:col>
      <xdr:colOff>101600</xdr:colOff>
      <xdr:row>83</xdr:row>
      <xdr:rowOff>109855</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2763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59055</xdr:rowOff>
    </xdr:from>
    <xdr:to>
      <xdr:col>71</xdr:col>
      <xdr:colOff>177800</xdr:colOff>
      <xdr:row>83</xdr:row>
      <xdr:rowOff>95250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2814300" y="14289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3827</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100982</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00000000-0008-0000-0200-00002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a:extLst>
            <a:ext uri="{FF2B5EF4-FFF2-40B4-BE49-F238E27FC236}">
              <a16:creationId xmlns:a16="http://schemas.microsoft.com/office/drawing/2014/main" id="{00000000-0008-0000-0200-00002C030000}"/>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a:extLst>
            <a:ext uri="{FF2B5EF4-FFF2-40B4-BE49-F238E27FC236}">
              <a16:creationId xmlns:a16="http://schemas.microsoft.com/office/drawing/2014/main" id="{00000000-0008-0000-0200-00002E030000}"/>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a:extLst>
            <a:ext uri="{FF2B5EF4-FFF2-40B4-BE49-F238E27FC236}">
              <a16:creationId xmlns:a16="http://schemas.microsoft.com/office/drawing/2014/main" id="{00000000-0008-0000-0200-000030030000}"/>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828" name="【消防施設】&#10;一人当たり面積該当値テキスト">
          <a:extLst>
            <a:ext uri="{FF2B5EF4-FFF2-40B4-BE49-F238E27FC236}">
              <a16:creationId xmlns:a16="http://schemas.microsoft.com/office/drawing/2014/main" id="{00000000-0008-0000-0200-00003C030000}"/>
            </a:ext>
          </a:extLst>
        </xdr:cNvPr>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20434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36286</xdr:rowOff>
    </xdr:from>
    <xdr:to>
      <xdr:col>102</xdr:col>
      <xdr:colOff>165100</xdr:colOff>
      <xdr:row>86</xdr:row>
      <xdr:rowOff>137886</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9494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87086</xdr:rowOff>
    </xdr:from>
    <xdr:to>
      <xdr:col>107</xdr:col>
      <xdr:colOff>50800</xdr:colOff>
      <xdr:row>86</xdr:row>
      <xdr:rowOff>87086</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9545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36286</xdr:rowOff>
    </xdr:from>
    <xdr:to>
      <xdr:col>98</xdr:col>
      <xdr:colOff>38100</xdr:colOff>
      <xdr:row>86</xdr:row>
      <xdr:rowOff>137886</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8605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87086</xdr:rowOff>
    </xdr:from>
    <xdr:to>
      <xdr:col>102</xdr:col>
      <xdr:colOff>114300</xdr:colOff>
      <xdr:row>86</xdr:row>
      <xdr:rowOff>87086</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8656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a:extLst>
            <a:ext uri="{FF2B5EF4-FFF2-40B4-BE49-F238E27FC236}">
              <a16:creationId xmlns:a16="http://schemas.microsoft.com/office/drawing/2014/main" id="{00000000-0008-0000-0200-000045030000}"/>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a:extLst>
            <a:ext uri="{FF2B5EF4-FFF2-40B4-BE49-F238E27FC236}">
              <a16:creationId xmlns:a16="http://schemas.microsoft.com/office/drawing/2014/main" id="{00000000-0008-0000-0200-000046030000}"/>
            </a:ext>
          </a:extLst>
        </xdr:cNvPr>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a:extLst>
            <a:ext uri="{FF2B5EF4-FFF2-40B4-BE49-F238E27FC236}">
              <a16:creationId xmlns:a16="http://schemas.microsoft.com/office/drawing/2014/main" id="{00000000-0008-0000-0200-000047030000}"/>
            </a:ext>
          </a:extLst>
        </xdr:cNvPr>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a:extLst>
            <a:ext uri="{FF2B5EF4-FFF2-40B4-BE49-F238E27FC236}">
              <a16:creationId xmlns:a16="http://schemas.microsoft.com/office/drawing/2014/main" id="{00000000-0008-0000-0200-000048030000}"/>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841" name="n_1mainValue【消防施設】&#10;一人当たり面積">
          <a:extLst>
            <a:ext uri="{FF2B5EF4-FFF2-40B4-BE49-F238E27FC236}">
              <a16:creationId xmlns:a16="http://schemas.microsoft.com/office/drawing/2014/main" id="{00000000-0008-0000-0200-000049030000}"/>
            </a:ext>
          </a:extLst>
        </xdr:cNvPr>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842" name="n_2mainValue【消防施設】&#10;一人当たり面積">
          <a:extLst>
            <a:ext uri="{FF2B5EF4-FFF2-40B4-BE49-F238E27FC236}">
              <a16:creationId xmlns:a16="http://schemas.microsoft.com/office/drawing/2014/main" id="{00000000-0008-0000-0200-00004A030000}"/>
            </a:ext>
          </a:extLst>
        </xdr:cNvPr>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129013</xdr:rowOff>
    </xdr:from>
    <xdr:ext cx="469744" cy="259045"/>
    <xdr:sp macro="" textlink="">
      <xdr:nvSpPr>
        <xdr:cNvPr id="843" name="n_3mainValue【消防施設】&#10;一人当たり面積">
          <a:extLst>
            <a:ext uri="{FF2B5EF4-FFF2-40B4-BE49-F238E27FC236}">
              <a16:creationId xmlns:a16="http://schemas.microsoft.com/office/drawing/2014/main" id="{00000000-0008-0000-0200-00004B030000}"/>
            </a:ext>
          </a:extLst>
        </xdr:cNvPr>
        <xdr:cNvSpPr txBox="1"/>
      </xdr:nvSpPr>
      <xdr:spPr>
        <a:xfrm>
          <a:off x="19310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129013</xdr:rowOff>
    </xdr:from>
    <xdr:ext cx="469744" cy="259045"/>
    <xdr:sp macro="" textlink="">
      <xdr:nvSpPr>
        <xdr:cNvPr id="844" name="n_4mainValue【消防施設】&#10;一人当たり面積">
          <a:extLst>
            <a:ext uri="{FF2B5EF4-FFF2-40B4-BE49-F238E27FC236}">
              <a16:creationId xmlns:a16="http://schemas.microsoft.com/office/drawing/2014/main" id="{00000000-0008-0000-0200-00004C030000}"/>
            </a:ext>
          </a:extLst>
        </xdr:cNvPr>
        <xdr:cNvSpPr txBox="1"/>
      </xdr:nvSpPr>
      <xdr:spPr>
        <a:xfrm>
          <a:off x="18421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200-00006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200-000067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a:extLst>
            <a:ext uri="{FF2B5EF4-FFF2-40B4-BE49-F238E27FC236}">
              <a16:creationId xmlns:a16="http://schemas.microsoft.com/office/drawing/2014/main" id="{00000000-0008-0000-0200-000069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200-00006B03000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146231</xdr:rowOff>
    </xdr:from>
    <xdr:to>
      <xdr:col>85</xdr:col>
      <xdr:colOff>177800</xdr:colOff>
      <xdr:row>107</xdr:row>
      <xdr:rowOff>76381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6268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124658</xdr:rowOff>
    </xdr:from>
    <xdr:ext cx="405111" cy="259045"/>
    <xdr:sp macro="" textlink="">
      <xdr:nvSpPr>
        <xdr:cNvPr id="887" name="【庁舎】&#10;有形固定資産減価償却率該当値テキスト">
          <a:extLst>
            <a:ext uri="{FF2B5EF4-FFF2-40B4-BE49-F238E27FC236}">
              <a16:creationId xmlns:a16="http://schemas.microsoft.com/office/drawing/2014/main" id="{00000000-0008-0000-0200-000077030000}"/>
            </a:ext>
          </a:extLst>
        </xdr:cNvPr>
        <xdr:cNvSpPr txBox="1"/>
      </xdr:nvSpPr>
      <xdr:spPr>
        <a:xfrm>
          <a:off x="16357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543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25581</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5481300" y="183576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126637</xdr:rowOff>
    </xdr:from>
    <xdr:to>
      <xdr:col>76</xdr:col>
      <xdr:colOff>165100</xdr:colOff>
      <xdr:row>107</xdr:row>
      <xdr:rowOff>56787</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454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5987</xdr:rowOff>
    </xdr:from>
    <xdr:to>
      <xdr:col>81</xdr:col>
      <xdr:colOff>50800</xdr:colOff>
      <xdr:row>107</xdr:row>
      <xdr:rowOff>12519</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4592300" y="18351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166007</xdr:rowOff>
    </xdr:from>
    <xdr:to>
      <xdr:col>76</xdr:col>
      <xdr:colOff>114300</xdr:colOff>
      <xdr:row>107</xdr:row>
      <xdr:rowOff>5987</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3703300" y="183397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105411</xdr:rowOff>
    </xdr:from>
    <xdr:to>
      <xdr:col>67</xdr:col>
      <xdr:colOff>101600</xdr:colOff>
      <xdr:row>107</xdr:row>
      <xdr:rowOff>35561</xdr:rowOff>
    </xdr:to>
    <xdr:sp macro="" textlink="">
      <xdr:nvSpPr>
        <xdr:cNvPr id="894" name="楕円 893">
          <a:extLst>
            <a:ext uri="{FF2B5EF4-FFF2-40B4-BE49-F238E27FC236}">
              <a16:creationId xmlns:a16="http://schemas.microsoft.com/office/drawing/2014/main" id="{00000000-0008-0000-0200-00007E030000}"/>
            </a:ext>
          </a:extLst>
        </xdr:cNvPr>
        <xdr:cNvSpPr/>
      </xdr:nvSpPr>
      <xdr:spPr>
        <a:xfrm>
          <a:off x="1276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156211</xdr:rowOff>
    </xdr:from>
    <xdr:to>
      <xdr:col>71</xdr:col>
      <xdr:colOff>177800</xdr:colOff>
      <xdr:row>106</xdr:row>
      <xdr:rowOff>166007</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2814300" y="1832991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a:extLst>
            <a:ext uri="{FF2B5EF4-FFF2-40B4-BE49-F238E27FC236}">
              <a16:creationId xmlns:a16="http://schemas.microsoft.com/office/drawing/2014/main" id="{00000000-0008-0000-0200-00008003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a:extLst>
            <a:ext uri="{FF2B5EF4-FFF2-40B4-BE49-F238E27FC236}">
              <a16:creationId xmlns:a16="http://schemas.microsoft.com/office/drawing/2014/main" id="{00000000-0008-0000-0200-00008103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a:extLst>
            <a:ext uri="{FF2B5EF4-FFF2-40B4-BE49-F238E27FC236}">
              <a16:creationId xmlns:a16="http://schemas.microsoft.com/office/drawing/2014/main" id="{00000000-0008-0000-0200-00008203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a:extLst>
            <a:ext uri="{FF2B5EF4-FFF2-40B4-BE49-F238E27FC236}">
              <a16:creationId xmlns:a16="http://schemas.microsoft.com/office/drawing/2014/main" id="{00000000-0008-0000-0200-000083030000}"/>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200-000084030000}"/>
            </a:ext>
          </a:extLst>
        </xdr:cNvPr>
        <xdr:cNvSpPr txBox="1"/>
      </xdr:nvSpPr>
      <xdr:spPr>
        <a:xfrm>
          <a:off x="15266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47914</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200-000085030000}"/>
            </a:ext>
          </a:extLst>
        </xdr:cNvPr>
        <xdr:cNvSpPr txBox="1"/>
      </xdr:nvSpPr>
      <xdr:spPr>
        <a:xfrm>
          <a:off x="14389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902" name="n_3mainValue【庁舎】&#10;有形固定資産減価償却率">
          <a:extLst>
            <a:ext uri="{FF2B5EF4-FFF2-40B4-BE49-F238E27FC236}">
              <a16:creationId xmlns:a16="http://schemas.microsoft.com/office/drawing/2014/main" id="{00000000-0008-0000-0200-000086030000}"/>
            </a:ext>
          </a:extLst>
        </xdr:cNvPr>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26688</xdr:rowOff>
    </xdr:from>
    <xdr:ext cx="405111" cy="259045"/>
    <xdr:sp macro="" textlink="">
      <xdr:nvSpPr>
        <xdr:cNvPr id="903" name="n_4mainValue【庁舎】&#10;有形固定資産減価償却率">
          <a:extLst>
            <a:ext uri="{FF2B5EF4-FFF2-40B4-BE49-F238E27FC236}">
              <a16:creationId xmlns:a16="http://schemas.microsoft.com/office/drawing/2014/main" id="{00000000-0008-0000-0200-000087030000}"/>
            </a:ext>
          </a:extLst>
        </xdr:cNvPr>
        <xdr:cNvSpPr txBox="1"/>
      </xdr:nvSpPr>
      <xdr:spPr>
        <a:xfrm>
          <a:off x="12611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a:extLst>
            <a:ext uri="{FF2B5EF4-FFF2-40B4-BE49-F238E27FC236}">
              <a16:creationId xmlns:a16="http://schemas.microsoft.com/office/drawing/2014/main" id="{00000000-0008-0000-0200-00009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a:extLst>
            <a:ext uri="{FF2B5EF4-FFF2-40B4-BE49-F238E27FC236}">
              <a16:creationId xmlns:a16="http://schemas.microsoft.com/office/drawing/2014/main" id="{00000000-0008-0000-0200-0000A003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a:extLst>
            <a:ext uri="{FF2B5EF4-FFF2-40B4-BE49-F238E27FC236}">
              <a16:creationId xmlns:a16="http://schemas.microsoft.com/office/drawing/2014/main" id="{00000000-0008-0000-0200-0000A2030000}"/>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2" name="【庁舎】&#10;一人当たり面積平均値テキスト">
          <a:extLst>
            <a:ext uri="{FF2B5EF4-FFF2-40B4-BE49-F238E27FC236}">
              <a16:creationId xmlns:a16="http://schemas.microsoft.com/office/drawing/2014/main" id="{00000000-0008-0000-0200-0000A4030000}"/>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a:extLst>
            <a:ext uri="{FF2B5EF4-FFF2-40B4-BE49-F238E27FC236}">
              <a16:creationId xmlns:a16="http://schemas.microsoft.com/office/drawing/2014/main" id="{00000000-0008-0000-0200-0000A9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2110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55263</xdr:rowOff>
    </xdr:from>
    <xdr:ext cx="469744" cy="259045"/>
    <xdr:sp macro="" textlink="">
      <xdr:nvSpPr>
        <xdr:cNvPr id="944" name="【庁舎】&#10;一人当たり面積該当値テキスト">
          <a:extLst>
            <a:ext uri="{FF2B5EF4-FFF2-40B4-BE49-F238E27FC236}">
              <a16:creationId xmlns:a16="http://schemas.microsoft.com/office/drawing/2014/main" id="{00000000-0008-0000-0200-0000B0030000}"/>
            </a:ext>
          </a:extLst>
        </xdr:cNvPr>
        <xdr:cNvSpPr txBox="1"/>
      </xdr:nvSpPr>
      <xdr:spPr>
        <a:xfrm>
          <a:off x="22199600"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78739</xdr:rowOff>
    </xdr:from>
    <xdr:to>
      <xdr:col>112</xdr:col>
      <xdr:colOff>38100</xdr:colOff>
      <xdr:row>107</xdr:row>
      <xdr:rowOff>8889</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127636</xdr:rowOff>
    </xdr:from>
    <xdr:to>
      <xdr:col>116</xdr:col>
      <xdr:colOff>63500</xdr:colOff>
      <xdr:row>106</xdr:row>
      <xdr:rowOff>129539</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21323300" y="183013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80645</xdr:rowOff>
    </xdr:from>
    <xdr:to>
      <xdr:col>107</xdr:col>
      <xdr:colOff>101600</xdr:colOff>
      <xdr:row>107</xdr:row>
      <xdr:rowOff>10795</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2038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129539</xdr:rowOff>
    </xdr:from>
    <xdr:to>
      <xdr:col>111</xdr:col>
      <xdr:colOff>177800</xdr:colOff>
      <xdr:row>106</xdr:row>
      <xdr:rowOff>131445</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20434300" y="183032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80645</xdr:rowOff>
    </xdr:from>
    <xdr:to>
      <xdr:col>102</xdr:col>
      <xdr:colOff>165100</xdr:colOff>
      <xdr:row>107</xdr:row>
      <xdr:rowOff>10795</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9494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131445</xdr:rowOff>
    </xdr:from>
    <xdr:to>
      <xdr:col>107</xdr:col>
      <xdr:colOff>50800</xdr:colOff>
      <xdr:row>106</xdr:row>
      <xdr:rowOff>131445</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a:off x="19545300" y="1830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80645</xdr:rowOff>
    </xdr:from>
    <xdr:to>
      <xdr:col>98</xdr:col>
      <xdr:colOff>38100</xdr:colOff>
      <xdr:row>107</xdr:row>
      <xdr:rowOff>10795</xdr:rowOff>
    </xdr:to>
    <xdr:sp macro="" textlink="">
      <xdr:nvSpPr>
        <xdr:cNvPr id="951" name="楕円 950">
          <a:extLst>
            <a:ext uri="{FF2B5EF4-FFF2-40B4-BE49-F238E27FC236}">
              <a16:creationId xmlns:a16="http://schemas.microsoft.com/office/drawing/2014/main" id="{00000000-0008-0000-0200-0000B7030000}"/>
            </a:ext>
          </a:extLst>
        </xdr:cNvPr>
        <xdr:cNvSpPr/>
      </xdr:nvSpPr>
      <xdr:spPr>
        <a:xfrm>
          <a:off x="18605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131445</xdr:rowOff>
    </xdr:from>
    <xdr:to>
      <xdr:col>102</xdr:col>
      <xdr:colOff>114300</xdr:colOff>
      <xdr:row>106</xdr:row>
      <xdr:rowOff>131445</xdr:rowOff>
    </xdr:to>
    <xdr:cxnSp macro="">
      <xdr:nvCxnSpPr>
        <xdr:cNvPr id="952" name="直線コネクタ 951">
          <a:extLst>
            <a:ext uri="{FF2B5EF4-FFF2-40B4-BE49-F238E27FC236}">
              <a16:creationId xmlns:a16="http://schemas.microsoft.com/office/drawing/2014/main" id="{00000000-0008-0000-0200-0000B8030000}"/>
            </a:ext>
          </a:extLst>
        </xdr:cNvPr>
        <xdr:cNvCxnSpPr/>
      </xdr:nvCxnSpPr>
      <xdr:spPr>
        <a:xfrm>
          <a:off x="18656300" y="1830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53" name="n_1aveValue【庁舎】&#10;一人当たり面積">
          <a:extLst>
            <a:ext uri="{FF2B5EF4-FFF2-40B4-BE49-F238E27FC236}">
              <a16:creationId xmlns:a16="http://schemas.microsoft.com/office/drawing/2014/main" id="{00000000-0008-0000-0200-0000B9030000}"/>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54" name="n_2aveValue【庁舎】&#10;一人当たり面積">
          <a:extLst>
            <a:ext uri="{FF2B5EF4-FFF2-40B4-BE49-F238E27FC236}">
              <a16:creationId xmlns:a16="http://schemas.microsoft.com/office/drawing/2014/main" id="{00000000-0008-0000-0200-0000BA030000}"/>
            </a:ext>
          </a:extLst>
        </xdr:cNvPr>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55" name="n_3aveValue【庁舎】&#10;一人当たり面積">
          <a:extLst>
            <a:ext uri="{FF2B5EF4-FFF2-40B4-BE49-F238E27FC236}">
              <a16:creationId xmlns:a16="http://schemas.microsoft.com/office/drawing/2014/main" id="{00000000-0008-0000-0200-0000BB030000}"/>
            </a:ext>
          </a:extLst>
        </xdr:cNvPr>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6" name="n_4aveValue【庁舎】&#10;一人当たり面積">
          <a:extLst>
            <a:ext uri="{FF2B5EF4-FFF2-40B4-BE49-F238E27FC236}">
              <a16:creationId xmlns:a16="http://schemas.microsoft.com/office/drawing/2014/main" id="{00000000-0008-0000-0200-0000BC030000}"/>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xdr:rowOff>
    </xdr:from>
    <xdr:ext cx="469744" cy="259045"/>
    <xdr:sp macro="" textlink="">
      <xdr:nvSpPr>
        <xdr:cNvPr id="957" name="n_1mainValue【庁舎】&#10;一人当たり面積">
          <a:extLst>
            <a:ext uri="{FF2B5EF4-FFF2-40B4-BE49-F238E27FC236}">
              <a16:creationId xmlns:a16="http://schemas.microsoft.com/office/drawing/2014/main" id="{00000000-0008-0000-0200-0000BD030000}"/>
            </a:ext>
          </a:extLst>
        </xdr:cNvPr>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1922</xdr:rowOff>
    </xdr:from>
    <xdr:ext cx="469744" cy="259045"/>
    <xdr:sp macro="" textlink="">
      <xdr:nvSpPr>
        <xdr:cNvPr id="958" name="n_2mainValue【庁舎】&#10;一人当たり面積">
          <a:extLst>
            <a:ext uri="{FF2B5EF4-FFF2-40B4-BE49-F238E27FC236}">
              <a16:creationId xmlns:a16="http://schemas.microsoft.com/office/drawing/2014/main" id="{00000000-0008-0000-0200-0000BE030000}"/>
            </a:ext>
          </a:extLst>
        </xdr:cNvPr>
        <xdr:cNvSpPr txBox="1"/>
      </xdr:nvSpPr>
      <xdr:spPr>
        <a:xfrm>
          <a:off x="201994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1922</xdr:rowOff>
    </xdr:from>
    <xdr:ext cx="469744" cy="259045"/>
    <xdr:sp macro="" textlink="">
      <xdr:nvSpPr>
        <xdr:cNvPr id="959" name="n_3mainValue【庁舎】&#10;一人当たり面積">
          <a:extLst>
            <a:ext uri="{FF2B5EF4-FFF2-40B4-BE49-F238E27FC236}">
              <a16:creationId xmlns:a16="http://schemas.microsoft.com/office/drawing/2014/main" id="{00000000-0008-0000-0200-0000BF030000}"/>
            </a:ext>
          </a:extLst>
        </xdr:cNvPr>
        <xdr:cNvSpPr txBox="1"/>
      </xdr:nvSpPr>
      <xdr:spPr>
        <a:xfrm>
          <a:off x="193104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1922</xdr:rowOff>
    </xdr:from>
    <xdr:ext cx="469744" cy="259045"/>
    <xdr:sp macro="" textlink="">
      <xdr:nvSpPr>
        <xdr:cNvPr id="960" name="n_4mainValue【庁舎】&#10;一人当たり面積">
          <a:extLst>
            <a:ext uri="{FF2B5EF4-FFF2-40B4-BE49-F238E27FC236}">
              <a16:creationId xmlns:a16="http://schemas.microsoft.com/office/drawing/2014/main" id="{00000000-0008-0000-0200-0000C0030000}"/>
            </a:ext>
          </a:extLst>
        </xdr:cNvPr>
        <xdr:cNvSpPr txBox="1"/>
      </xdr:nvSpPr>
      <xdr:spPr>
        <a:xfrm>
          <a:off x="184214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a:extLst>
            <a:ext uri="{FF2B5EF4-FFF2-40B4-BE49-F238E27FC236}">
              <a16:creationId xmlns:a16="http://schemas.microsoft.com/office/drawing/2014/main" id="{00000000-0008-0000-0200-0000C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a:extLst>
            <a:ext uri="{FF2B5EF4-FFF2-40B4-BE49-F238E27FC236}">
              <a16:creationId xmlns:a16="http://schemas.microsoft.com/office/drawing/2014/main" id="{00000000-0008-0000-0200-0000C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a:extLst>
            <a:ext uri="{FF2B5EF4-FFF2-40B4-BE49-F238E27FC236}">
              <a16:creationId xmlns:a16="http://schemas.microsoft.com/office/drawing/2014/main" id="{00000000-0008-0000-0200-0000C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年度に建設した本館部分と子ども図書に特化した子ども図書館を有しているため、人口一人あたりの面積が広くなっている。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大きなアリーナを備える総合体育センターには、弓道場を含めた武道館や相撲場なども備えており、また、平成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年度には屋内運動場が完成したことから、人口一人あたりの面積は広くなっている。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主に平成７年に取得した室内ゲートボール場の維持管理を行っており、屋根や外壁などは経年劣化による損傷も見受けられることから、適切な修繕を行い施設の延命に努めていく必要がある。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主に昭和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年度に建設した大ホールと、平成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年度に建設した市民交流プラザを有している。いずれの施設も適時適切な時期に改修や設備の更新を行っており、引き続き予防保全の考え方に従い、施設の維持管理を行っていきたい。</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ごみ処理・し尿処理については、富山地区広域圏で実施していることから、大規模な施設は有していないところである。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年に取得した健康センターのみであり、予防保全の考え方に従い適切な維持管理を行うことで施設の長寿命化を図ることとしている。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消防署庁舎、各分団施設の維持管理を行っているが、いずれの施設も建設から年月が経過しており、減価償却率は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77.0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％となっている。各施設については、予防保全の考え方に従い適切な維持管理を行うことで施設の長寿命化を図ることとしている。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年に建設した本庁舎をはじめ、西館、東別館で構成されている。平成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年度に耐震改修とあわせ大規模改修を行ったことから長寿命化が図られており、しばらくは適切な維持管理を継続していくこととしている。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33,039
32,590
54.62
16,621,512
15,290,109
1,126,683
8,362,945
9,999,941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高齢化が進む中で社会保障関係経費を中心に需要額が増加する一方で、新型コロナウイルス感染症等の影響や土地・家屋の固定資産評価替えの結果、市税収入が減少したため、前年度に比べ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社会保障関係経費の増加など厳しい財政状況が続くと予想されるため、引き続き市税等の徴収強化に努め、堅固な財政基盤を構築していく。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39</xdr:row>
      <xdr:rowOff>16933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6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128058</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148167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39</xdr:row>
      <xdr:rowOff>16933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ポイント改善し、経常収支比率は類似団体内平均や全国平均よりも低く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、財政構造には弾力性がみられる。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しかしながら、社会保障関係経費が年々増加傾向にあることなどから、事務事業評価に基づき事業の廃止・縮減等を図ることで経常経費の削減に努めていく。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61</xdr:row>
      <xdr:rowOff>143510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4001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49954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0196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63</xdr:row>
      <xdr:rowOff>49954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0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64</xdr:row>
      <xdr:rowOff>127846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0304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166387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定員適正化計画に基づき職員数</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の適正化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に努めたことで人件費が抑えられており、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富山県平均や全国平均よりも低く、類似団体内で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比較しても低い決算額となっている。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19698</xdr:rowOff>
    </xdr:from>
    <xdr:to>
      <xdr:col>23</xdr:col>
      <xdr:colOff>133350</xdr:colOff>
      <xdr:row>88</xdr:row>
      <xdr:rowOff>144630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78598"/>
          <a:ext cx="0" cy="1153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116707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144630</xdr:rowOff>
    </xdr:from>
    <xdr:to>
      <xdr:col>24</xdr:col>
      <xdr:colOff>12700</xdr:colOff>
      <xdr:row>88</xdr:row>
      <xdr:rowOff>144630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106075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82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19698</xdr:rowOff>
    </xdr:from>
    <xdr:to>
      <xdr:col>24</xdr:col>
      <xdr:colOff>12700</xdr:colOff>
      <xdr:row>82</xdr:row>
      <xdr:rowOff>19698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7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153981</xdr:rowOff>
    </xdr:from>
    <xdr:to>
      <xdr:col>23</xdr:col>
      <xdr:colOff>133350</xdr:colOff>
      <xdr:row>82</xdr:row>
      <xdr:rowOff>20827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1431"/>
          <a:ext cx="8382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127530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57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155453</xdr:rowOff>
    </xdr:from>
    <xdr:to>
      <xdr:col>23</xdr:col>
      <xdr:colOff>184150</xdr:colOff>
      <xdr:row>84</xdr:row>
      <xdr:rowOff>85603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106638</xdr:rowOff>
    </xdr:from>
    <xdr:to>
      <xdr:col>19</xdr:col>
      <xdr:colOff>133350</xdr:colOff>
      <xdr:row>81</xdr:row>
      <xdr:rowOff>153981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94088"/>
          <a:ext cx="889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89288</xdr:rowOff>
    </xdr:from>
    <xdr:to>
      <xdr:col>19</xdr:col>
      <xdr:colOff>184150</xdr:colOff>
      <xdr:row>84</xdr:row>
      <xdr:rowOff>19438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4215</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0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99037</xdr:rowOff>
    </xdr:from>
    <xdr:to>
      <xdr:col>15</xdr:col>
      <xdr:colOff>82550</xdr:colOff>
      <xdr:row>81</xdr:row>
      <xdr:rowOff>106638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86487"/>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160665</xdr:rowOff>
    </xdr:from>
    <xdr:to>
      <xdr:col>15</xdr:col>
      <xdr:colOff>133350</xdr:colOff>
      <xdr:row>83</xdr:row>
      <xdr:rowOff>90815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1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75592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0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99037</xdr:rowOff>
    </xdr:from>
    <xdr:to>
      <xdr:col>11</xdr:col>
      <xdr:colOff>31750</xdr:colOff>
      <xdr:row>81</xdr:row>
      <xdr:rowOff>134322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86487"/>
          <a:ext cx="889000" cy="3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128898</xdr:rowOff>
    </xdr:from>
    <xdr:to>
      <xdr:col>11</xdr:col>
      <xdr:colOff>82550</xdr:colOff>
      <xdr:row>83</xdr:row>
      <xdr:rowOff>59048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43825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7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144686</xdr:rowOff>
    </xdr:from>
    <xdr:to>
      <xdr:col>7</xdr:col>
      <xdr:colOff>31750</xdr:colOff>
      <xdr:row>83</xdr:row>
      <xdr:rowOff>74836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59613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8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141477</xdr:rowOff>
    </xdr:from>
    <xdr:to>
      <xdr:col>23</xdr:col>
      <xdr:colOff>184150</xdr:colOff>
      <xdr:row>82</xdr:row>
      <xdr:rowOff>71627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62754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103181</xdr:rowOff>
    </xdr:from>
    <xdr:to>
      <xdr:col>19</xdr:col>
      <xdr:colOff>184150</xdr:colOff>
      <xdr:row>82</xdr:row>
      <xdr:rowOff>33331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43508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5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55838</xdr:rowOff>
    </xdr:from>
    <xdr:to>
      <xdr:col>15</xdr:col>
      <xdr:colOff>133350</xdr:colOff>
      <xdr:row>81</xdr:row>
      <xdr:rowOff>157438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167615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48237</xdr:rowOff>
    </xdr:from>
    <xdr:to>
      <xdr:col>11</xdr:col>
      <xdr:colOff>82550</xdr:colOff>
      <xdr:row>81</xdr:row>
      <xdr:rowOff>149837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160014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0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83522</xdr:rowOff>
    </xdr:from>
    <xdr:to>
      <xdr:col>7</xdr:col>
      <xdr:colOff>31750</xdr:colOff>
      <xdr:row>82</xdr:row>
      <xdr:rowOff>13672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23849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3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年度と同水準となっ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、当市は特殊な手当がなく、各種手当も必要最低限のものとなっている。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引き続き、事務の簡素合理化、ノー残業デーや振替休日の徹底などにより、時間外勤務手当の削減を図り、給与の適正化に努めていく。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3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71966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379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適正化に努めて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おり、人口千人当たり職員数は類似団体内で２番目に少ない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人と全国平均を大きく下回っている。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研修の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充実などによ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資質向上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人員数の適正化を継続していく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167719</xdr:rowOff>
    </xdr:from>
    <xdr:to>
      <xdr:col>81</xdr:col>
      <xdr:colOff>44450</xdr:colOff>
      <xdr:row>58</xdr:row>
      <xdr:rowOff>169228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11819"/>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140573</xdr:rowOff>
    </xdr:from>
    <xdr:to>
      <xdr:col>77</xdr:col>
      <xdr:colOff>44450</xdr:colOff>
      <xdr:row>58</xdr:row>
      <xdr:rowOff>167719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084673"/>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140573</xdr:rowOff>
    </xdr:from>
    <xdr:to>
      <xdr:col>72</xdr:col>
      <xdr:colOff>203200</xdr:colOff>
      <xdr:row>58</xdr:row>
      <xdr:rowOff>154146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084673"/>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102870</xdr:rowOff>
    </xdr:from>
    <xdr:to>
      <xdr:col>68</xdr:col>
      <xdr:colOff>152400</xdr:colOff>
      <xdr:row>58</xdr:row>
      <xdr:rowOff>154146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046970"/>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118428</xdr:rowOff>
    </xdr:from>
    <xdr:to>
      <xdr:col>81</xdr:col>
      <xdr:colOff>95250</xdr:colOff>
      <xdr:row>59</xdr:row>
      <xdr:rowOff>48578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39705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8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116919</xdr:rowOff>
    </xdr:from>
    <xdr:to>
      <xdr:col>77</xdr:col>
      <xdr:colOff>95250</xdr:colOff>
      <xdr:row>59</xdr:row>
      <xdr:rowOff>47069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6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57246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29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89773</xdr:rowOff>
    </xdr:from>
    <xdr:to>
      <xdr:col>73</xdr:col>
      <xdr:colOff>44450</xdr:colOff>
      <xdr:row>59</xdr:row>
      <xdr:rowOff>19923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30100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0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103346</xdr:rowOff>
    </xdr:from>
    <xdr:to>
      <xdr:col>68</xdr:col>
      <xdr:colOff>203200</xdr:colOff>
      <xdr:row>59</xdr:row>
      <xdr:rowOff>33496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43673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52070</xdr:rowOff>
    </xdr:from>
    <xdr:to>
      <xdr:col>64</xdr:col>
      <xdr:colOff>152400</xdr:colOff>
      <xdr:row>58</xdr:row>
      <xdr:rowOff>153670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163847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や全国平均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新規地方債の発行抑制や繰上償還の実施により、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比率の改善に努めているものの、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公共施設の耐震化のために発行した地方債の償還が平成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年度から始まっていることや、今後、公共施設の整備等も予定されていることから、新規地方債の発行についてはこれまで以上に慎重な見極めが必要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11188</xdr:rowOff>
    </xdr:from>
    <xdr:to>
      <xdr:col>81</xdr:col>
      <xdr:colOff>44450</xdr:colOff>
      <xdr:row>39</xdr:row>
      <xdr:rowOff>149074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697738"/>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149074</xdr:rowOff>
    </xdr:from>
    <xdr:to>
      <xdr:col>77</xdr:col>
      <xdr:colOff>44450</xdr:colOff>
      <xdr:row>40</xdr:row>
      <xdr:rowOff>138491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83562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138491</xdr:rowOff>
    </xdr:from>
    <xdr:to>
      <xdr:col>72</xdr:col>
      <xdr:colOff>203200</xdr:colOff>
      <xdr:row>41</xdr:row>
      <xdr:rowOff>81945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9964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41</xdr:row>
      <xdr:rowOff>162378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1113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148365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98274</xdr:rowOff>
    </xdr:from>
    <xdr:to>
      <xdr:col>77</xdr:col>
      <xdr:colOff>95250</xdr:colOff>
      <xdr:row>40</xdr:row>
      <xdr:rowOff>28424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87691</xdr:rowOff>
    </xdr:from>
    <xdr:to>
      <xdr:col>73</xdr:col>
      <xdr:colOff>44450</xdr:colOff>
      <xdr:row>41</xdr:row>
      <xdr:rowOff>17841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28018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142922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必要最低限の地方債の発行に努めていることから、将来負担比率は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前年度から「－（数値なし）」となり、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類似団体内では最も低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社会保障関係経費が増加傾向にあることや、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公共施設の整備等が予定されていることから、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引き続き、地方債の発行について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将来に向け過度の負担とならないよう慎重に検討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47657</xdr:rowOff>
    </xdr:from>
    <xdr:to>
      <xdr:col>72</xdr:col>
      <xdr:colOff>203200</xdr:colOff>
      <xdr:row>15</xdr:row>
      <xdr:rowOff>47657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619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47657</xdr:rowOff>
    </xdr:from>
    <xdr:to>
      <xdr:col>68</xdr:col>
      <xdr:colOff>152400</xdr:colOff>
      <xdr:row>15</xdr:row>
      <xdr:rowOff>161671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619407"/>
          <a:ext cx="889000" cy="1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168307</xdr:rowOff>
    </xdr:from>
    <xdr:to>
      <xdr:col>73</xdr:col>
      <xdr:colOff>44450</xdr:colOff>
      <xdr:row>15</xdr:row>
      <xdr:rowOff>98457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5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108634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3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168307</xdr:rowOff>
    </xdr:from>
    <xdr:to>
      <xdr:col>68</xdr:col>
      <xdr:colOff>203200</xdr:colOff>
      <xdr:row>15</xdr:row>
      <xdr:rowOff>98457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5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108634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3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51198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138339</xdr:colOff>
      <xdr:row>26</xdr:row>
      <xdr:rowOff>0</xdr:rowOff>
    </xdr:from>
    <xdr:ext cx="9099176" cy="425758"/>
    <xdr:sp macro="" textlink="">
      <xdr:nvSpPr>
        <xdr:cNvPr id="465" name="テキスト ボックス 464">
          <a:extLst>
            <a:ext uri="{FF2B5EF4-FFF2-40B4-BE49-F238E27FC236}">
              <a16:creationId xmlns:a16="http://schemas.microsoft.com/office/drawing/2014/main" id="{B7833EC5-7802-49C9-93AF-5F55205E114C}"/>
            </a:ext>
          </a:extLst>
        </xdr:cNvPr>
        <xdr:cNvSpPr txBox="1"/>
      </xdr:nvSpPr>
      <xdr:spPr>
        <a:xfrm>
          <a:off x="750660" y="4599214"/>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33,039
32,590
54.62
16,621,512
15,290,109
1,126,683
8,362,945
9,999,941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全国平均、富山県平均を下回る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なっている。これは、人口千人当たり職員数が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と類似団体内で２番目に少なく、また手当等についても必要最小限のものしか設けていないためである。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135164</xdr:rowOff>
    </xdr:from>
    <xdr:to>
      <xdr:col>24</xdr:col>
      <xdr:colOff>25400</xdr:colOff>
      <xdr:row>34</xdr:row>
      <xdr:rowOff>83457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930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48078</xdr:rowOff>
    </xdr:from>
    <xdr:to>
      <xdr:col>19</xdr:col>
      <xdr:colOff>187325</xdr:colOff>
      <xdr:row>34</xdr:row>
      <xdr:rowOff>83457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059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4536</xdr:rowOff>
    </xdr:from>
    <xdr:to>
      <xdr:col>15</xdr:col>
      <xdr:colOff>98425</xdr:colOff>
      <xdr:row>33</xdr:row>
      <xdr:rowOff>48078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62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4536</xdr:rowOff>
    </xdr:from>
    <xdr:to>
      <xdr:col>11</xdr:col>
      <xdr:colOff>9525</xdr:colOff>
      <xdr:row>33</xdr:row>
      <xdr:rowOff>124278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623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84364</xdr:rowOff>
    </xdr:from>
    <xdr:to>
      <xdr:col>24</xdr:col>
      <xdr:colOff>76200</xdr:colOff>
      <xdr:row>34</xdr:row>
      <xdr:rowOff>14514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164391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32657</xdr:rowOff>
    </xdr:from>
    <xdr:to>
      <xdr:col>20</xdr:col>
      <xdr:colOff>38100</xdr:colOff>
      <xdr:row>34</xdr:row>
      <xdr:rowOff>134257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144434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168728</xdr:rowOff>
    </xdr:from>
    <xdr:to>
      <xdr:col>15</xdr:col>
      <xdr:colOff>149225</xdr:colOff>
      <xdr:row>33</xdr:row>
      <xdr:rowOff>98878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109055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125186</xdr:rowOff>
    </xdr:from>
    <xdr:to>
      <xdr:col>11</xdr:col>
      <xdr:colOff>60325</xdr:colOff>
      <xdr:row>33</xdr:row>
      <xdr:rowOff>55336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65513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73478</xdr:rowOff>
    </xdr:from>
    <xdr:to>
      <xdr:col>6</xdr:col>
      <xdr:colOff>171450</xdr:colOff>
      <xdr:row>34</xdr:row>
      <xdr:rowOff>3628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13805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と比べ概ね同水準となっている。令和２年度からの会計年度任用職員制度の導入により、臨時職員にかかる経費を人件費として整理したことにより、前年度から物件費が減少しているものである。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54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18</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8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2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2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、前年度と同水準の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高等学校等在学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までの子ども医療費助成、第２子以降の保育料等完全無料化、保育所における特別保育事業などの子育て支援施策を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充実するとともに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、障がい者自立支援給付費などの社会福祉費が増加傾向にあるためである。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0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07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59</xdr:row>
      <xdr:rowOff>6350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維持補修費と繰出金がこの項目に該当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令和２年度の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記録的な大雪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除雪費用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増加の影響から、前年度に比べ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ポイント減少し、概ね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県平均の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国民健康保険事業や介護保険事業などの特別会計への繰出金が増加傾向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全国平均を上回る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状況であることから、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健康寿命延伸を図るための諸施策を積極的に実施し、医療や介護に係る特別会計への繰出金の抑制に努めていく。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51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142240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60</xdr:row>
      <xdr:rowOff>43180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2820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163830</xdr:rowOff>
    </xdr:from>
    <xdr:to>
      <xdr:col>65</xdr:col>
      <xdr:colOff>53975</xdr:colOff>
      <xdr:row>60</xdr:row>
      <xdr:rowOff>93980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78757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補助事業等に係る経常収支比率は、前年度と比べ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ポイント減少し、類似団体内平均を下回る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下水道事業会計の維持管理費、企業債償還利息等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357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90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120142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37</xdr:row>
      <xdr:rowOff>106426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7575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辺地対策事業など令和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年度までに償還を終了した地方債があることや、新たな地方債を必要最低限とするよう運用してきたためである。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今後、公共施設の整備など新たな事業が予定されていることから、新規地方債の発行については、これまで以上に慎重に行うよう努めていく。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123190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928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76</xdr:row>
      <xdr:rowOff>5080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81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27939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81280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58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公債費を除く経常収支比率は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ポイント減少しており、類似団体内平均を下回るものの、県平均を上回っている。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あることから、引き続き事務事業の効率化を図り、歳出全体の抑制に努める。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74422</xdr:rowOff>
    </xdr:from>
    <xdr:to>
      <xdr:col>82</xdr:col>
      <xdr:colOff>107950</xdr:colOff>
      <xdr:row>76</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3317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069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110998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754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23622</xdr:rowOff>
    </xdr:from>
    <xdr:to>
      <xdr:col>82</xdr:col>
      <xdr:colOff>158750</xdr:colOff>
      <xdr:row>75</xdr:row>
      <xdr:rowOff>125222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40149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68840</xdr:rowOff>
    </xdr:from>
    <xdr:to>
      <xdr:col>29</xdr:col>
      <xdr:colOff>127000</xdr:colOff>
      <xdr:row>19</xdr:row>
      <xdr:rowOff>75127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374015"/>
          <a:ext cx="6477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75127</xdr:rowOff>
    </xdr:from>
    <xdr:to>
      <xdr:col>26</xdr:col>
      <xdr:colOff>50800</xdr:colOff>
      <xdr:row>19</xdr:row>
      <xdr:rowOff>106917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80302"/>
          <a:ext cx="698500" cy="3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106917</xdr:rowOff>
    </xdr:from>
    <xdr:to>
      <xdr:col>22</xdr:col>
      <xdr:colOff>114300</xdr:colOff>
      <xdr:row>19</xdr:row>
      <xdr:rowOff>116475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412092"/>
          <a:ext cx="698500" cy="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81771</xdr:rowOff>
    </xdr:from>
    <xdr:to>
      <xdr:col>18</xdr:col>
      <xdr:colOff>177800</xdr:colOff>
      <xdr:row>19</xdr:row>
      <xdr:rowOff>116475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386946"/>
          <a:ext cx="698500" cy="34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18040</xdr:rowOff>
    </xdr:from>
    <xdr:to>
      <xdr:col>29</xdr:col>
      <xdr:colOff>177800</xdr:colOff>
      <xdr:row>19</xdr:row>
      <xdr:rowOff>119640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23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98067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24327</xdr:rowOff>
    </xdr:from>
    <xdr:to>
      <xdr:col>26</xdr:col>
      <xdr:colOff>101600</xdr:colOff>
      <xdr:row>19</xdr:row>
      <xdr:rowOff>125927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29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110704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1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56117</xdr:rowOff>
    </xdr:from>
    <xdr:to>
      <xdr:col>22</xdr:col>
      <xdr:colOff>165100</xdr:colOff>
      <xdr:row>19</xdr:row>
      <xdr:rowOff>157717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6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142494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4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65675</xdr:rowOff>
    </xdr:from>
    <xdr:to>
      <xdr:col>19</xdr:col>
      <xdr:colOff>38100</xdr:colOff>
      <xdr:row>19</xdr:row>
      <xdr:rowOff>167275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7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152052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5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30971</xdr:rowOff>
    </xdr:from>
    <xdr:to>
      <xdr:col>15</xdr:col>
      <xdr:colOff>101600</xdr:colOff>
      <xdr:row>19</xdr:row>
      <xdr:rowOff>132571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3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117348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2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181929</xdr:rowOff>
    </xdr:from>
    <xdr:to>
      <xdr:col>29</xdr:col>
      <xdr:colOff>127000</xdr:colOff>
      <xdr:row>37</xdr:row>
      <xdr:rowOff>196168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306629"/>
          <a:ext cx="647700" cy="14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76316</xdr:rowOff>
    </xdr:from>
    <xdr:to>
      <xdr:col>26</xdr:col>
      <xdr:colOff>50800</xdr:colOff>
      <xdr:row>37</xdr:row>
      <xdr:rowOff>181929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201016"/>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158024</xdr:rowOff>
    </xdr:from>
    <xdr:to>
      <xdr:col>22</xdr:col>
      <xdr:colOff>114300</xdr:colOff>
      <xdr:row>37</xdr:row>
      <xdr:rowOff>76316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111274"/>
          <a:ext cx="698500" cy="8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118673</xdr:rowOff>
    </xdr:from>
    <xdr:to>
      <xdr:col>18</xdr:col>
      <xdr:colOff>177800</xdr:colOff>
      <xdr:row>36</xdr:row>
      <xdr:rowOff>158024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71923"/>
          <a:ext cx="698500" cy="39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145368</xdr:rowOff>
    </xdr:from>
    <xdr:to>
      <xdr:col>29</xdr:col>
      <xdr:colOff>177800</xdr:colOff>
      <xdr:row>37</xdr:row>
      <xdr:rowOff>246968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27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117445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24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131129</xdr:rowOff>
    </xdr:from>
    <xdr:to>
      <xdr:col>26</xdr:col>
      <xdr:colOff>101600</xdr:colOff>
      <xdr:row>37</xdr:row>
      <xdr:rowOff>232729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25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217506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34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25516</xdr:rowOff>
    </xdr:from>
    <xdr:to>
      <xdr:col>22</xdr:col>
      <xdr:colOff>165100</xdr:colOff>
      <xdr:row>37</xdr:row>
      <xdr:rowOff>127116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5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111893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107224</xdr:rowOff>
    </xdr:from>
    <xdr:to>
      <xdr:col>19</xdr:col>
      <xdr:colOff>38100</xdr:colOff>
      <xdr:row>37</xdr:row>
      <xdr:rowOff>37374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6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22151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14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67873</xdr:rowOff>
    </xdr:from>
    <xdr:to>
      <xdr:col>15</xdr:col>
      <xdr:colOff>101600</xdr:colOff>
      <xdr:row>36</xdr:row>
      <xdr:rowOff>169473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2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154250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0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33,039
32,590
54.62
16,621,512
15,290,109
1,126,683
8,362,945
9,999,941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102308</xdr:rowOff>
    </xdr:from>
    <xdr:to>
      <xdr:col>24</xdr:col>
      <xdr:colOff>63500</xdr:colOff>
      <xdr:row>38</xdr:row>
      <xdr:rowOff>111321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17408"/>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111321</xdr:rowOff>
    </xdr:from>
    <xdr:to>
      <xdr:col>19</xdr:col>
      <xdr:colOff>177800</xdr:colOff>
      <xdr:row>39</xdr:row>
      <xdr:rowOff>56604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26421"/>
          <a:ext cx="889000" cy="1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56604</xdr:rowOff>
    </xdr:from>
    <xdr:to>
      <xdr:col>15</xdr:col>
      <xdr:colOff>50800</xdr:colOff>
      <xdr:row>39</xdr:row>
      <xdr:rowOff>64915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43154"/>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33270</xdr:rowOff>
    </xdr:from>
    <xdr:to>
      <xdr:col>10</xdr:col>
      <xdr:colOff>114300</xdr:colOff>
      <xdr:row>39</xdr:row>
      <xdr:rowOff>64915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19820"/>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51508</xdr:rowOff>
    </xdr:from>
    <xdr:to>
      <xdr:col>24</xdr:col>
      <xdr:colOff>114300</xdr:colOff>
      <xdr:row>38</xdr:row>
      <xdr:rowOff>153108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29935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4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60521</xdr:rowOff>
    </xdr:from>
    <xdr:to>
      <xdr:col>20</xdr:col>
      <xdr:colOff>38100</xdr:colOff>
      <xdr:row>38</xdr:row>
      <xdr:rowOff>162121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153248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5804</xdr:rowOff>
    </xdr:from>
    <xdr:to>
      <xdr:col>15</xdr:col>
      <xdr:colOff>101600</xdr:colOff>
      <xdr:row>39</xdr:row>
      <xdr:rowOff>107404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98531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14115</xdr:rowOff>
    </xdr:from>
    <xdr:to>
      <xdr:col>10</xdr:col>
      <xdr:colOff>165100</xdr:colOff>
      <xdr:row>39</xdr:row>
      <xdr:rowOff>115715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106842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153920</xdr:rowOff>
    </xdr:from>
    <xdr:to>
      <xdr:col>6</xdr:col>
      <xdr:colOff>38100</xdr:colOff>
      <xdr:row>39</xdr:row>
      <xdr:rowOff>84070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6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75197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6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154886</xdr:rowOff>
    </xdr:from>
    <xdr:to>
      <xdr:col>24</xdr:col>
      <xdr:colOff>63500</xdr:colOff>
      <xdr:row>58</xdr:row>
      <xdr:rowOff>49991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27536"/>
          <a:ext cx="8382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570</xdr:rowOff>
    </xdr:from>
    <xdr:to>
      <xdr:col>19</xdr:col>
      <xdr:colOff>177800</xdr:colOff>
      <xdr:row>58</xdr:row>
      <xdr:rowOff>49991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44670"/>
          <a:ext cx="8890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570</xdr:rowOff>
    </xdr:from>
    <xdr:to>
      <xdr:col>15</xdr:col>
      <xdr:colOff>50800</xdr:colOff>
      <xdr:row>58</xdr:row>
      <xdr:rowOff>9986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44670"/>
          <a:ext cx="8890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1582</xdr:rowOff>
    </xdr:from>
    <xdr:to>
      <xdr:col>10</xdr:col>
      <xdr:colOff>114300</xdr:colOff>
      <xdr:row>58</xdr:row>
      <xdr:rowOff>9986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45682"/>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104086</xdr:rowOff>
    </xdr:from>
    <xdr:to>
      <xdr:col>24</xdr:col>
      <xdr:colOff>114300</xdr:colOff>
      <xdr:row>58</xdr:row>
      <xdr:rowOff>34236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19013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9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170641</xdr:rowOff>
    </xdr:from>
    <xdr:to>
      <xdr:col>20</xdr:col>
      <xdr:colOff>38100</xdr:colOff>
      <xdr:row>58</xdr:row>
      <xdr:rowOff>100791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91918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121220</xdr:rowOff>
    </xdr:from>
    <xdr:to>
      <xdr:col>15</xdr:col>
      <xdr:colOff>101600</xdr:colOff>
      <xdr:row>58</xdr:row>
      <xdr:rowOff>51370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42497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130636</xdr:rowOff>
    </xdr:from>
    <xdr:to>
      <xdr:col>10</xdr:col>
      <xdr:colOff>165100</xdr:colOff>
      <xdr:row>58</xdr:row>
      <xdr:rowOff>60786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51913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122232</xdr:rowOff>
    </xdr:from>
    <xdr:to>
      <xdr:col>6</xdr:col>
      <xdr:colOff>38100</xdr:colOff>
      <xdr:row>58</xdr:row>
      <xdr:rowOff>52382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43509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14294</xdr:rowOff>
    </xdr:from>
    <xdr:to>
      <xdr:col>24</xdr:col>
      <xdr:colOff>63500</xdr:colOff>
      <xdr:row>78</xdr:row>
      <xdr:rowOff>26276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87394"/>
          <a:ext cx="8382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14294</xdr:rowOff>
    </xdr:from>
    <xdr:to>
      <xdr:col>19</xdr:col>
      <xdr:colOff>177800</xdr:colOff>
      <xdr:row>78</xdr:row>
      <xdr:rowOff>104400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87394"/>
          <a:ext cx="889000" cy="9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103636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96686</xdr:rowOff>
    </xdr:from>
    <xdr:to>
      <xdr:col>15</xdr:col>
      <xdr:colOff>50800</xdr:colOff>
      <xdr:row>78</xdr:row>
      <xdr:rowOff>104400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69786"/>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36544</xdr:rowOff>
    </xdr:from>
    <xdr:to>
      <xdr:col>10</xdr:col>
      <xdr:colOff>114300</xdr:colOff>
      <xdr:row>78</xdr:row>
      <xdr:rowOff>96686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09644"/>
          <a:ext cx="889000" cy="6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146926</xdr:rowOff>
    </xdr:from>
    <xdr:to>
      <xdr:col>24</xdr:col>
      <xdr:colOff>114300</xdr:colOff>
      <xdr:row>78</xdr:row>
      <xdr:rowOff>77076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169803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0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134944</xdr:rowOff>
    </xdr:from>
    <xdr:to>
      <xdr:col>20</xdr:col>
      <xdr:colOff>38100</xdr:colOff>
      <xdr:row>78</xdr:row>
      <xdr:rowOff>65094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81621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1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53600</xdr:rowOff>
    </xdr:from>
    <xdr:to>
      <xdr:col>15</xdr:col>
      <xdr:colOff>101600</xdr:colOff>
      <xdr:row>78</xdr:row>
      <xdr:rowOff>155200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45886</xdr:rowOff>
    </xdr:from>
    <xdr:to>
      <xdr:col>10</xdr:col>
      <xdr:colOff>165100</xdr:colOff>
      <xdr:row>78</xdr:row>
      <xdr:rowOff>147486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164013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19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157194</xdr:rowOff>
    </xdr:from>
    <xdr:to>
      <xdr:col>6</xdr:col>
      <xdr:colOff>38100</xdr:colOff>
      <xdr:row>78</xdr:row>
      <xdr:rowOff>87344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103871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13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59944</xdr:rowOff>
    </xdr:from>
    <xdr:to>
      <xdr:col>24</xdr:col>
      <xdr:colOff>63500</xdr:colOff>
      <xdr:row>96</xdr:row>
      <xdr:rowOff>149453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47694"/>
          <a:ext cx="838200" cy="2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149453</xdr:rowOff>
    </xdr:from>
    <xdr:to>
      <xdr:col>19</xdr:col>
      <xdr:colOff>177800</xdr:colOff>
      <xdr:row>97</xdr:row>
      <xdr:rowOff>30835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08653"/>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30835</xdr:rowOff>
    </xdr:from>
    <xdr:to>
      <xdr:col>15</xdr:col>
      <xdr:colOff>50800</xdr:colOff>
      <xdr:row>97</xdr:row>
      <xdr:rowOff>66675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61485"/>
          <a:ext cx="8890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66675</xdr:rowOff>
    </xdr:from>
    <xdr:to>
      <xdr:col>10</xdr:col>
      <xdr:colOff>114300</xdr:colOff>
      <xdr:row>97</xdr:row>
      <xdr:rowOff>77355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97325"/>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9144</xdr:rowOff>
    </xdr:from>
    <xdr:to>
      <xdr:col>24</xdr:col>
      <xdr:colOff>114300</xdr:colOff>
      <xdr:row>95</xdr:row>
      <xdr:rowOff>110744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32021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4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98653</xdr:rowOff>
    </xdr:from>
    <xdr:to>
      <xdr:col>20</xdr:col>
      <xdr:colOff>38100</xdr:colOff>
      <xdr:row>97</xdr:row>
      <xdr:rowOff>28803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45330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151485</xdr:rowOff>
    </xdr:from>
    <xdr:to>
      <xdr:col>15</xdr:col>
      <xdr:colOff>101600</xdr:colOff>
      <xdr:row>97</xdr:row>
      <xdr:rowOff>81635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1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15875</xdr:rowOff>
    </xdr:from>
    <xdr:to>
      <xdr:col>10</xdr:col>
      <xdr:colOff>165100</xdr:colOff>
      <xdr:row>97</xdr:row>
      <xdr:rowOff>117475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134002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2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26555</xdr:rowOff>
    </xdr:from>
    <xdr:to>
      <xdr:col>6</xdr:col>
      <xdr:colOff>38100</xdr:colOff>
      <xdr:row>97</xdr:row>
      <xdr:rowOff>128155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144682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4811</xdr:rowOff>
    </xdr:from>
    <xdr:to>
      <xdr:col>55</xdr:col>
      <xdr:colOff>0</xdr:colOff>
      <xdr:row>36</xdr:row>
      <xdr:rowOff>58882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91211"/>
          <a:ext cx="838200" cy="7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4811</xdr:rowOff>
    </xdr:from>
    <xdr:to>
      <xdr:col>50</xdr:col>
      <xdr:colOff>114300</xdr:colOff>
      <xdr:row>36</xdr:row>
      <xdr:rowOff>129055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91211"/>
          <a:ext cx="889000" cy="8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129055</xdr:rowOff>
    </xdr:from>
    <xdr:to>
      <xdr:col>45</xdr:col>
      <xdr:colOff>177800</xdr:colOff>
      <xdr:row>36</xdr:row>
      <xdr:rowOff>135151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0125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135151</xdr:rowOff>
    </xdr:from>
    <xdr:to>
      <xdr:col>41</xdr:col>
      <xdr:colOff>50800</xdr:colOff>
      <xdr:row>37</xdr:row>
      <xdr:rowOff>104343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07351"/>
          <a:ext cx="889000" cy="14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8082</xdr:rowOff>
    </xdr:from>
    <xdr:to>
      <xdr:col>55</xdr:col>
      <xdr:colOff>50800</xdr:colOff>
      <xdr:row>36</xdr:row>
      <xdr:rowOff>109682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157959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125461</xdr:rowOff>
    </xdr:from>
    <xdr:to>
      <xdr:col>50</xdr:col>
      <xdr:colOff>165100</xdr:colOff>
      <xdr:row>32</xdr:row>
      <xdr:rowOff>55611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46738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3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78255</xdr:rowOff>
    </xdr:from>
    <xdr:to>
      <xdr:col>46</xdr:col>
      <xdr:colOff>38100</xdr:colOff>
      <xdr:row>37</xdr:row>
      <xdr:rowOff>8405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170982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84351</xdr:rowOff>
    </xdr:from>
    <xdr:to>
      <xdr:col>41</xdr:col>
      <xdr:colOff>101600</xdr:colOff>
      <xdr:row>37</xdr:row>
      <xdr:rowOff>14501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4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53543</xdr:rowOff>
    </xdr:from>
    <xdr:to>
      <xdr:col>36</xdr:col>
      <xdr:colOff>165100</xdr:colOff>
      <xdr:row>37</xdr:row>
      <xdr:rowOff>155143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146270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23823</xdr:rowOff>
    </xdr:from>
    <xdr:to>
      <xdr:col>55</xdr:col>
      <xdr:colOff>0</xdr:colOff>
      <xdr:row>57</xdr:row>
      <xdr:rowOff>26787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96473"/>
          <a:ext cx="8382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26787</xdr:rowOff>
    </xdr:from>
    <xdr:to>
      <xdr:col>50</xdr:col>
      <xdr:colOff>114300</xdr:colOff>
      <xdr:row>57</xdr:row>
      <xdr:rowOff>63927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99437"/>
          <a:ext cx="889000" cy="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63927</xdr:rowOff>
    </xdr:from>
    <xdr:to>
      <xdr:col>45</xdr:col>
      <xdr:colOff>177800</xdr:colOff>
      <xdr:row>58</xdr:row>
      <xdr:rowOff>21827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36577"/>
          <a:ext cx="8890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120505</xdr:rowOff>
    </xdr:from>
    <xdr:to>
      <xdr:col>41</xdr:col>
      <xdr:colOff>50800</xdr:colOff>
      <xdr:row>58</xdr:row>
      <xdr:rowOff>21827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93155"/>
          <a:ext cx="889000" cy="7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144473</xdr:rowOff>
    </xdr:from>
    <xdr:to>
      <xdr:col>55</xdr:col>
      <xdr:colOff>50800</xdr:colOff>
      <xdr:row>57</xdr:row>
      <xdr:rowOff>74623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122900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2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147437</xdr:rowOff>
    </xdr:from>
    <xdr:to>
      <xdr:col>50</xdr:col>
      <xdr:colOff>165100</xdr:colOff>
      <xdr:row>57</xdr:row>
      <xdr:rowOff>77587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4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68714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4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13127</xdr:rowOff>
    </xdr:from>
    <xdr:to>
      <xdr:col>46</xdr:col>
      <xdr:colOff>38100</xdr:colOff>
      <xdr:row>57</xdr:row>
      <xdr:rowOff>114727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105854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7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142477</xdr:rowOff>
    </xdr:from>
    <xdr:to>
      <xdr:col>41</xdr:col>
      <xdr:colOff>101600</xdr:colOff>
      <xdr:row>58</xdr:row>
      <xdr:rowOff>72627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63754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69705</xdr:rowOff>
    </xdr:from>
    <xdr:to>
      <xdr:col>36</xdr:col>
      <xdr:colOff>165100</xdr:colOff>
      <xdr:row>57</xdr:row>
      <xdr:rowOff>171305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162432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3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84506</xdr:rowOff>
    </xdr:from>
    <xdr:to>
      <xdr:col>55</xdr:col>
      <xdr:colOff>0</xdr:colOff>
      <xdr:row>77</xdr:row>
      <xdr:rowOff>151791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86156"/>
          <a:ext cx="8382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151791</xdr:rowOff>
    </xdr:from>
    <xdr:to>
      <xdr:col>50</xdr:col>
      <xdr:colOff>114300</xdr:colOff>
      <xdr:row>78</xdr:row>
      <xdr:rowOff>81254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53441"/>
          <a:ext cx="889000" cy="10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81254</xdr:rowOff>
    </xdr:from>
    <xdr:to>
      <xdr:col>45</xdr:col>
      <xdr:colOff>177800</xdr:colOff>
      <xdr:row>78</xdr:row>
      <xdr:rowOff>123901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54354"/>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99276</xdr:rowOff>
    </xdr:from>
    <xdr:to>
      <xdr:col>41</xdr:col>
      <xdr:colOff>50800</xdr:colOff>
      <xdr:row>78</xdr:row>
      <xdr:rowOff>123901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72376"/>
          <a:ext cx="8890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33706</xdr:rowOff>
    </xdr:from>
    <xdr:to>
      <xdr:col>55</xdr:col>
      <xdr:colOff>50800</xdr:colOff>
      <xdr:row>77</xdr:row>
      <xdr:rowOff>135306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3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56583</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8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100991</xdr:rowOff>
    </xdr:from>
    <xdr:to>
      <xdr:col>50</xdr:col>
      <xdr:colOff>165100</xdr:colOff>
      <xdr:row>78</xdr:row>
      <xdr:rowOff>31141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22268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39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30454</xdr:rowOff>
    </xdr:from>
    <xdr:to>
      <xdr:col>46</xdr:col>
      <xdr:colOff>38100</xdr:colOff>
      <xdr:row>78</xdr:row>
      <xdr:rowOff>132054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123181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73101</xdr:rowOff>
    </xdr:from>
    <xdr:to>
      <xdr:col>41</xdr:col>
      <xdr:colOff>101600</xdr:colOff>
      <xdr:row>79</xdr:row>
      <xdr:rowOff>3251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165828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3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48476</xdr:rowOff>
    </xdr:from>
    <xdr:to>
      <xdr:col>36</xdr:col>
      <xdr:colOff>165100</xdr:colOff>
      <xdr:row>78</xdr:row>
      <xdr:rowOff>150076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141203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1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50157</xdr:rowOff>
    </xdr:from>
    <xdr:to>
      <xdr:col>55</xdr:col>
      <xdr:colOff>0</xdr:colOff>
      <xdr:row>98</xdr:row>
      <xdr:rowOff>81735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52257"/>
          <a:ext cx="838200" cy="3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39939</xdr:rowOff>
    </xdr:from>
    <xdr:to>
      <xdr:col>50</xdr:col>
      <xdr:colOff>114300</xdr:colOff>
      <xdr:row>98</xdr:row>
      <xdr:rowOff>50157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842039"/>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39939</xdr:rowOff>
    </xdr:from>
    <xdr:to>
      <xdr:col>45</xdr:col>
      <xdr:colOff>177800</xdr:colOff>
      <xdr:row>98</xdr:row>
      <xdr:rowOff>122579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42039"/>
          <a:ext cx="889000" cy="8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94955</xdr:rowOff>
    </xdr:from>
    <xdr:to>
      <xdr:col>41</xdr:col>
      <xdr:colOff>50800</xdr:colOff>
      <xdr:row>98</xdr:row>
      <xdr:rowOff>122579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97055"/>
          <a:ext cx="889000" cy="2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30935</xdr:rowOff>
    </xdr:from>
    <xdr:to>
      <xdr:col>55</xdr:col>
      <xdr:colOff>50800</xdr:colOff>
      <xdr:row>98</xdr:row>
      <xdr:rowOff>132535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117312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170807</xdr:rowOff>
    </xdr:from>
    <xdr:to>
      <xdr:col>50</xdr:col>
      <xdr:colOff>165100</xdr:colOff>
      <xdr:row>98</xdr:row>
      <xdr:rowOff>100957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0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92084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160589</xdr:rowOff>
    </xdr:from>
    <xdr:to>
      <xdr:col>46</xdr:col>
      <xdr:colOff>38100</xdr:colOff>
      <xdr:row>98</xdr:row>
      <xdr:rowOff>90739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81866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71779</xdr:rowOff>
    </xdr:from>
    <xdr:to>
      <xdr:col>41</xdr:col>
      <xdr:colOff>101600</xdr:colOff>
      <xdr:row>99</xdr:row>
      <xdr:rowOff>1929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7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164506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6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44155</xdr:rowOff>
    </xdr:from>
    <xdr:to>
      <xdr:col>36</xdr:col>
      <xdr:colOff>165100</xdr:colOff>
      <xdr:row>98</xdr:row>
      <xdr:rowOff>145755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136882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95417</xdr:rowOff>
    </xdr:from>
    <xdr:to>
      <xdr:col>85</xdr:col>
      <xdr:colOff>127000</xdr:colOff>
      <xdr:row>39</xdr:row>
      <xdr:rowOff>98781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1967"/>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95417</xdr:rowOff>
    </xdr:from>
    <xdr:to>
      <xdr:col>81</xdr:col>
      <xdr:colOff>50800</xdr:colOff>
      <xdr:row>39</xdr:row>
      <xdr:rowOff>96593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81967"/>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94666</xdr:rowOff>
    </xdr:from>
    <xdr:to>
      <xdr:col>76</xdr:col>
      <xdr:colOff>114300</xdr:colOff>
      <xdr:row>39</xdr:row>
      <xdr:rowOff>96593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1216"/>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88722</xdr:rowOff>
    </xdr:from>
    <xdr:to>
      <xdr:col>71</xdr:col>
      <xdr:colOff>177800</xdr:colOff>
      <xdr:row>39</xdr:row>
      <xdr:rowOff>94666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7527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47981</xdr:rowOff>
    </xdr:from>
    <xdr:to>
      <xdr:col>85</xdr:col>
      <xdr:colOff>177800</xdr:colOff>
      <xdr:row>39</xdr:row>
      <xdr:rowOff>149581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134358</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44617</xdr:rowOff>
    </xdr:from>
    <xdr:to>
      <xdr:col>81</xdr:col>
      <xdr:colOff>101600</xdr:colOff>
      <xdr:row>39</xdr:row>
      <xdr:rowOff>146217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137344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23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45793</xdr:rowOff>
    </xdr:from>
    <xdr:to>
      <xdr:col>76</xdr:col>
      <xdr:colOff>165100</xdr:colOff>
      <xdr:row>39</xdr:row>
      <xdr:rowOff>147393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138520</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43866</xdr:rowOff>
    </xdr:from>
    <xdr:to>
      <xdr:col>72</xdr:col>
      <xdr:colOff>38100</xdr:colOff>
      <xdr:row>39</xdr:row>
      <xdr:rowOff>145466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136593</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8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37922</xdr:rowOff>
    </xdr:from>
    <xdr:to>
      <xdr:col>67</xdr:col>
      <xdr:colOff>101600</xdr:colOff>
      <xdr:row>39</xdr:row>
      <xdr:rowOff>139522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130649</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81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91211</xdr:rowOff>
    </xdr:from>
    <xdr:to>
      <xdr:col>85</xdr:col>
      <xdr:colOff>127000</xdr:colOff>
      <xdr:row>77</xdr:row>
      <xdr:rowOff>13982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21411"/>
          <a:ext cx="838200" cy="9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170307</xdr:rowOff>
    </xdr:from>
    <xdr:to>
      <xdr:col>81</xdr:col>
      <xdr:colOff>50800</xdr:colOff>
      <xdr:row>77</xdr:row>
      <xdr:rowOff>13982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00507"/>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106781</xdr:rowOff>
    </xdr:from>
    <xdr:to>
      <xdr:col>76</xdr:col>
      <xdr:colOff>114300</xdr:colOff>
      <xdr:row>76</xdr:row>
      <xdr:rowOff>170307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36981"/>
          <a:ext cx="889000" cy="6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106781</xdr:rowOff>
    </xdr:from>
    <xdr:to>
      <xdr:col>71</xdr:col>
      <xdr:colOff>177800</xdr:colOff>
      <xdr:row>76</xdr:row>
      <xdr:rowOff>157848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36981"/>
          <a:ext cx="8890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40411</xdr:rowOff>
    </xdr:from>
    <xdr:to>
      <xdr:col>85</xdr:col>
      <xdr:colOff>177800</xdr:colOff>
      <xdr:row>76</xdr:row>
      <xdr:rowOff>142011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7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18838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134632</xdr:rowOff>
    </xdr:from>
    <xdr:to>
      <xdr:col>81</xdr:col>
      <xdr:colOff>101600</xdr:colOff>
      <xdr:row>77</xdr:row>
      <xdr:rowOff>64782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55909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119507</xdr:rowOff>
    </xdr:from>
    <xdr:to>
      <xdr:col>76</xdr:col>
      <xdr:colOff>165100</xdr:colOff>
      <xdr:row>77</xdr:row>
      <xdr:rowOff>49657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40784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55981</xdr:rowOff>
    </xdr:from>
    <xdr:to>
      <xdr:col>72</xdr:col>
      <xdr:colOff>38100</xdr:colOff>
      <xdr:row>76</xdr:row>
      <xdr:rowOff>157581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148708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107048</xdr:rowOff>
    </xdr:from>
    <xdr:to>
      <xdr:col>67</xdr:col>
      <xdr:colOff>101600</xdr:colOff>
      <xdr:row>77</xdr:row>
      <xdr:rowOff>37198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28325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70789</xdr:rowOff>
    </xdr:from>
    <xdr:to>
      <xdr:col>85</xdr:col>
      <xdr:colOff>127000</xdr:colOff>
      <xdr:row>96</xdr:row>
      <xdr:rowOff>99250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529989"/>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99250</xdr:rowOff>
    </xdr:from>
    <xdr:to>
      <xdr:col>81</xdr:col>
      <xdr:colOff>50800</xdr:colOff>
      <xdr:row>97</xdr:row>
      <xdr:rowOff>143511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558450"/>
          <a:ext cx="889000" cy="2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101981</xdr:rowOff>
    </xdr:from>
    <xdr:to>
      <xdr:col>76</xdr:col>
      <xdr:colOff>114300</xdr:colOff>
      <xdr:row>97</xdr:row>
      <xdr:rowOff>143511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732631"/>
          <a:ext cx="8890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101981</xdr:rowOff>
    </xdr:from>
    <xdr:to>
      <xdr:col>71</xdr:col>
      <xdr:colOff>177800</xdr:colOff>
      <xdr:row>98</xdr:row>
      <xdr:rowOff>5195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32631"/>
          <a:ext cx="889000" cy="7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19989</xdr:rowOff>
    </xdr:from>
    <xdr:to>
      <xdr:col>85</xdr:col>
      <xdr:colOff>177800</xdr:colOff>
      <xdr:row>96</xdr:row>
      <xdr:rowOff>121589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47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42866</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3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48450</xdr:rowOff>
    </xdr:from>
    <xdr:to>
      <xdr:col>81</xdr:col>
      <xdr:colOff>101600</xdr:colOff>
      <xdr:row>96</xdr:row>
      <xdr:rowOff>150050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5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166577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2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92711</xdr:rowOff>
    </xdr:from>
    <xdr:to>
      <xdr:col>76</xdr:col>
      <xdr:colOff>165100</xdr:colOff>
      <xdr:row>98</xdr:row>
      <xdr:rowOff>22861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39388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51181</xdr:rowOff>
    </xdr:from>
    <xdr:to>
      <xdr:col>72</xdr:col>
      <xdr:colOff>38100</xdr:colOff>
      <xdr:row>97</xdr:row>
      <xdr:rowOff>152781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169308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125845</xdr:rowOff>
    </xdr:from>
    <xdr:to>
      <xdr:col>67</xdr:col>
      <xdr:colOff>101600</xdr:colOff>
      <xdr:row>98</xdr:row>
      <xdr:rowOff>55995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72522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160617</xdr:rowOff>
    </xdr:from>
    <xdr:to>
      <xdr:col>116</xdr:col>
      <xdr:colOff>63500</xdr:colOff>
      <xdr:row>38</xdr:row>
      <xdr:rowOff>162369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75717"/>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162369</xdr:rowOff>
    </xdr:from>
    <xdr:to>
      <xdr:col>111</xdr:col>
      <xdr:colOff>177800</xdr:colOff>
      <xdr:row>38</xdr:row>
      <xdr:rowOff>170980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77469"/>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170980</xdr:rowOff>
    </xdr:from>
    <xdr:to>
      <xdr:col>107</xdr:col>
      <xdr:colOff>50800</xdr:colOff>
      <xdr:row>39</xdr:row>
      <xdr:rowOff>3073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68608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3073</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89623"/>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109817</xdr:rowOff>
    </xdr:from>
    <xdr:to>
      <xdr:col>116</xdr:col>
      <xdr:colOff>114300</xdr:colOff>
      <xdr:row>39</xdr:row>
      <xdr:rowOff>39967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24744</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3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111569</xdr:rowOff>
    </xdr:from>
    <xdr:to>
      <xdr:col>112</xdr:col>
      <xdr:colOff>38100</xdr:colOff>
      <xdr:row>39</xdr:row>
      <xdr:rowOff>41719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32846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7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120180</xdr:rowOff>
    </xdr:from>
    <xdr:to>
      <xdr:col>107</xdr:col>
      <xdr:colOff>101600</xdr:colOff>
      <xdr:row>39</xdr:row>
      <xdr:rowOff>50330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41457</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7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123723</xdr:rowOff>
    </xdr:from>
    <xdr:to>
      <xdr:col>102</xdr:col>
      <xdr:colOff>165100</xdr:colOff>
      <xdr:row>39</xdr:row>
      <xdr:rowOff>53873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45000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73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75197</xdr:rowOff>
    </xdr:from>
    <xdr:to>
      <xdr:col>116</xdr:col>
      <xdr:colOff>63500</xdr:colOff>
      <xdr:row>57</xdr:row>
      <xdr:rowOff>76340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984784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76340</xdr:rowOff>
    </xdr:from>
    <xdr:to>
      <xdr:col>111</xdr:col>
      <xdr:colOff>177800</xdr:colOff>
      <xdr:row>57</xdr:row>
      <xdr:rowOff>77788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84899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76683</xdr:rowOff>
    </xdr:from>
    <xdr:to>
      <xdr:col>107</xdr:col>
      <xdr:colOff>50800</xdr:colOff>
      <xdr:row>57</xdr:row>
      <xdr:rowOff>77788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84933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76683</xdr:rowOff>
    </xdr:from>
    <xdr:to>
      <xdr:col>102</xdr:col>
      <xdr:colOff>114300</xdr:colOff>
      <xdr:row>57</xdr:row>
      <xdr:rowOff>77445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8493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24397</xdr:rowOff>
    </xdr:from>
    <xdr:to>
      <xdr:col>116</xdr:col>
      <xdr:colOff>114300</xdr:colOff>
      <xdr:row>57</xdr:row>
      <xdr:rowOff>125997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7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47274</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64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25540</xdr:rowOff>
    </xdr:from>
    <xdr:to>
      <xdr:col>112</xdr:col>
      <xdr:colOff>38100</xdr:colOff>
      <xdr:row>57</xdr:row>
      <xdr:rowOff>127140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7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143667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57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26988</xdr:rowOff>
    </xdr:from>
    <xdr:to>
      <xdr:col>107</xdr:col>
      <xdr:colOff>101600</xdr:colOff>
      <xdr:row>57</xdr:row>
      <xdr:rowOff>128588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145115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57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25883</xdr:rowOff>
    </xdr:from>
    <xdr:to>
      <xdr:col>102</xdr:col>
      <xdr:colOff>165100</xdr:colOff>
      <xdr:row>57</xdr:row>
      <xdr:rowOff>127483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7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144010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57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26645</xdr:rowOff>
    </xdr:from>
    <xdr:to>
      <xdr:col>98</xdr:col>
      <xdr:colOff>38100</xdr:colOff>
      <xdr:row>57</xdr:row>
      <xdr:rowOff>128245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7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144772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5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97637</xdr:rowOff>
    </xdr:from>
    <xdr:to>
      <xdr:col>116</xdr:col>
      <xdr:colOff>63500</xdr:colOff>
      <xdr:row>77</xdr:row>
      <xdr:rowOff>105811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99287"/>
          <a:ext cx="8382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92990</xdr:rowOff>
    </xdr:from>
    <xdr:to>
      <xdr:col>111</xdr:col>
      <xdr:colOff>177800</xdr:colOff>
      <xdr:row>77</xdr:row>
      <xdr:rowOff>105811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294640"/>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88760</xdr:rowOff>
    </xdr:from>
    <xdr:to>
      <xdr:col>107</xdr:col>
      <xdr:colOff>50800</xdr:colOff>
      <xdr:row>77</xdr:row>
      <xdr:rowOff>92990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29041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142881</xdr:rowOff>
    </xdr:from>
    <xdr:to>
      <xdr:col>102</xdr:col>
      <xdr:colOff>114300</xdr:colOff>
      <xdr:row>77</xdr:row>
      <xdr:rowOff>88760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001631"/>
          <a:ext cx="889000" cy="28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46837</xdr:rowOff>
    </xdr:from>
    <xdr:to>
      <xdr:col>116</xdr:col>
      <xdr:colOff>114300</xdr:colOff>
      <xdr:row>77</xdr:row>
      <xdr:rowOff>148437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25264</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2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55011</xdr:rowOff>
    </xdr:from>
    <xdr:to>
      <xdr:col>112</xdr:col>
      <xdr:colOff>38100</xdr:colOff>
      <xdr:row>77</xdr:row>
      <xdr:rowOff>156611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147738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42190</xdr:rowOff>
    </xdr:from>
    <xdr:to>
      <xdr:col>107</xdr:col>
      <xdr:colOff>101600</xdr:colOff>
      <xdr:row>77</xdr:row>
      <xdr:rowOff>143790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134917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37960</xdr:rowOff>
    </xdr:from>
    <xdr:to>
      <xdr:col>102</xdr:col>
      <xdr:colOff>165100</xdr:colOff>
      <xdr:row>77</xdr:row>
      <xdr:rowOff>139560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130687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92081</xdr:rowOff>
    </xdr:from>
    <xdr:to>
      <xdr:col>98</xdr:col>
      <xdr:colOff>38100</xdr:colOff>
      <xdr:row>76</xdr:row>
      <xdr:rowOff>22231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13358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類似団体内平均との乖離が一貫して大きいのは人件費である。これは、定員適正化計画に基づいて職員数の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に努めた結果、人口千人当たり職員数が類似団体内でも低く、手当等については必要最小限のもの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のみ</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設け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ること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などで人件費を抑え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られた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扶助費については、新型コロナウイルス感染症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対策として、住民税非課税世帯や子育て世帯へ臨時特別給付金を給付したことなどにより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全体の傾向としては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、第２子以降の保育料等完全無料化などの子育て支援施策を充実するとともに、障がい者自立支援給付費などの社会福祉費が増加傾向にある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ことから、今後も上昇が見込まれる。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令和２年度に全世帯への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特別定額給付金の給付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があったことから、比較すると令和３年度に大きく減少している。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公債費については、東日本大震災を受け平成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公共施設の耐震化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整備に係る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地方債の元金償還が平成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始まっ</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ことから増加傾向にあった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中で、新規地方債発行の抑制や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により令和元年度から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減少に転じてい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る。令和３年度に繰上償還を実施したため一時的に上昇している。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今後、公共施設の整備等も予定されていることから、新規地方債の発行についてはこれまで以上に慎重な見極めが必要となる。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0"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富山県滑川市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33,039
32,590
54.62
16,621,512
15,290,109
1,126,683
8,362,945
9,999,941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40096</xdr:rowOff>
    </xdr:from>
    <xdr:to>
      <xdr:col>24</xdr:col>
      <xdr:colOff>63500</xdr:colOff>
      <xdr:row>37</xdr:row>
      <xdr:rowOff>90714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8374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19522</xdr:rowOff>
    </xdr:from>
    <xdr:to>
      <xdr:col>19</xdr:col>
      <xdr:colOff>177800</xdr:colOff>
      <xdr:row>37</xdr:row>
      <xdr:rowOff>90714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63172"/>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117166</xdr:rowOff>
    </xdr:from>
    <xdr:to>
      <xdr:col>15</xdr:col>
      <xdr:colOff>50800</xdr:colOff>
      <xdr:row>37</xdr:row>
      <xdr:rowOff>19522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89366"/>
          <a:ext cx="889000" cy="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35524</xdr:rowOff>
    </xdr:from>
    <xdr:to>
      <xdr:col>10</xdr:col>
      <xdr:colOff>114300</xdr:colOff>
      <xdr:row>36</xdr:row>
      <xdr:rowOff>117166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07724"/>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160746</xdr:rowOff>
    </xdr:from>
    <xdr:to>
      <xdr:col>24</xdr:col>
      <xdr:colOff>114300</xdr:colOff>
      <xdr:row>37</xdr:row>
      <xdr:rowOff>90896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139173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1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39914</xdr:rowOff>
    </xdr:from>
    <xdr:to>
      <xdr:col>20</xdr:col>
      <xdr:colOff>38100</xdr:colOff>
      <xdr:row>37</xdr:row>
      <xdr:rowOff>141514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132642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140172</xdr:rowOff>
    </xdr:from>
    <xdr:to>
      <xdr:col>15</xdr:col>
      <xdr:colOff>101600</xdr:colOff>
      <xdr:row>37</xdr:row>
      <xdr:rowOff>70322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61449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0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66366</xdr:rowOff>
    </xdr:from>
    <xdr:to>
      <xdr:col>10</xdr:col>
      <xdr:colOff>165100</xdr:colOff>
      <xdr:row>36</xdr:row>
      <xdr:rowOff>167966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159093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156174</xdr:rowOff>
    </xdr:from>
    <xdr:to>
      <xdr:col>6</xdr:col>
      <xdr:colOff>38100</xdr:colOff>
      <xdr:row>36</xdr:row>
      <xdr:rowOff>86324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102851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3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107574</xdr:rowOff>
    </xdr:from>
    <xdr:to>
      <xdr:col>24</xdr:col>
      <xdr:colOff>63500</xdr:colOff>
      <xdr:row>57</xdr:row>
      <xdr:rowOff>165836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194424"/>
          <a:ext cx="838200" cy="7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107574</xdr:rowOff>
    </xdr:from>
    <xdr:to>
      <xdr:col>19</xdr:col>
      <xdr:colOff>177800</xdr:colOff>
      <xdr:row>59</xdr:row>
      <xdr:rowOff>20531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194424"/>
          <a:ext cx="889000" cy="94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20531</xdr:rowOff>
    </xdr:from>
    <xdr:to>
      <xdr:col>15</xdr:col>
      <xdr:colOff>50800</xdr:colOff>
      <xdr:row>59</xdr:row>
      <xdr:rowOff>27656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36081"/>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27656</xdr:rowOff>
    </xdr:from>
    <xdr:to>
      <xdr:col>10</xdr:col>
      <xdr:colOff>114300</xdr:colOff>
      <xdr:row>59</xdr:row>
      <xdr:rowOff>49738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43206"/>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115036</xdr:rowOff>
    </xdr:from>
    <xdr:to>
      <xdr:col>24</xdr:col>
      <xdr:colOff>114300</xdr:colOff>
      <xdr:row>58</xdr:row>
      <xdr:rowOff>45186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93463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6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56774</xdr:rowOff>
    </xdr:from>
    <xdr:to>
      <xdr:col>20</xdr:col>
      <xdr:colOff>38100</xdr:colOff>
      <xdr:row>53</xdr:row>
      <xdr:rowOff>158374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1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149501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23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141181</xdr:rowOff>
    </xdr:from>
    <xdr:to>
      <xdr:col>15</xdr:col>
      <xdr:colOff>101600</xdr:colOff>
      <xdr:row>59</xdr:row>
      <xdr:rowOff>71331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62458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148306</xdr:rowOff>
    </xdr:from>
    <xdr:to>
      <xdr:col>10</xdr:col>
      <xdr:colOff>165100</xdr:colOff>
      <xdr:row>59</xdr:row>
      <xdr:rowOff>78456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69583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170388</xdr:rowOff>
    </xdr:from>
    <xdr:to>
      <xdr:col>6</xdr:col>
      <xdr:colOff>38100</xdr:colOff>
      <xdr:row>59</xdr:row>
      <xdr:rowOff>100538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91665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0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83533</xdr:rowOff>
    </xdr:from>
    <xdr:to>
      <xdr:col>24</xdr:col>
      <xdr:colOff>63500</xdr:colOff>
      <xdr:row>77</xdr:row>
      <xdr:rowOff>51651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13733"/>
          <a:ext cx="838200" cy="1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51651</xdr:rowOff>
    </xdr:from>
    <xdr:to>
      <xdr:col>19</xdr:col>
      <xdr:colOff>177800</xdr:colOff>
      <xdr:row>77</xdr:row>
      <xdr:rowOff>127433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53301"/>
          <a:ext cx="889000" cy="7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127433</xdr:rowOff>
    </xdr:from>
    <xdr:to>
      <xdr:col>15</xdr:col>
      <xdr:colOff>50800</xdr:colOff>
      <xdr:row>77</xdr:row>
      <xdr:rowOff>161387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29083"/>
          <a:ext cx="889000" cy="3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123698</xdr:rowOff>
    </xdr:from>
    <xdr:to>
      <xdr:col>10</xdr:col>
      <xdr:colOff>114300</xdr:colOff>
      <xdr:row>77</xdr:row>
      <xdr:rowOff>161387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325348"/>
          <a:ext cx="8890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32733</xdr:rowOff>
    </xdr:from>
    <xdr:to>
      <xdr:col>24</xdr:col>
      <xdr:colOff>114300</xdr:colOff>
      <xdr:row>76</xdr:row>
      <xdr:rowOff>134333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11160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4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851</xdr:rowOff>
    </xdr:from>
    <xdr:to>
      <xdr:col>20</xdr:col>
      <xdr:colOff>38100</xdr:colOff>
      <xdr:row>77</xdr:row>
      <xdr:rowOff>102451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93578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9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76633</xdr:rowOff>
    </xdr:from>
    <xdr:to>
      <xdr:col>15</xdr:col>
      <xdr:colOff>101600</xdr:colOff>
      <xdr:row>78</xdr:row>
      <xdr:rowOff>6783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169360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7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110587</xdr:rowOff>
    </xdr:from>
    <xdr:to>
      <xdr:col>10</xdr:col>
      <xdr:colOff>165100</xdr:colOff>
      <xdr:row>78</xdr:row>
      <xdr:rowOff>40737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31864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0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72898</xdr:rowOff>
    </xdr:from>
    <xdr:to>
      <xdr:col>6</xdr:col>
      <xdr:colOff>38100</xdr:colOff>
      <xdr:row>78</xdr:row>
      <xdr:rowOff>3048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165625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6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876</xdr:rowOff>
    </xdr:from>
    <xdr:to>
      <xdr:col>24</xdr:col>
      <xdr:colOff>63500</xdr:colOff>
      <xdr:row>99</xdr:row>
      <xdr:rowOff>100634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74426"/>
          <a:ext cx="838200" cy="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86982</xdr:rowOff>
    </xdr:from>
    <xdr:to>
      <xdr:col>19</xdr:col>
      <xdr:colOff>177800</xdr:colOff>
      <xdr:row>99</xdr:row>
      <xdr:rowOff>100634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7060532"/>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86982</xdr:rowOff>
    </xdr:from>
    <xdr:to>
      <xdr:col>15</xdr:col>
      <xdr:colOff>50800</xdr:colOff>
      <xdr:row>99</xdr:row>
      <xdr:rowOff>108217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7060532"/>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89624</xdr:rowOff>
    </xdr:from>
    <xdr:to>
      <xdr:col>10</xdr:col>
      <xdr:colOff>114300</xdr:colOff>
      <xdr:row>99</xdr:row>
      <xdr:rowOff>108217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7063174"/>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121526</xdr:rowOff>
    </xdr:from>
    <xdr:to>
      <xdr:col>24</xdr:col>
      <xdr:colOff>114300</xdr:colOff>
      <xdr:row>99</xdr:row>
      <xdr:rowOff>51676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9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36453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3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49834</xdr:rowOff>
    </xdr:from>
    <xdr:to>
      <xdr:col>20</xdr:col>
      <xdr:colOff>38100</xdr:colOff>
      <xdr:row>99</xdr:row>
      <xdr:rowOff>151434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70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142561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11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36182</xdr:rowOff>
    </xdr:from>
    <xdr:to>
      <xdr:col>15</xdr:col>
      <xdr:colOff>101600</xdr:colOff>
      <xdr:row>99</xdr:row>
      <xdr:rowOff>137782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70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128909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57417</xdr:rowOff>
    </xdr:from>
    <xdr:to>
      <xdr:col>10</xdr:col>
      <xdr:colOff>165100</xdr:colOff>
      <xdr:row>99</xdr:row>
      <xdr:rowOff>159017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70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150144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1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38824</xdr:rowOff>
    </xdr:from>
    <xdr:to>
      <xdr:col>6</xdr:col>
      <xdr:colOff>38100</xdr:colOff>
      <xdr:row>99</xdr:row>
      <xdr:rowOff>140424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70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131551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10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28372</xdr:rowOff>
    </xdr:from>
    <xdr:to>
      <xdr:col>55</xdr:col>
      <xdr:colOff>0</xdr:colOff>
      <xdr:row>37</xdr:row>
      <xdr:rowOff>28829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7202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9169</xdr:rowOff>
    </xdr:from>
    <xdr:to>
      <xdr:col>50</xdr:col>
      <xdr:colOff>114300</xdr:colOff>
      <xdr:row>37</xdr:row>
      <xdr:rowOff>28372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52819"/>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9169</xdr:rowOff>
    </xdr:from>
    <xdr:to>
      <xdr:col>45</xdr:col>
      <xdr:colOff>177800</xdr:colOff>
      <xdr:row>37</xdr:row>
      <xdr:rowOff>28829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5281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28829</xdr:rowOff>
    </xdr:from>
    <xdr:to>
      <xdr:col>41</xdr:col>
      <xdr:colOff>50800</xdr:colOff>
      <xdr:row>37</xdr:row>
      <xdr:rowOff>36373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37247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149479</xdr:rowOff>
    </xdr:from>
    <xdr:to>
      <xdr:col>55</xdr:col>
      <xdr:colOff>50800</xdr:colOff>
      <xdr:row>37</xdr:row>
      <xdr:rowOff>79629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149022</xdr:rowOff>
    </xdr:from>
    <xdr:to>
      <xdr:col>50</xdr:col>
      <xdr:colOff>165100</xdr:colOff>
      <xdr:row>37</xdr:row>
      <xdr:rowOff>79172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95699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129819</xdr:rowOff>
    </xdr:from>
    <xdr:to>
      <xdr:col>46</xdr:col>
      <xdr:colOff>38100</xdr:colOff>
      <xdr:row>37</xdr:row>
      <xdr:rowOff>59969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76496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149479</xdr:rowOff>
    </xdr:from>
    <xdr:to>
      <xdr:col>41</xdr:col>
      <xdr:colOff>101600</xdr:colOff>
      <xdr:row>37</xdr:row>
      <xdr:rowOff>79629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96156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157023</xdr:rowOff>
    </xdr:from>
    <xdr:to>
      <xdr:col>36</xdr:col>
      <xdr:colOff>165100</xdr:colOff>
      <xdr:row>37</xdr:row>
      <xdr:rowOff>87173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103700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90825</xdr:rowOff>
    </xdr:from>
    <xdr:to>
      <xdr:col>55</xdr:col>
      <xdr:colOff>0</xdr:colOff>
      <xdr:row>56</xdr:row>
      <xdr:rowOff>168253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92025"/>
          <a:ext cx="838200" cy="7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122510</xdr:rowOff>
    </xdr:from>
    <xdr:to>
      <xdr:col>50</xdr:col>
      <xdr:colOff>114300</xdr:colOff>
      <xdr:row>56</xdr:row>
      <xdr:rowOff>168253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23710"/>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122510</xdr:rowOff>
    </xdr:from>
    <xdr:to>
      <xdr:col>45</xdr:col>
      <xdr:colOff>177800</xdr:colOff>
      <xdr:row>56</xdr:row>
      <xdr:rowOff>170493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23710"/>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170493</xdr:rowOff>
    </xdr:from>
    <xdr:to>
      <xdr:col>41</xdr:col>
      <xdr:colOff>50800</xdr:colOff>
      <xdr:row>57</xdr:row>
      <xdr:rowOff>8255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71693"/>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40025</xdr:rowOff>
    </xdr:from>
    <xdr:to>
      <xdr:col>55</xdr:col>
      <xdr:colOff>50800</xdr:colOff>
      <xdr:row>56</xdr:row>
      <xdr:rowOff>141625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18452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117453</xdr:rowOff>
    </xdr:from>
    <xdr:to>
      <xdr:col>50</xdr:col>
      <xdr:colOff>165100</xdr:colOff>
      <xdr:row>57</xdr:row>
      <xdr:rowOff>47603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1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1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71710</xdr:rowOff>
    </xdr:from>
    <xdr:to>
      <xdr:col>46</xdr:col>
      <xdr:colOff>38100</xdr:colOff>
      <xdr:row>57</xdr:row>
      <xdr:rowOff>1860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164437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119693</xdr:rowOff>
    </xdr:from>
    <xdr:to>
      <xdr:col>41</xdr:col>
      <xdr:colOff>101600</xdr:colOff>
      <xdr:row>57</xdr:row>
      <xdr:rowOff>49843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40970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1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128905</xdr:rowOff>
    </xdr:from>
    <xdr:to>
      <xdr:col>36</xdr:col>
      <xdr:colOff>165100</xdr:colOff>
      <xdr:row>57</xdr:row>
      <xdr:rowOff>59055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50182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106645</xdr:rowOff>
    </xdr:from>
    <xdr:to>
      <xdr:col>55</xdr:col>
      <xdr:colOff>0</xdr:colOff>
      <xdr:row>76</xdr:row>
      <xdr:rowOff>33286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965395"/>
          <a:ext cx="838200" cy="9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106645</xdr:rowOff>
    </xdr:from>
    <xdr:to>
      <xdr:col>50</xdr:col>
      <xdr:colOff>114300</xdr:colOff>
      <xdr:row>75</xdr:row>
      <xdr:rowOff>141689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965395"/>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141689</xdr:rowOff>
    </xdr:from>
    <xdr:to>
      <xdr:col>45</xdr:col>
      <xdr:colOff>177800</xdr:colOff>
      <xdr:row>75</xdr:row>
      <xdr:rowOff>143426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00439"/>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143426</xdr:rowOff>
    </xdr:from>
    <xdr:to>
      <xdr:col>41</xdr:col>
      <xdr:colOff>50800</xdr:colOff>
      <xdr:row>76</xdr:row>
      <xdr:rowOff>102713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02176"/>
          <a:ext cx="889000" cy="13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153936</xdr:rowOff>
    </xdr:from>
    <xdr:to>
      <xdr:col>55</xdr:col>
      <xdr:colOff>50800</xdr:colOff>
      <xdr:row>76</xdr:row>
      <xdr:rowOff>84086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132363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9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55845</xdr:rowOff>
    </xdr:from>
    <xdr:to>
      <xdr:col>50</xdr:col>
      <xdr:colOff>165100</xdr:colOff>
      <xdr:row>75</xdr:row>
      <xdr:rowOff>157445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2522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8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90889</xdr:rowOff>
    </xdr:from>
    <xdr:to>
      <xdr:col>46</xdr:col>
      <xdr:colOff>38100</xdr:colOff>
      <xdr:row>76</xdr:row>
      <xdr:rowOff>21039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37566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2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92626</xdr:rowOff>
    </xdr:from>
    <xdr:to>
      <xdr:col>41</xdr:col>
      <xdr:colOff>101600</xdr:colOff>
      <xdr:row>76</xdr:row>
      <xdr:rowOff>22777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51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39303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2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51913</xdr:rowOff>
    </xdr:from>
    <xdr:to>
      <xdr:col>36</xdr:col>
      <xdr:colOff>165100</xdr:colOff>
      <xdr:row>76</xdr:row>
      <xdr:rowOff>153513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170039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107973</xdr:rowOff>
    </xdr:from>
    <xdr:to>
      <xdr:col>55</xdr:col>
      <xdr:colOff>0</xdr:colOff>
      <xdr:row>96</xdr:row>
      <xdr:rowOff>147751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395723"/>
          <a:ext cx="838200" cy="21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116171</xdr:rowOff>
    </xdr:from>
    <xdr:to>
      <xdr:col>50</xdr:col>
      <xdr:colOff>114300</xdr:colOff>
      <xdr:row>96</xdr:row>
      <xdr:rowOff>147751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75371"/>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116171</xdr:rowOff>
    </xdr:from>
    <xdr:to>
      <xdr:col>45</xdr:col>
      <xdr:colOff>177800</xdr:colOff>
      <xdr:row>97</xdr:row>
      <xdr:rowOff>84917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75371"/>
          <a:ext cx="889000" cy="1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70907</xdr:rowOff>
    </xdr:from>
    <xdr:to>
      <xdr:col>41</xdr:col>
      <xdr:colOff>50800</xdr:colOff>
      <xdr:row>97</xdr:row>
      <xdr:rowOff>84917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01557"/>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57173</xdr:rowOff>
    </xdr:from>
    <xdr:to>
      <xdr:col>55</xdr:col>
      <xdr:colOff>50800</xdr:colOff>
      <xdr:row>95</xdr:row>
      <xdr:rowOff>158773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80050</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9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96951</xdr:rowOff>
    </xdr:from>
    <xdr:to>
      <xdr:col>50</xdr:col>
      <xdr:colOff>165100</xdr:colOff>
      <xdr:row>97</xdr:row>
      <xdr:rowOff>27101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18228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65371</xdr:rowOff>
    </xdr:from>
    <xdr:to>
      <xdr:col>46</xdr:col>
      <xdr:colOff>38100</xdr:colOff>
      <xdr:row>96</xdr:row>
      <xdr:rowOff>166971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158098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34117</xdr:rowOff>
    </xdr:from>
    <xdr:to>
      <xdr:col>41</xdr:col>
      <xdr:colOff>101600</xdr:colOff>
      <xdr:row>97</xdr:row>
      <xdr:rowOff>135717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126844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5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20107</xdr:rowOff>
    </xdr:from>
    <xdr:to>
      <xdr:col>36</xdr:col>
      <xdr:colOff>165100</xdr:colOff>
      <xdr:row>97</xdr:row>
      <xdr:rowOff>121707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112834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136957</xdr:rowOff>
    </xdr:from>
    <xdr:to>
      <xdr:col>85</xdr:col>
      <xdr:colOff>127000</xdr:colOff>
      <xdr:row>37</xdr:row>
      <xdr:rowOff>140843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80607"/>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136957</xdr:rowOff>
    </xdr:from>
    <xdr:to>
      <xdr:col>81</xdr:col>
      <xdr:colOff>50800</xdr:colOff>
      <xdr:row>37</xdr:row>
      <xdr:rowOff>139105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80607"/>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139105</xdr:rowOff>
    </xdr:from>
    <xdr:to>
      <xdr:col>76</xdr:col>
      <xdr:colOff>114300</xdr:colOff>
      <xdr:row>37</xdr:row>
      <xdr:rowOff>163109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82755"/>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163109</xdr:rowOff>
    </xdr:from>
    <xdr:to>
      <xdr:col>71</xdr:col>
      <xdr:colOff>177800</xdr:colOff>
      <xdr:row>38</xdr:row>
      <xdr:rowOff>33081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06759"/>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90043</xdr:rowOff>
    </xdr:from>
    <xdr:to>
      <xdr:col>85</xdr:col>
      <xdr:colOff>177800</xdr:colOff>
      <xdr:row>38</xdr:row>
      <xdr:rowOff>20193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68470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86157</xdr:rowOff>
    </xdr:from>
    <xdr:to>
      <xdr:col>81</xdr:col>
      <xdr:colOff>101600</xdr:colOff>
      <xdr:row>38</xdr:row>
      <xdr:rowOff>16307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7434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88305</xdr:rowOff>
    </xdr:from>
    <xdr:to>
      <xdr:col>76</xdr:col>
      <xdr:colOff>165100</xdr:colOff>
      <xdr:row>38</xdr:row>
      <xdr:rowOff>18455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9582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112309</xdr:rowOff>
    </xdr:from>
    <xdr:to>
      <xdr:col>72</xdr:col>
      <xdr:colOff>38100</xdr:colOff>
      <xdr:row>38</xdr:row>
      <xdr:rowOff>42459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33586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153731</xdr:rowOff>
    </xdr:from>
    <xdr:to>
      <xdr:col>67</xdr:col>
      <xdr:colOff>101600</xdr:colOff>
      <xdr:row>38</xdr:row>
      <xdr:rowOff>83881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75008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143281</xdr:rowOff>
    </xdr:from>
    <xdr:to>
      <xdr:col>85</xdr:col>
      <xdr:colOff>127000</xdr:colOff>
      <xdr:row>59</xdr:row>
      <xdr:rowOff>59200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10087381"/>
          <a:ext cx="838200" cy="8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143281</xdr:rowOff>
    </xdr:from>
    <xdr:to>
      <xdr:col>81</xdr:col>
      <xdr:colOff>50800</xdr:colOff>
      <xdr:row>59</xdr:row>
      <xdr:rowOff>74843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10087381"/>
          <a:ext cx="889000" cy="10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74059</xdr:rowOff>
    </xdr:from>
    <xdr:to>
      <xdr:col>76</xdr:col>
      <xdr:colOff>114300</xdr:colOff>
      <xdr:row>59</xdr:row>
      <xdr:rowOff>74843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10189609"/>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777</xdr:rowOff>
    </xdr:from>
    <xdr:to>
      <xdr:col>71</xdr:col>
      <xdr:colOff>177800</xdr:colOff>
      <xdr:row>59</xdr:row>
      <xdr:rowOff>74059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116327"/>
          <a:ext cx="889000" cy="7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8400</xdr:rowOff>
    </xdr:from>
    <xdr:to>
      <xdr:col>85</xdr:col>
      <xdr:colOff>177800</xdr:colOff>
      <xdr:row>59</xdr:row>
      <xdr:rowOff>110000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1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94777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100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92481</xdr:rowOff>
    </xdr:from>
    <xdr:to>
      <xdr:col>81</xdr:col>
      <xdr:colOff>101600</xdr:colOff>
      <xdr:row>59</xdr:row>
      <xdr:rowOff>22631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0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13758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12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24043</xdr:rowOff>
    </xdr:from>
    <xdr:to>
      <xdr:col>76</xdr:col>
      <xdr:colOff>165100</xdr:colOff>
      <xdr:row>59</xdr:row>
      <xdr:rowOff>125643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1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116770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2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23259</xdr:rowOff>
    </xdr:from>
    <xdr:to>
      <xdr:col>72</xdr:col>
      <xdr:colOff>38100</xdr:colOff>
      <xdr:row>59</xdr:row>
      <xdr:rowOff>124859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1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115986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2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121427</xdr:rowOff>
    </xdr:from>
    <xdr:to>
      <xdr:col>67</xdr:col>
      <xdr:colOff>101600</xdr:colOff>
      <xdr:row>59</xdr:row>
      <xdr:rowOff>51577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100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42704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1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95417</xdr:rowOff>
    </xdr:from>
    <xdr:to>
      <xdr:col>85</xdr:col>
      <xdr:colOff>127000</xdr:colOff>
      <xdr:row>79</xdr:row>
      <xdr:rowOff>98780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39967"/>
          <a:ext cx="8382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95417</xdr:rowOff>
    </xdr:from>
    <xdr:to>
      <xdr:col>81</xdr:col>
      <xdr:colOff>50800</xdr:colOff>
      <xdr:row>79</xdr:row>
      <xdr:rowOff>96593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39967"/>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94666</xdr:rowOff>
    </xdr:from>
    <xdr:to>
      <xdr:col>76</xdr:col>
      <xdr:colOff>114300</xdr:colOff>
      <xdr:row>79</xdr:row>
      <xdr:rowOff>96593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39216"/>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88722</xdr:rowOff>
    </xdr:from>
    <xdr:to>
      <xdr:col>71</xdr:col>
      <xdr:colOff>177800</xdr:colOff>
      <xdr:row>79</xdr:row>
      <xdr:rowOff>94666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3327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47980</xdr:rowOff>
    </xdr:from>
    <xdr:to>
      <xdr:col>85</xdr:col>
      <xdr:colOff>177800</xdr:colOff>
      <xdr:row>79</xdr:row>
      <xdr:rowOff>149580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134357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07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44617</xdr:rowOff>
    </xdr:from>
    <xdr:to>
      <xdr:col>81</xdr:col>
      <xdr:colOff>101600</xdr:colOff>
      <xdr:row>79</xdr:row>
      <xdr:rowOff>146217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137344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8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45793</xdr:rowOff>
    </xdr:from>
    <xdr:to>
      <xdr:col>76</xdr:col>
      <xdr:colOff>165100</xdr:colOff>
      <xdr:row>79</xdr:row>
      <xdr:rowOff>147393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138520</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683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43866</xdr:rowOff>
    </xdr:from>
    <xdr:to>
      <xdr:col>72</xdr:col>
      <xdr:colOff>38100</xdr:colOff>
      <xdr:row>79</xdr:row>
      <xdr:rowOff>145466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8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136593</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81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37922</xdr:rowOff>
    </xdr:from>
    <xdr:to>
      <xdr:col>67</xdr:col>
      <xdr:colOff>101600</xdr:colOff>
      <xdr:row>79</xdr:row>
      <xdr:rowOff>139522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130649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7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90869</xdr:rowOff>
    </xdr:from>
    <xdr:to>
      <xdr:col>85</xdr:col>
      <xdr:colOff>127000</xdr:colOff>
      <xdr:row>97</xdr:row>
      <xdr:rowOff>13957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50069"/>
          <a:ext cx="838200" cy="9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170281</xdr:rowOff>
    </xdr:from>
    <xdr:to>
      <xdr:col>81</xdr:col>
      <xdr:colOff>50800</xdr:colOff>
      <xdr:row>97</xdr:row>
      <xdr:rowOff>13957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629481"/>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106769</xdr:rowOff>
    </xdr:from>
    <xdr:to>
      <xdr:col>76</xdr:col>
      <xdr:colOff>114300</xdr:colOff>
      <xdr:row>96</xdr:row>
      <xdr:rowOff>170281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65969"/>
          <a:ext cx="8890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106769</xdr:rowOff>
    </xdr:from>
    <xdr:to>
      <xdr:col>71</xdr:col>
      <xdr:colOff>177800</xdr:colOff>
      <xdr:row>96</xdr:row>
      <xdr:rowOff>157823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65969"/>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40069</xdr:rowOff>
    </xdr:from>
    <xdr:to>
      <xdr:col>85</xdr:col>
      <xdr:colOff>177800</xdr:colOff>
      <xdr:row>96</xdr:row>
      <xdr:rowOff>141669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18496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7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134607</xdr:rowOff>
    </xdr:from>
    <xdr:to>
      <xdr:col>81</xdr:col>
      <xdr:colOff>101600</xdr:colOff>
      <xdr:row>97</xdr:row>
      <xdr:rowOff>64757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55884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68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119481</xdr:rowOff>
    </xdr:from>
    <xdr:to>
      <xdr:col>76</xdr:col>
      <xdr:colOff>165100</xdr:colOff>
      <xdr:row>97</xdr:row>
      <xdr:rowOff>49631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40758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55969</xdr:rowOff>
    </xdr:from>
    <xdr:to>
      <xdr:col>72</xdr:col>
      <xdr:colOff>38100</xdr:colOff>
      <xdr:row>96</xdr:row>
      <xdr:rowOff>157569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148696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107023</xdr:rowOff>
    </xdr:from>
    <xdr:to>
      <xdr:col>67</xdr:col>
      <xdr:colOff>101600</xdr:colOff>
      <xdr:row>97</xdr:row>
      <xdr:rowOff>37173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28300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住民一人当たりのコストについて、類似団体内平均を一貫して下回っているのは、総務費、民生費、衛生費、農林水産業費、消防費、教育費、公債費である。そのうち総務費については、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年度に特別定額給付金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による大きな支出</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があったことから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減少している。民生費については、障</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者の自立支援給付や保育所</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の施設運営費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などの扶助費が増加傾向にある中で、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非課税世帯や子育て世帯への臨時特別給付金などの新型コロナウイルス感染症対策を実施したことから大きく上昇した。衛生費の増加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新型コロナウイルスワクチン接種に係る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が理由として挙げられる。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農林水産業費については、漁港海岸保全施設の老朽化対策のため上昇している。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教育費については、前年度に情報通信ネットワークの整備、新型コロナウイルス感染症対策として学校給食の無償化を実施したことにより一時的に増加していたもの。</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一方で商工費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については、立地</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企業への助成や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中小企業へ資金を融資する金融機関への預託、ほたるいか海上観光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や観光遊覧船の運行など、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市独自の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工業・観光業振興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事業を多く実施して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きており、これまで類似団体内平均を上回ってきた。令和２年度においては、工業振興対策による補助金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新型コロナウイルス感染症対策として中小企業や飲食店応援助成を実施し上昇したことから、比較して令和３年度は減少に転じた。土木費では、中滑川駅前周辺の整備として新たな複合施設を建設したことにより上昇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標準財政規模に対する財政調整基金残高は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している。今後の財政需要に備えるために基金を積み増しした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ものの、普通交付税の増加により標準財政規模が大きくなったものである。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一方、歳出の抑制に努めたことなどにより、実質収支比率は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今後も行政サービスの質の維持向上に努め、事務事業の効率化を図りながら健全な財政運営に努め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富山県滑川市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各会計に赤字は生じていないものの、高齢社会の進行に伴う医療費や介護給付費の増加などにより、後期高齢者医療保険事業や介護保険事業などの医療介護系特別会計への繰出金は年々増加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健康寿命延伸に向けた予防事業について積極的に施策を推進しているところであるが、今後も引き続き、医療費の抑制を通じ、市財政に及ぼす影響の軽減に努めていく。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2060_&#28369;&#2402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26.8</v>
          </cell>
          <cell r="BX51">
            <v>7.9</v>
          </cell>
          <cell r="CF51">
            <v>7.9</v>
          </cell>
        </row>
        <row r="53">
          <cell r="BP53">
            <v>52.7</v>
          </cell>
          <cell r="BX53">
            <v>54.3</v>
          </cell>
          <cell r="CF53">
            <v>55.7</v>
          </cell>
          <cell r="CN53">
            <v>57.3</v>
          </cell>
          <cell r="CV53">
            <v>58.8</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cell r="BP73">
            <v>26.8</v>
          </cell>
          <cell r="BX73">
            <v>7.9</v>
          </cell>
          <cell r="CF73">
            <v>7.9</v>
          </cell>
        </row>
        <row r="75">
          <cell r="BP75">
            <v>9.3000000000000007</v>
          </cell>
          <cell r="BX75">
            <v>8.6</v>
          </cell>
          <cell r="CF75">
            <v>7.6</v>
          </cell>
          <cell r="CN75">
            <v>6.2</v>
          </cell>
          <cell r="CV75">
            <v>5</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16621512</v>
      </c>
      <c r="BO4" s="453"/>
      <c r="BP4" s="453"/>
      <c r="BQ4" s="453"/>
      <c r="BR4" s="453"/>
      <c r="BS4" s="453"/>
      <c r="BT4" s="453"/>
      <c r="BU4" s="454"/>
      <c r="BV4" s="452">
        <v>18411603</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13.5</v>
      </c>
      <c r="CU4" s="593"/>
      <c r="CV4" s="593"/>
      <c r="CW4" s="593"/>
      <c r="CX4" s="593"/>
      <c r="CY4" s="593"/>
      <c r="CZ4" s="593"/>
      <c r="DA4" s="594"/>
      <c r="DB4" s="592">
        <v>13</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15290109</v>
      </c>
      <c r="BO5" s="424"/>
      <c r="BP5" s="424"/>
      <c r="BQ5" s="424"/>
      <c r="BR5" s="424"/>
      <c r="BS5" s="424"/>
      <c r="BT5" s="424"/>
      <c r="BU5" s="425"/>
      <c r="BV5" s="423">
        <v>17307403</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78.099999999999994</v>
      </c>
      <c r="CU5" s="421"/>
      <c r="CV5" s="421"/>
      <c r="CW5" s="421"/>
      <c r="CX5" s="421"/>
      <c r="CY5" s="421"/>
      <c r="CZ5" s="421"/>
      <c r="DA5" s="422"/>
      <c r="DB5" s="420">
        <v>82.6</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1331403</v>
      </c>
      <c r="BO6" s="424"/>
      <c r="BP6" s="424"/>
      <c r="BQ6" s="424"/>
      <c r="BR6" s="424"/>
      <c r="BS6" s="424"/>
      <c r="BT6" s="424"/>
      <c r="BU6" s="425"/>
      <c r="BV6" s="423">
        <v>1104200</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84.5</v>
      </c>
      <c r="CU6" s="567"/>
      <c r="CV6" s="567"/>
      <c r="CW6" s="567"/>
      <c r="CX6" s="567"/>
      <c r="CY6" s="567"/>
      <c r="CZ6" s="567"/>
      <c r="DA6" s="568"/>
      <c r="DB6" s="566">
        <v>87.7</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102</v>
      </c>
      <c r="AV7" s="482"/>
      <c r="AW7" s="482"/>
      <c r="AX7" s="482"/>
      <c r="AY7" s="437" t="s">
        <v>106</v>
      </c>
      <c r="AZ7" s="438"/>
      <c r="BA7" s="438"/>
      <c r="BB7" s="438"/>
      <c r="BC7" s="438"/>
      <c r="BD7" s="438"/>
      <c r="BE7" s="438"/>
      <c r="BF7" s="438"/>
      <c r="BG7" s="438"/>
      <c r="BH7" s="438"/>
      <c r="BI7" s="438"/>
      <c r="BJ7" s="438"/>
      <c r="BK7" s="438"/>
      <c r="BL7" s="438"/>
      <c r="BM7" s="439"/>
      <c r="BN7" s="423">
        <v>204720</v>
      </c>
      <c r="BO7" s="424"/>
      <c r="BP7" s="424"/>
      <c r="BQ7" s="424"/>
      <c r="BR7" s="424"/>
      <c r="BS7" s="424"/>
      <c r="BT7" s="424"/>
      <c r="BU7" s="425"/>
      <c r="BV7" s="423">
        <v>74225</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8362945</v>
      </c>
      <c r="CU7" s="424"/>
      <c r="CV7" s="424"/>
      <c r="CW7" s="424"/>
      <c r="CX7" s="424"/>
      <c r="CY7" s="424"/>
      <c r="CZ7" s="424"/>
      <c r="DA7" s="425"/>
      <c r="DB7" s="423">
        <v>7950246</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1126683</v>
      </c>
      <c r="BO8" s="424"/>
      <c r="BP8" s="424"/>
      <c r="BQ8" s="424"/>
      <c r="BR8" s="424"/>
      <c r="BS8" s="424"/>
      <c r="BT8" s="424"/>
      <c r="BU8" s="425"/>
      <c r="BV8" s="423">
        <v>1029975</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0.74</v>
      </c>
      <c r="CU8" s="527"/>
      <c r="CV8" s="527"/>
      <c r="CW8" s="527"/>
      <c r="CX8" s="527"/>
      <c r="CY8" s="527"/>
      <c r="CZ8" s="527"/>
      <c r="DA8" s="528"/>
      <c r="DB8" s="526">
        <v>0.76</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32349</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102</v>
      </c>
      <c r="AV9" s="482"/>
      <c r="AW9" s="482"/>
      <c r="AX9" s="482"/>
      <c r="AY9" s="437" t="s">
        <v>116</v>
      </c>
      <c r="AZ9" s="438"/>
      <c r="BA9" s="438"/>
      <c r="BB9" s="438"/>
      <c r="BC9" s="438"/>
      <c r="BD9" s="438"/>
      <c r="BE9" s="438"/>
      <c r="BF9" s="438"/>
      <c r="BG9" s="438"/>
      <c r="BH9" s="438"/>
      <c r="BI9" s="438"/>
      <c r="BJ9" s="438"/>
      <c r="BK9" s="438"/>
      <c r="BL9" s="438"/>
      <c r="BM9" s="439"/>
      <c r="BN9" s="423">
        <v>96708</v>
      </c>
      <c r="BO9" s="424"/>
      <c r="BP9" s="424"/>
      <c r="BQ9" s="424"/>
      <c r="BR9" s="424"/>
      <c r="BS9" s="424"/>
      <c r="BT9" s="424"/>
      <c r="BU9" s="425"/>
      <c r="BV9" s="423">
        <v>248065</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10.3</v>
      </c>
      <c r="CU9" s="421"/>
      <c r="CV9" s="421"/>
      <c r="CW9" s="421"/>
      <c r="CX9" s="421"/>
      <c r="CY9" s="421"/>
      <c r="CZ9" s="421"/>
      <c r="DA9" s="422"/>
      <c r="DB9" s="420">
        <v>8.8000000000000007</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32755</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413899</v>
      </c>
      <c r="BO10" s="424"/>
      <c r="BP10" s="424"/>
      <c r="BQ10" s="424"/>
      <c r="BR10" s="424"/>
      <c r="BS10" s="424"/>
      <c r="BT10" s="424"/>
      <c r="BU10" s="425"/>
      <c r="BV10" s="423">
        <v>588578</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120</v>
      </c>
      <c r="AV11" s="482"/>
      <c r="AW11" s="482"/>
      <c r="AX11" s="482"/>
      <c r="AY11" s="437" t="s">
        <v>126</v>
      </c>
      <c r="AZ11" s="438"/>
      <c r="BA11" s="438"/>
      <c r="BB11" s="438"/>
      <c r="BC11" s="438"/>
      <c r="BD11" s="438"/>
      <c r="BE11" s="438"/>
      <c r="BF11" s="438"/>
      <c r="BG11" s="438"/>
      <c r="BH11" s="438"/>
      <c r="BI11" s="438"/>
      <c r="BJ11" s="438"/>
      <c r="BK11" s="438"/>
      <c r="BL11" s="438"/>
      <c r="BM11" s="439"/>
      <c r="BN11" s="423">
        <v>255515</v>
      </c>
      <c r="BO11" s="424"/>
      <c r="BP11" s="424"/>
      <c r="BQ11" s="424"/>
      <c r="BR11" s="424"/>
      <c r="BS11" s="424"/>
      <c r="BT11" s="424"/>
      <c r="BU11" s="425"/>
      <c r="BV11" s="423">
        <v>16738</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33039</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102</v>
      </c>
      <c r="AV12" s="482"/>
      <c r="AW12" s="482"/>
      <c r="AX12" s="482"/>
      <c r="AY12" s="437" t="s">
        <v>134</v>
      </c>
      <c r="AZ12" s="438"/>
      <c r="BA12" s="438"/>
      <c r="BB12" s="438"/>
      <c r="BC12" s="438"/>
      <c r="BD12" s="438"/>
      <c r="BE12" s="438"/>
      <c r="BF12" s="438"/>
      <c r="BG12" s="438"/>
      <c r="BH12" s="438"/>
      <c r="BI12" s="438"/>
      <c r="BJ12" s="438"/>
      <c r="BK12" s="438"/>
      <c r="BL12" s="438"/>
      <c r="BM12" s="439"/>
      <c r="BN12" s="423">
        <v>400000</v>
      </c>
      <c r="BO12" s="424"/>
      <c r="BP12" s="424"/>
      <c r="BQ12" s="424"/>
      <c r="BR12" s="424"/>
      <c r="BS12" s="424"/>
      <c r="BT12" s="424"/>
      <c r="BU12" s="425"/>
      <c r="BV12" s="423">
        <v>518000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136</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32590</v>
      </c>
      <c r="S13" s="511"/>
      <c r="T13" s="511"/>
      <c r="U13" s="511"/>
      <c r="V13" s="512"/>
      <c r="W13" s="513" t="s">
        <v>138</v>
      </c>
      <c r="X13" s="409"/>
      <c r="Y13" s="409"/>
      <c r="Z13" s="409"/>
      <c r="AA13" s="409"/>
      <c r="AB13" s="410"/>
      <c r="AC13" s="376">
        <v>520</v>
      </c>
      <c r="AD13" s="377"/>
      <c r="AE13" s="377"/>
      <c r="AF13" s="377"/>
      <c r="AG13" s="378"/>
      <c r="AH13" s="376">
        <v>619</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366122</v>
      </c>
      <c r="BO13" s="424"/>
      <c r="BP13" s="424"/>
      <c r="BQ13" s="424"/>
      <c r="BR13" s="424"/>
      <c r="BS13" s="424"/>
      <c r="BT13" s="424"/>
      <c r="BU13" s="425"/>
      <c r="BV13" s="423">
        <v>335381</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5</v>
      </c>
      <c r="CU13" s="421"/>
      <c r="CV13" s="421"/>
      <c r="CW13" s="421"/>
      <c r="CX13" s="421"/>
      <c r="CY13" s="421"/>
      <c r="CZ13" s="421"/>
      <c r="DA13" s="422"/>
      <c r="DB13" s="420">
        <v>6.2</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33102</v>
      </c>
      <c r="S14" s="511"/>
      <c r="T14" s="511"/>
      <c r="U14" s="511"/>
      <c r="V14" s="512"/>
      <c r="W14" s="514"/>
      <c r="X14" s="412"/>
      <c r="Y14" s="412"/>
      <c r="Z14" s="412"/>
      <c r="AA14" s="412"/>
      <c r="AB14" s="413"/>
      <c r="AC14" s="503">
        <v>3.1</v>
      </c>
      <c r="AD14" s="504"/>
      <c r="AE14" s="504"/>
      <c r="AF14" s="504"/>
      <c r="AG14" s="505"/>
      <c r="AH14" s="503">
        <v>3.6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t="s">
        <v>145</v>
      </c>
      <c r="CU14" s="521"/>
      <c r="CV14" s="521"/>
      <c r="CW14" s="521"/>
      <c r="CX14" s="521"/>
      <c r="CY14" s="521"/>
      <c r="CZ14" s="521"/>
      <c r="DA14" s="522"/>
      <c r="DB14" s="520" t="s">
        <v>145</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137</v>
      </c>
      <c r="N15" s="508"/>
      <c r="O15" s="508"/>
      <c r="P15" s="508"/>
      <c r="Q15" s="509"/>
      <c r="R15" s="510">
        <v>32664</v>
      </c>
      <c r="S15" s="511"/>
      <c r="T15" s="511"/>
      <c r="U15" s="511"/>
      <c r="V15" s="512"/>
      <c r="W15" s="513" t="s">
        <v>146</v>
      </c>
      <c r="X15" s="409"/>
      <c r="Y15" s="409"/>
      <c r="Z15" s="409"/>
      <c r="AA15" s="409"/>
      <c r="AB15" s="410"/>
      <c r="AC15" s="376">
        <v>6844</v>
      </c>
      <c r="AD15" s="377"/>
      <c r="AE15" s="377"/>
      <c r="AF15" s="377"/>
      <c r="AG15" s="378"/>
      <c r="AH15" s="376">
        <v>6779</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4586927</v>
      </c>
      <c r="BO15" s="453"/>
      <c r="BP15" s="453"/>
      <c r="BQ15" s="453"/>
      <c r="BR15" s="453"/>
      <c r="BS15" s="453"/>
      <c r="BT15" s="453"/>
      <c r="BU15" s="454"/>
      <c r="BV15" s="452">
        <v>4675024</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40.5</v>
      </c>
      <c r="AD16" s="504"/>
      <c r="AE16" s="504"/>
      <c r="AF16" s="504"/>
      <c r="AG16" s="505"/>
      <c r="AH16" s="503">
        <v>39.9</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6481256</v>
      </c>
      <c r="BO16" s="424"/>
      <c r="BP16" s="424"/>
      <c r="BQ16" s="424"/>
      <c r="BR16" s="424"/>
      <c r="BS16" s="424"/>
      <c r="BT16" s="424"/>
      <c r="BU16" s="425"/>
      <c r="BV16" s="423">
        <v>6230203</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9522</v>
      </c>
      <c r="AD17" s="377"/>
      <c r="AE17" s="377"/>
      <c r="AF17" s="377"/>
      <c r="AG17" s="378"/>
      <c r="AH17" s="376">
        <v>9600</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5793378</v>
      </c>
      <c r="BO17" s="424"/>
      <c r="BP17" s="424"/>
      <c r="BQ17" s="424"/>
      <c r="BR17" s="424"/>
      <c r="BS17" s="424"/>
      <c r="BT17" s="424"/>
      <c r="BU17" s="425"/>
      <c r="BV17" s="423">
        <v>5918973</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54.62</v>
      </c>
      <c r="M18" s="476"/>
      <c r="N18" s="476"/>
      <c r="O18" s="476"/>
      <c r="P18" s="476"/>
      <c r="Q18" s="476"/>
      <c r="R18" s="477"/>
      <c r="S18" s="477"/>
      <c r="T18" s="477"/>
      <c r="U18" s="477"/>
      <c r="V18" s="478"/>
      <c r="W18" s="494"/>
      <c r="X18" s="495"/>
      <c r="Y18" s="495"/>
      <c r="Z18" s="495"/>
      <c r="AA18" s="495"/>
      <c r="AB18" s="519"/>
      <c r="AC18" s="393">
        <v>56.4</v>
      </c>
      <c r="AD18" s="394"/>
      <c r="AE18" s="394"/>
      <c r="AF18" s="394"/>
      <c r="AG18" s="479"/>
      <c r="AH18" s="393">
        <v>56.5</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6951409</v>
      </c>
      <c r="BO18" s="424"/>
      <c r="BP18" s="424"/>
      <c r="BQ18" s="424"/>
      <c r="BR18" s="424"/>
      <c r="BS18" s="424"/>
      <c r="BT18" s="424"/>
      <c r="BU18" s="425"/>
      <c r="BV18" s="423">
        <v>6848851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592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11528363</v>
      </c>
      <c r="BO19" s="424"/>
      <c r="BP19" s="424"/>
      <c r="BQ19" s="424"/>
      <c r="BR19" s="424"/>
      <c r="BS19" s="424"/>
      <c r="BT19" s="424"/>
      <c r="BU19" s="425"/>
      <c r="BV19" s="423">
        <v>10730913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12115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9999941</v>
      </c>
      <c r="BO22" s="453"/>
      <c r="BP22" s="453"/>
      <c r="BQ22" s="453"/>
      <c r="BR22" s="453"/>
      <c r="BS22" s="453"/>
      <c r="BT22" s="453"/>
      <c r="BU22" s="454"/>
      <c r="BV22" s="452">
        <v>9946106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9419238</v>
      </c>
      <c r="BO23" s="424"/>
      <c r="BP23" s="424"/>
      <c r="BQ23" s="424"/>
      <c r="BR23" s="424"/>
      <c r="BS23" s="424"/>
      <c r="BT23" s="424"/>
      <c r="BU23" s="425"/>
      <c r="BV23" s="423">
        <v>9366927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9160</v>
      </c>
      <c r="R24" s="377"/>
      <c r="S24" s="377"/>
      <c r="T24" s="377"/>
      <c r="U24" s="377"/>
      <c r="V24" s="378"/>
      <c r="W24" s="466"/>
      <c r="X24" s="403"/>
      <c r="Y24" s="404"/>
      <c r="Z24" s="379" t="s">
        <v>171</v>
      </c>
      <c r="AA24" s="380"/>
      <c r="AB24" s="380"/>
      <c r="AC24" s="380"/>
      <c r="AD24" s="380"/>
      <c r="AE24" s="380"/>
      <c r="AF24" s="380"/>
      <c r="AG24" s="381"/>
      <c r="AH24" s="376">
        <v>181</v>
      </c>
      <c r="AI24" s="377"/>
      <c r="AJ24" s="377"/>
      <c r="AK24" s="377"/>
      <c r="AL24" s="378"/>
      <c r="AM24" s="376">
        <v>518022</v>
      </c>
      <c r="AN24" s="377"/>
      <c r="AO24" s="377"/>
      <c r="AP24" s="377"/>
      <c r="AQ24" s="377"/>
      <c r="AR24" s="378"/>
      <c r="AS24" s="376">
        <v>2862</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3517907</v>
      </c>
      <c r="BO24" s="424"/>
      <c r="BP24" s="424"/>
      <c r="BQ24" s="424"/>
      <c r="BR24" s="424"/>
      <c r="BS24" s="424"/>
      <c r="BT24" s="424"/>
      <c r="BU24" s="425"/>
      <c r="BV24" s="423">
        <v>3646126</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1</v>
      </c>
      <c r="M25" s="377"/>
      <c r="N25" s="377"/>
      <c r="O25" s="377"/>
      <c r="P25" s="378"/>
      <c r="Q25" s="376">
        <v>7310</v>
      </c>
      <c r="R25" s="377"/>
      <c r="S25" s="377"/>
      <c r="T25" s="377"/>
      <c r="U25" s="377"/>
      <c r="V25" s="378"/>
      <c r="W25" s="466"/>
      <c r="X25" s="403"/>
      <c r="Y25" s="404"/>
      <c r="Z25" s="379" t="s">
        <v>174</v>
      </c>
      <c r="AA25" s="380"/>
      <c r="AB25" s="380"/>
      <c r="AC25" s="380"/>
      <c r="AD25" s="380"/>
      <c r="AE25" s="380"/>
      <c r="AF25" s="380"/>
      <c r="AG25" s="381"/>
      <c r="AH25" s="376" t="s">
        <v>145</v>
      </c>
      <c r="AI25" s="377"/>
      <c r="AJ25" s="377"/>
      <c r="AK25" s="377"/>
      <c r="AL25" s="378"/>
      <c r="AM25" s="376" t="s">
        <v>145</v>
      </c>
      <c r="AN25" s="377"/>
      <c r="AO25" s="377"/>
      <c r="AP25" s="377"/>
      <c r="AQ25" s="377"/>
      <c r="AR25" s="378"/>
      <c r="AS25" s="376" t="s">
        <v>145</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694036</v>
      </c>
      <c r="BO25" s="453"/>
      <c r="BP25" s="453"/>
      <c r="BQ25" s="453"/>
      <c r="BR25" s="453"/>
      <c r="BS25" s="453"/>
      <c r="BT25" s="453"/>
      <c r="BU25" s="454"/>
      <c r="BV25" s="452">
        <v>894966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6200</v>
      </c>
      <c r="R26" s="377"/>
      <c r="S26" s="377"/>
      <c r="T26" s="377"/>
      <c r="U26" s="377"/>
      <c r="V26" s="378"/>
      <c r="W26" s="466"/>
      <c r="X26" s="403"/>
      <c r="Y26" s="404"/>
      <c r="Z26" s="379" t="s">
        <v>177</v>
      </c>
      <c r="AA26" s="434"/>
      <c r="AB26" s="434"/>
      <c r="AC26" s="434"/>
      <c r="AD26" s="434"/>
      <c r="AE26" s="434"/>
      <c r="AF26" s="434"/>
      <c r="AG26" s="435"/>
      <c r="AH26" s="376">
        <v>12</v>
      </c>
      <c r="AI26" s="377"/>
      <c r="AJ26" s="377"/>
      <c r="AK26" s="377"/>
      <c r="AL26" s="378"/>
      <c r="AM26" s="376">
        <v>27468</v>
      </c>
      <c r="AN26" s="377"/>
      <c r="AO26" s="377"/>
      <c r="AP26" s="377"/>
      <c r="AQ26" s="377"/>
      <c r="AR26" s="378"/>
      <c r="AS26" s="376">
        <v>2289</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t="s">
        <v>145</v>
      </c>
      <c r="BO26" s="424"/>
      <c r="BP26" s="424"/>
      <c r="BQ26" s="424"/>
      <c r="BR26" s="424"/>
      <c r="BS26" s="424"/>
      <c r="BT26" s="424"/>
      <c r="BU26" s="425"/>
      <c r="BV26" s="423" t="s">
        <v>145</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179</v>
      </c>
      <c r="F27" s="380"/>
      <c r="G27" s="380"/>
      <c r="H27" s="380"/>
      <c r="I27" s="380"/>
      <c r="J27" s="380"/>
      <c r="K27" s="381"/>
      <c r="L27" s="376">
        <v>1</v>
      </c>
      <c r="M27" s="377"/>
      <c r="N27" s="377"/>
      <c r="O27" s="377"/>
      <c r="P27" s="378"/>
      <c r="Q27" s="376">
        <v>4240</v>
      </c>
      <c r="R27" s="377"/>
      <c r="S27" s="377"/>
      <c r="T27" s="377"/>
      <c r="U27" s="377"/>
      <c r="V27" s="378"/>
      <c r="W27" s="466"/>
      <c r="X27" s="403"/>
      <c r="Y27" s="404"/>
      <c r="Z27" s="379" t="s">
        <v>180</v>
      </c>
      <c r="AA27" s="380"/>
      <c r="AB27" s="380"/>
      <c r="AC27" s="380"/>
      <c r="AD27" s="380"/>
      <c r="AE27" s="380"/>
      <c r="AF27" s="380"/>
      <c r="AG27" s="381"/>
      <c r="AH27" s="376" t="s">
        <v>145</v>
      </c>
      <c r="AI27" s="377"/>
      <c r="AJ27" s="377"/>
      <c r="AK27" s="377"/>
      <c r="AL27" s="378"/>
      <c r="AM27" s="376" t="s">
        <v>145</v>
      </c>
      <c r="AN27" s="377"/>
      <c r="AO27" s="377"/>
      <c r="AP27" s="377"/>
      <c r="AQ27" s="377"/>
      <c r="AR27" s="378"/>
      <c r="AS27" s="376" t="s">
        <v>145</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v>511254</v>
      </c>
      <c r="BO27" s="458"/>
      <c r="BP27" s="458"/>
      <c r="BQ27" s="458"/>
      <c r="BR27" s="458"/>
      <c r="BS27" s="458"/>
      <c r="BT27" s="458"/>
      <c r="BU27" s="459"/>
      <c r="BV27" s="457">
        <v>511248</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182</v>
      </c>
      <c r="F28" s="380"/>
      <c r="G28" s="380"/>
      <c r="H28" s="380"/>
      <c r="I28" s="380"/>
      <c r="J28" s="380"/>
      <c r="K28" s="381"/>
      <c r="L28" s="376">
        <v>1</v>
      </c>
      <c r="M28" s="377"/>
      <c r="N28" s="377"/>
      <c r="O28" s="377"/>
      <c r="P28" s="378"/>
      <c r="Q28" s="376">
        <v>3770</v>
      </c>
      <c r="R28" s="377"/>
      <c r="S28" s="377"/>
      <c r="T28" s="377"/>
      <c r="U28" s="377"/>
      <c r="V28" s="378"/>
      <c r="W28" s="466"/>
      <c r="X28" s="403"/>
      <c r="Y28" s="404"/>
      <c r="Z28" s="379" t="s">
        <v>183</v>
      </c>
      <c r="AA28" s="380"/>
      <c r="AB28" s="380"/>
      <c r="AC28" s="380"/>
      <c r="AD28" s="380"/>
      <c r="AE28" s="380"/>
      <c r="AF28" s="380"/>
      <c r="AG28" s="381"/>
      <c r="AH28" s="376" t="s">
        <v>145</v>
      </c>
      <c r="AI28" s="377"/>
      <c r="AJ28" s="377"/>
      <c r="AK28" s="377"/>
      <c r="AL28" s="378"/>
      <c r="AM28" s="376" t="s">
        <v>145</v>
      </c>
      <c r="AN28" s="377"/>
      <c r="AO28" s="377"/>
      <c r="AP28" s="377"/>
      <c r="AQ28" s="377"/>
      <c r="AR28" s="378"/>
      <c r="AS28" s="376" t="s">
        <v>145</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2190266</v>
      </c>
      <c r="BO28" s="453"/>
      <c r="BP28" s="453"/>
      <c r="BQ28" s="453"/>
      <c r="BR28" s="453"/>
      <c r="BS28" s="453"/>
      <c r="BT28" s="453"/>
      <c r="BU28" s="454"/>
      <c r="BV28" s="452">
        <v>2176367</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185</v>
      </c>
      <c r="F29" s="380"/>
      <c r="G29" s="380"/>
      <c r="H29" s="380"/>
      <c r="I29" s="380"/>
      <c r="J29" s="380"/>
      <c r="K29" s="381"/>
      <c r="L29" s="376">
        <v>13</v>
      </c>
      <c r="M29" s="377"/>
      <c r="N29" s="377"/>
      <c r="O29" s="377"/>
      <c r="P29" s="378"/>
      <c r="Q29" s="376">
        <v>3540</v>
      </c>
      <c r="R29" s="377"/>
      <c r="S29" s="377"/>
      <c r="T29" s="377"/>
      <c r="U29" s="377"/>
      <c r="V29" s="378"/>
      <c r="W29" s="467"/>
      <c r="X29" s="468"/>
      <c r="Y29" s="469"/>
      <c r="Z29" s="379" t="s">
        <v>186</v>
      </c>
      <c r="AA29" s="380"/>
      <c r="AB29" s="380"/>
      <c r="AC29" s="380"/>
      <c r="AD29" s="380"/>
      <c r="AE29" s="380"/>
      <c r="AF29" s="380"/>
      <c r="AG29" s="381"/>
      <c r="AH29" s="376">
        <v>181</v>
      </c>
      <c r="AI29" s="377"/>
      <c r="AJ29" s="377"/>
      <c r="AK29" s="377"/>
      <c r="AL29" s="378"/>
      <c r="AM29" s="376">
        <v>518022</v>
      </c>
      <c r="AN29" s="377"/>
      <c r="AO29" s="377"/>
      <c r="AP29" s="377"/>
      <c r="AQ29" s="377"/>
      <c r="AR29" s="378"/>
      <c r="AS29" s="376">
        <v>2862</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1514942</v>
      </c>
      <c r="BO29" s="424"/>
      <c r="BP29" s="424"/>
      <c r="BQ29" s="424"/>
      <c r="BR29" s="424"/>
      <c r="BS29" s="424"/>
      <c r="BT29" s="424"/>
      <c r="BU29" s="425"/>
      <c r="BV29" s="423">
        <v>911568</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99</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2241416</v>
      </c>
      <c r="BO30" s="458"/>
      <c r="BP30" s="458"/>
      <c r="BQ30" s="458"/>
      <c r="BR30" s="458"/>
      <c r="BS30" s="458"/>
      <c r="BT30" s="458"/>
      <c r="BU30" s="459"/>
      <c r="BV30" s="457">
        <v>1993939</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195</v>
      </c>
      <c r="V33" s="375"/>
      <c r="W33" s="374" t="s">
        <v>196</v>
      </c>
      <c r="X33" s="374"/>
      <c r="Y33" s="374"/>
      <c r="Z33" s="374"/>
      <c r="AA33" s="374"/>
      <c r="AB33" s="374"/>
      <c r="AC33" s="374"/>
      <c r="AD33" s="374"/>
      <c r="AE33" s="374"/>
      <c r="AF33" s="374"/>
      <c r="AG33" s="374"/>
      <c r="AH33" s="374"/>
      <c r="AI33" s="374"/>
      <c r="AJ33" s="374"/>
      <c r="AK33" s="374"/>
      <c r="AL33" s="203"/>
      <c r="AM33" s="375" t="s">
        <v>195</v>
      </c>
      <c r="AN33" s="375"/>
      <c r="AO33" s="374" t="s">
        <v>196</v>
      </c>
      <c r="AP33" s="374"/>
      <c r="AQ33" s="374"/>
      <c r="AR33" s="374"/>
      <c r="AS33" s="374"/>
      <c r="AT33" s="374"/>
      <c r="AU33" s="374"/>
      <c r="AV33" s="374"/>
      <c r="AW33" s="374"/>
      <c r="AX33" s="374"/>
      <c r="AY33" s="374"/>
      <c r="AZ33" s="374"/>
      <c r="BA33" s="374"/>
      <c r="BB33" s="374"/>
      <c r="BC33" s="374"/>
      <c r="BD33" s="204"/>
      <c r="BE33" s="374" t="s">
        <v>197</v>
      </c>
      <c r="BF33" s="374"/>
      <c r="BG33" s="374" t="s">
        <v>198</v>
      </c>
      <c r="BH33" s="374"/>
      <c r="BI33" s="374"/>
      <c r="BJ33" s="374"/>
      <c r="BK33" s="374"/>
      <c r="BL33" s="374"/>
      <c r="BM33" s="374"/>
      <c r="BN33" s="374"/>
      <c r="BO33" s="374"/>
      <c r="BP33" s="374"/>
      <c r="BQ33" s="374"/>
      <c r="BR33" s="374"/>
      <c r="BS33" s="374"/>
      <c r="BT33" s="374"/>
      <c r="BU33" s="374"/>
      <c r="BV33" s="204"/>
      <c r="BW33" s="375" t="s">
        <v>197</v>
      </c>
      <c r="BX33" s="375"/>
      <c r="BY33" s="374" t="s">
        <v>199</v>
      </c>
      <c r="BZ33" s="374"/>
      <c r="CA33" s="374"/>
      <c r="CB33" s="374"/>
      <c r="CC33" s="374"/>
      <c r="CD33" s="374"/>
      <c r="CE33" s="374"/>
      <c r="CF33" s="374"/>
      <c r="CG33" s="374"/>
      <c r="CH33" s="374"/>
      <c r="CI33" s="374"/>
      <c r="CJ33" s="374"/>
      <c r="CK33" s="374"/>
      <c r="CL33" s="374"/>
      <c r="CM33" s="374"/>
      <c r="CN33" s="203"/>
      <c r="CO33" s="375" t="s">
        <v>195</v>
      </c>
      <c r="CP33" s="375"/>
      <c r="CQ33" s="374" t="s">
        <v>200</v>
      </c>
      <c r="CR33" s="374"/>
      <c r="CS33" s="374"/>
      <c r="CT33" s="374"/>
      <c r="CU33" s="374"/>
      <c r="CV33" s="374"/>
      <c r="CW33" s="374"/>
      <c r="CX33" s="374"/>
      <c r="CY33" s="374"/>
      <c r="CZ33" s="374"/>
      <c r="DA33" s="374"/>
      <c r="DB33" s="374"/>
      <c r="DC33" s="374"/>
      <c r="DD33" s="374"/>
      <c r="DE33" s="374"/>
      <c r="DF33" s="203"/>
      <c r="DG33" s="373" t="s">
        <v>201</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7</v>
      </c>
      <c r="BF34" s="371"/>
      <c r="BG34" s="372" t="str">
        <f>IF('各会計、関係団体の財政状況及び健全化判断比率'!B33="","",'各会計、関係団体の財政状況及び健全化判断比率'!B33)</f>
        <v>工業団地造成事業特別会計</v>
      </c>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富山地区広域圏事務組合（一般会計）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14</v>
      </c>
      <c r="CP34" s="371"/>
      <c r="CQ34" s="372" t="str">
        <f>IF('各会計、関係団体の財政状況及び健全化判断比率'!BS7="","",'各会計、関係団体の財政状況及び健全化判断比率'!BS7)</f>
        <v>滑川市文化・スポーツ振興財団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滑川中新川地区広域情報事務組合（一般会計）</v>
      </c>
      <c r="BZ35" s="372"/>
      <c r="CA35" s="372"/>
      <c r="CB35" s="372"/>
      <c r="CC35" s="372"/>
      <c r="CD35" s="372"/>
      <c r="CE35" s="372"/>
      <c r="CF35" s="372"/>
      <c r="CG35" s="372"/>
      <c r="CH35" s="372"/>
      <c r="CI35" s="372"/>
      <c r="CJ35" s="372"/>
      <c r="CK35" s="372"/>
      <c r="CL35" s="372"/>
      <c r="CM35" s="372"/>
      <c r="CN35" s="178"/>
      <c r="CO35" s="371">
        <f t="shared" ref="CO35:CO43" si="3">IF(CQ35="","",CO34+1)</f>
        <v>15</v>
      </c>
      <c r="CP35" s="371"/>
      <c r="CQ35" s="372" t="str">
        <f>IF('各会計、関係団体の財政状況及び健全化判断比率'!BS8="","",'各会計、関係団体の財政状況及び健全化判断比率'!BS8)</f>
        <v>滑川市体育協会</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富山県市町村会館管理組合（一般会計）</v>
      </c>
      <c r="BZ36" s="372"/>
      <c r="CA36" s="372"/>
      <c r="CB36" s="372"/>
      <c r="CC36" s="372"/>
      <c r="CD36" s="372"/>
      <c r="CE36" s="372"/>
      <c r="CF36" s="372"/>
      <c r="CG36" s="372"/>
      <c r="CH36" s="372"/>
      <c r="CI36" s="372"/>
      <c r="CJ36" s="372"/>
      <c r="CK36" s="372"/>
      <c r="CL36" s="372"/>
      <c r="CM36" s="372"/>
      <c r="CN36" s="178"/>
      <c r="CO36" s="371">
        <f t="shared" si="3"/>
        <v>16</v>
      </c>
      <c r="CP36" s="371"/>
      <c r="CQ36" s="372" t="str">
        <f>IF('各会計、関係団体の財政状況及び健全化判断比率'!BS9="","",'各会計、関係団体の財政状況及び健全化判断比率'!BS9)</f>
        <v>滑川市農業公社</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富山県後期高齢者医療広域連合（一般会計）</v>
      </c>
      <c r="BZ37" s="372"/>
      <c r="CA37" s="372"/>
      <c r="CB37" s="372"/>
      <c r="CC37" s="372"/>
      <c r="CD37" s="372"/>
      <c r="CE37" s="372"/>
      <c r="CF37" s="372"/>
      <c r="CG37" s="372"/>
      <c r="CH37" s="372"/>
      <c r="CI37" s="372"/>
      <c r="CJ37" s="372"/>
      <c r="CK37" s="372"/>
      <c r="CL37" s="372"/>
      <c r="CM37" s="372"/>
      <c r="CN37" s="178"/>
      <c r="CO37" s="371">
        <f t="shared" si="3"/>
        <v>17</v>
      </c>
      <c r="CP37" s="371"/>
      <c r="CQ37" s="372" t="str">
        <f>IF('各会計、関係団体の財政状況及び健全化判断比率'!BS10="","",'各会計、関係団体の財政状況及び健全化判断比率'!BS10)</f>
        <v>ウェーブ滑川</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富山県後期高齢者医療広域連合（後期高齢者医療事業特別会計）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富山県東部消防組合（一般会計）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8" t="s">
        <v>203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591</v>
      </c>
    </row>
    <row r="54" spans="5:113" x14ac:dyDescent="0.15"/>
    <row r="55" spans="5:113" x14ac:dyDescent="0.15"/>
    <row r="56" spans="5:113" x14ac:dyDescent="0.15"/>
  </sheetData>
  <sheetProtection algorithmName="SHA-512" hashValue="yJa1YBQiQlqMAQp39PyrahLzmvP2NKJmXxVYHVQo2a6A95oArXIcBEq4i/dTZtFBB6bX7SDzPFlVZC+Fe6+V8A==" saltValue="BhzHI/NglmMrB8bQjssDF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0" t="s">
        <v>559</v>
      </c>
      <c r="D34" s="1180"/>
      <c r="E34" s="1181"/>
      <c r="F34" s="32">
        <v>11.52</v>
      </c>
      <c r="G34" s="33">
        <v>9.89</v>
      </c>
      <c r="H34" s="33">
        <v>10.09</v>
      </c>
      <c r="I34" s="33">
        <v>12.95</v>
      </c>
      <c r="J34" s="34">
        <v>13.47</v>
      </c>
      <c r="K34" s="22"/>
      <c r="L34" s="22"/>
      <c r="M34" s="22"/>
      <c r="N34" s="22"/>
      <c r="O34" s="22"/>
      <c r="P34" s="22"/>
    </row>
    <row r="35" spans="1:16" ht="39" customHeight="1" x14ac:dyDescent="0.15">
      <c r="A35" s="22"/>
      <c r="B35" s="35"/>
      <c r="C35" s="1174" t="s">
        <v>560</v>
      </c>
      <c r="D35" s="1175"/>
      <c r="E35" s="1176"/>
      <c r="F35" s="36">
        <v>8.08</v>
      </c>
      <c r="G35" s="37">
        <v>8.65</v>
      </c>
      <c r="H35" s="37">
        <v>8.5500000000000007</v>
      </c>
      <c r="I35" s="37">
        <v>8.51</v>
      </c>
      <c r="J35" s="38">
        <v>7.68</v>
      </c>
      <c r="K35" s="22"/>
      <c r="L35" s="22"/>
      <c r="M35" s="22"/>
      <c r="N35" s="22"/>
      <c r="O35" s="22"/>
      <c r="P35" s="22"/>
    </row>
    <row r="36" spans="1:16" ht="39" customHeight="1" x14ac:dyDescent="0.15">
      <c r="A36" s="22"/>
      <c r="B36" s="35"/>
      <c r="C36" s="1174" t="s">
        <v>561</v>
      </c>
      <c r="D36" s="1175"/>
      <c r="E36" s="1176"/>
      <c r="F36" s="36">
        <v>1.79</v>
      </c>
      <c r="G36" s="37">
        <v>1.04</v>
      </c>
      <c r="H36" s="37">
        <v>3.25</v>
      </c>
      <c r="I36" s="37">
        <v>3.93</v>
      </c>
      <c r="J36" s="38">
        <v>4.07</v>
      </c>
      <c r="K36" s="22"/>
      <c r="L36" s="22"/>
      <c r="M36" s="22"/>
      <c r="N36" s="22"/>
      <c r="O36" s="22"/>
      <c r="P36" s="22"/>
    </row>
    <row r="37" spans="1:16" ht="39" customHeight="1" x14ac:dyDescent="0.15">
      <c r="A37" s="22"/>
      <c r="B37" s="35"/>
      <c r="C37" s="1174" t="s">
        <v>562</v>
      </c>
      <c r="D37" s="1175"/>
      <c r="E37" s="1176"/>
      <c r="F37" s="36">
        <v>1.22</v>
      </c>
      <c r="G37" s="37">
        <v>0.75</v>
      </c>
      <c r="H37" s="37">
        <v>0.28000000000000003</v>
      </c>
      <c r="I37" s="37">
        <v>1.02</v>
      </c>
      <c r="J37" s="38">
        <v>0.64</v>
      </c>
      <c r="K37" s="22"/>
      <c r="L37" s="22"/>
      <c r="M37" s="22"/>
      <c r="N37" s="22"/>
      <c r="O37" s="22"/>
      <c r="P37" s="22"/>
    </row>
    <row r="38" spans="1:16" ht="39" customHeight="1" x14ac:dyDescent="0.15">
      <c r="A38" s="22"/>
      <c r="B38" s="35"/>
      <c r="C38" s="1174" t="s">
        <v>563</v>
      </c>
      <c r="D38" s="1175"/>
      <c r="E38" s="1176"/>
      <c r="F38" s="36">
        <v>0.73</v>
      </c>
      <c r="G38" s="37">
        <v>0.37</v>
      </c>
      <c r="H38" s="37">
        <v>0.74</v>
      </c>
      <c r="I38" s="37">
        <v>0.43</v>
      </c>
      <c r="J38" s="38">
        <v>0.24</v>
      </c>
      <c r="K38" s="22"/>
      <c r="L38" s="22"/>
      <c r="M38" s="22"/>
      <c r="N38" s="22"/>
      <c r="O38" s="22"/>
      <c r="P38" s="22"/>
    </row>
    <row r="39" spans="1:16" ht="39" customHeight="1" x14ac:dyDescent="0.15">
      <c r="A39" s="22"/>
      <c r="B39" s="35"/>
      <c r="C39" s="1174" t="s">
        <v>564</v>
      </c>
      <c r="D39" s="1175"/>
      <c r="E39" s="1176"/>
      <c r="F39" s="36">
        <v>0</v>
      </c>
      <c r="G39" s="37">
        <v>0.13</v>
      </c>
      <c r="H39" s="37">
        <v>0.17</v>
      </c>
      <c r="I39" s="37">
        <v>0.13</v>
      </c>
      <c r="J39" s="38">
        <v>0.16</v>
      </c>
      <c r="K39" s="22"/>
      <c r="L39" s="22"/>
      <c r="M39" s="22"/>
      <c r="N39" s="22"/>
      <c r="O39" s="22"/>
      <c r="P39" s="22"/>
    </row>
    <row r="40" spans="1:16" ht="39" customHeight="1" x14ac:dyDescent="0.15">
      <c r="A40" s="22"/>
      <c r="B40" s="35"/>
      <c r="C40" s="1174" t="s">
        <v>565</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566</v>
      </c>
      <c r="D42" s="1175"/>
      <c r="E42" s="1176"/>
      <c r="F42" s="36" t="s">
        <v>512</v>
      </c>
      <c r="G42" s="37" t="s">
        <v>512</v>
      </c>
      <c r="H42" s="37" t="s">
        <v>512</v>
      </c>
      <c r="I42" s="37" t="s">
        <v>512</v>
      </c>
      <c r="J42" s="38" t="s">
        <v>512</v>
      </c>
      <c r="K42" s="22"/>
      <c r="L42" s="22"/>
      <c r="M42" s="22"/>
      <c r="N42" s="22"/>
      <c r="O42" s="22"/>
      <c r="P42" s="22"/>
    </row>
    <row r="43" spans="1:16" ht="39" customHeight="1" thickBot="1" x14ac:dyDescent="0.2">
      <c r="A43" s="22"/>
      <c r="B43" s="40"/>
      <c r="C43" s="1177" t="s">
        <v>567</v>
      </c>
      <c r="D43" s="1178"/>
      <c r="E43" s="1179"/>
      <c r="F43" s="41">
        <v>0.02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qMHIhdyxo8Q5v/U3f1UoGthYHFmDcjM6nTTOEaHDVVq2kdpQXNaNPrz0D9EyyEQKX0J69vMmLhmFs8qob0bTw==" saltValue="Sc2TE/lnDM4d7DBQSsTU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1052</v>
      </c>
      <c r="L45" s="60">
        <v>1020</v>
      </c>
      <c r="M45" s="60">
        <v>976</v>
      </c>
      <c r="N45" s="60">
        <v>956</v>
      </c>
      <c r="O45" s="61">
        <v>961</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512</v>
      </c>
      <c r="L46" s="64" t="s">
        <v>512</v>
      </c>
      <c r="M46" s="64" t="s">
        <v>512</v>
      </c>
      <c r="N46" s="64" t="s">
        <v>512</v>
      </c>
      <c r="O46" s="65" t="s">
        <v>512</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512</v>
      </c>
      <c r="L47" s="64" t="s">
        <v>512</v>
      </c>
      <c r="M47" s="64" t="s">
        <v>512</v>
      </c>
      <c r="N47" s="64" t="s">
        <v>512</v>
      </c>
      <c r="O47" s="65" t="s">
        <v>512</v>
      </c>
      <c r="P47" s="48"/>
      <c r="Q47" s="48"/>
      <c r="R47" s="48"/>
      <c r="S47" s="48"/>
      <c r="T47" s="48"/>
      <c r="U47" s="48"/>
    </row>
    <row r="48" spans="1:21" ht="30.75" customHeight="1" x14ac:dyDescent="0.15">
      <c r="A48" s="48"/>
      <c r="B48" s="1202"/>
      <c r="C48" s="1203"/>
      <c r="D48" s="62"/>
      <c r="E48" s="1184" t="s">
        <v>15</v>
      </c>
      <c r="F48" s="1184"/>
      <c r="G48" s="1184"/>
      <c r="H48" s="1184"/>
      <c r="I48" s="1184"/>
      <c r="J48" s="1185"/>
      <c r="K48" s="63">
        <v>547</v>
      </c>
      <c r="L48" s="64">
        <v>630</v>
      </c>
      <c r="M48" s="64">
        <v>607</v>
      </c>
      <c r="N48" s="64">
        <v>508</v>
      </c>
      <c r="O48" s="65">
        <v>478</v>
      </c>
      <c r="P48" s="48"/>
      <c r="Q48" s="48"/>
      <c r="R48" s="48"/>
      <c r="S48" s="48"/>
      <c r="T48" s="48"/>
      <c r="U48" s="48"/>
    </row>
    <row r="49" spans="1:21" ht="30.75" customHeight="1" x14ac:dyDescent="0.15">
      <c r="A49" s="48"/>
      <c r="B49" s="1202"/>
      <c r="C49" s="1203"/>
      <c r="D49" s="62"/>
      <c r="E49" s="1184" t="s">
        <v>16</v>
      </c>
      <c r="F49" s="1184"/>
      <c r="G49" s="1184"/>
      <c r="H49" s="1184"/>
      <c r="I49" s="1184"/>
      <c r="J49" s="1185"/>
      <c r="K49" s="63">
        <v>195</v>
      </c>
      <c r="L49" s="64">
        <v>90</v>
      </c>
      <c r="M49" s="64">
        <v>73</v>
      </c>
      <c r="N49" s="64">
        <v>65</v>
      </c>
      <c r="O49" s="65">
        <v>64</v>
      </c>
      <c r="P49" s="48"/>
      <c r="Q49" s="48"/>
      <c r="R49" s="48"/>
      <c r="S49" s="48"/>
      <c r="T49" s="48"/>
      <c r="U49" s="48"/>
    </row>
    <row r="50" spans="1:21" ht="30.75" customHeight="1" x14ac:dyDescent="0.15">
      <c r="A50" s="48"/>
      <c r="B50" s="1202"/>
      <c r="C50" s="1203"/>
      <c r="D50" s="62"/>
      <c r="E50" s="1184" t="s">
        <v>17</v>
      </c>
      <c r="F50" s="1184"/>
      <c r="G50" s="1184"/>
      <c r="H50" s="1184"/>
      <c r="I50" s="1184"/>
      <c r="J50" s="1185"/>
      <c r="K50" s="63">
        <v>9</v>
      </c>
      <c r="L50" s="64">
        <v>9</v>
      </c>
      <c r="M50" s="64">
        <v>9</v>
      </c>
      <c r="N50" s="64">
        <v>9</v>
      </c>
      <c r="O50" s="65">
        <v>5</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512</v>
      </c>
      <c r="L51" s="64" t="s">
        <v>512</v>
      </c>
      <c r="M51" s="64" t="s">
        <v>512</v>
      </c>
      <c r="N51" s="64" t="s">
        <v>512</v>
      </c>
      <c r="O51" s="65" t="s">
        <v>512</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1255</v>
      </c>
      <c r="L52" s="64">
        <v>1240</v>
      </c>
      <c r="M52" s="64">
        <v>1247</v>
      </c>
      <c r="N52" s="64">
        <v>1230</v>
      </c>
      <c r="O52" s="65">
        <v>1214</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548</v>
      </c>
      <c r="L53" s="69">
        <v>509</v>
      </c>
      <c r="M53" s="69">
        <v>418</v>
      </c>
      <c r="N53" s="69">
        <v>308</v>
      </c>
      <c r="O53" s="70">
        <v>294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8ETRAeN/0xzcP0HrlhNlpVkKIElvyMDPpH306xDkWp85xYHbBEjzks1KSXNmH5cXstp+J6yank9H1/S9yUfTA==" saltValue="2VVe4PtK1yBEkwf1yRxB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20" t="s">
        <v>30</v>
      </c>
      <c r="C41" s="1221"/>
      <c r="D41" s="102"/>
      <c r="E41" s="1222" t="s">
        <v>31</v>
      </c>
      <c r="F41" s="1222"/>
      <c r="G41" s="1222"/>
      <c r="H41" s="1223"/>
      <c r="I41" s="351">
        <v>10600</v>
      </c>
      <c r="J41" s="352">
        <v>10133</v>
      </c>
      <c r="K41" s="352">
        <v>9853</v>
      </c>
      <c r="L41" s="352">
        <v>9946</v>
      </c>
      <c r="M41" s="353">
        <v>10000</v>
      </c>
    </row>
    <row r="42" spans="2:13" ht="27.75" customHeight="1" x14ac:dyDescent="0.15">
      <c r="B42" s="1210"/>
      <c r="C42" s="1211"/>
      <c r="D42" s="103"/>
      <c r="E42" s="1214" t="s">
        <v>32</v>
      </c>
      <c r="F42" s="1214"/>
      <c r="G42" s="1214"/>
      <c r="H42" s="1215"/>
      <c r="I42" s="354">
        <v>114</v>
      </c>
      <c r="J42" s="355">
        <v>90</v>
      </c>
      <c r="K42" s="355">
        <v>66</v>
      </c>
      <c r="L42" s="355">
        <v>42</v>
      </c>
      <c r="M42" s="356">
        <v>22</v>
      </c>
    </row>
    <row r="43" spans="2:13" ht="27.75" customHeight="1" x14ac:dyDescent="0.15">
      <c r="B43" s="1210"/>
      <c r="C43" s="1211"/>
      <c r="D43" s="103"/>
      <c r="E43" s="1214" t="s">
        <v>33</v>
      </c>
      <c r="F43" s="1214"/>
      <c r="G43" s="1214"/>
      <c r="H43" s="1215"/>
      <c r="I43" s="354">
        <v>9458</v>
      </c>
      <c r="J43" s="355">
        <v>9030</v>
      </c>
      <c r="K43" s="355">
        <v>8888</v>
      </c>
      <c r="L43" s="355">
        <v>8549</v>
      </c>
      <c r="M43" s="356">
        <v>7981</v>
      </c>
    </row>
    <row r="44" spans="2:13" ht="27.75" customHeight="1" x14ac:dyDescent="0.15">
      <c r="B44" s="1210"/>
      <c r="C44" s="1211"/>
      <c r="D44" s="103"/>
      <c r="E44" s="1214" t="s">
        <v>34</v>
      </c>
      <c r="F44" s="1214"/>
      <c r="G44" s="1214"/>
      <c r="H44" s="1215"/>
      <c r="I44" s="354">
        <v>575</v>
      </c>
      <c r="J44" s="355">
        <v>488</v>
      </c>
      <c r="K44" s="355">
        <v>439</v>
      </c>
      <c r="L44" s="355">
        <v>376</v>
      </c>
      <c r="M44" s="356">
        <v>379</v>
      </c>
    </row>
    <row r="45" spans="2:13" ht="27.75" customHeight="1" x14ac:dyDescent="0.15">
      <c r="B45" s="1210"/>
      <c r="C45" s="1211"/>
      <c r="D45" s="103"/>
      <c r="E45" s="1214" t="s">
        <v>35</v>
      </c>
      <c r="F45" s="1214"/>
      <c r="G45" s="1214"/>
      <c r="H45" s="1215"/>
      <c r="I45" s="354">
        <v>1249</v>
      </c>
      <c r="J45" s="355">
        <v>1130</v>
      </c>
      <c r="K45" s="355">
        <v>1127</v>
      </c>
      <c r="L45" s="355">
        <v>1110</v>
      </c>
      <c r="M45" s="356">
        <v>1036</v>
      </c>
    </row>
    <row r="46" spans="2:13" ht="27.75" customHeight="1" x14ac:dyDescent="0.15">
      <c r="B46" s="1210"/>
      <c r="C46" s="1211"/>
      <c r="D46" s="104"/>
      <c r="E46" s="1214" t="s">
        <v>36</v>
      </c>
      <c r="F46" s="1214"/>
      <c r="G46" s="1214"/>
      <c r="H46" s="1215"/>
      <c r="I46" s="354" t="s">
        <v>512</v>
      </c>
      <c r="J46" s="355" t="s">
        <v>512</v>
      </c>
      <c r="K46" s="355" t="s">
        <v>512</v>
      </c>
      <c r="L46" s="355" t="s">
        <v>512</v>
      </c>
      <c r="M46" s="356" t="s">
        <v>512</v>
      </c>
    </row>
    <row r="47" spans="2:13" ht="27.75" customHeight="1" x14ac:dyDescent="0.15">
      <c r="B47" s="1210"/>
      <c r="C47" s="1211"/>
      <c r="D47" s="105"/>
      <c r="E47" s="1224" t="s">
        <v>37</v>
      </c>
      <c r="F47" s="1225"/>
      <c r="G47" s="1225"/>
      <c r="H47" s="1226"/>
      <c r="I47" s="354" t="s">
        <v>512</v>
      </c>
      <c r="J47" s="355" t="s">
        <v>512</v>
      </c>
      <c r="K47" s="355" t="s">
        <v>512</v>
      </c>
      <c r="L47" s="355" t="s">
        <v>512</v>
      </c>
      <c r="M47" s="356" t="s">
        <v>512</v>
      </c>
    </row>
    <row r="48" spans="2:13" ht="27.75" customHeight="1" x14ac:dyDescent="0.15">
      <c r="B48" s="1210"/>
      <c r="C48" s="1211"/>
      <c r="D48" s="103"/>
      <c r="E48" s="1214" t="s">
        <v>38</v>
      </c>
      <c r="F48" s="1214"/>
      <c r="G48" s="1214"/>
      <c r="H48" s="1215"/>
      <c r="I48" s="354" t="s">
        <v>512</v>
      </c>
      <c r="J48" s="355" t="s">
        <v>512</v>
      </c>
      <c r="K48" s="355" t="s">
        <v>512</v>
      </c>
      <c r="L48" s="355" t="s">
        <v>512</v>
      </c>
      <c r="M48" s="356" t="s">
        <v>512</v>
      </c>
    </row>
    <row r="49" spans="2:13" ht="27.75" customHeight="1" x14ac:dyDescent="0.15">
      <c r="B49" s="1212"/>
      <c r="C49" s="1213"/>
      <c r="D49" s="103"/>
      <c r="E49" s="1214" t="s">
        <v>39</v>
      </c>
      <c r="F49" s="1214"/>
      <c r="G49" s="1214"/>
      <c r="H49" s="1215"/>
      <c r="I49" s="354" t="s">
        <v>512</v>
      </c>
      <c r="J49" s="355" t="s">
        <v>512</v>
      </c>
      <c r="K49" s="355" t="s">
        <v>512</v>
      </c>
      <c r="L49" s="355" t="s">
        <v>512</v>
      </c>
      <c r="M49" s="356" t="s">
        <v>512</v>
      </c>
    </row>
    <row r="50" spans="2:13" ht="27.75" customHeight="1" x14ac:dyDescent="0.15">
      <c r="B50" s="1208" t="s">
        <v>40</v>
      </c>
      <c r="C50" s="1209"/>
      <c r="D50" s="106"/>
      <c r="E50" s="1214" t="s">
        <v>41</v>
      </c>
      <c r="F50" s="1214"/>
      <c r="G50" s="1214"/>
      <c r="H50" s="1215"/>
      <c r="I50" s="354">
        <v>4714</v>
      </c>
      <c r="J50" s="355">
        <v>5084</v>
      </c>
      <c r="K50" s="355">
        <v>4830</v>
      </c>
      <c r="L50" s="355">
        <v>5520</v>
      </c>
      <c r="M50" s="356">
        <v>6472</v>
      </c>
    </row>
    <row r="51" spans="2:13" ht="27.75" customHeight="1" x14ac:dyDescent="0.15">
      <c r="B51" s="1210"/>
      <c r="C51" s="1211"/>
      <c r="D51" s="103"/>
      <c r="E51" s="1214" t="s">
        <v>42</v>
      </c>
      <c r="F51" s="1214"/>
      <c r="G51" s="1214"/>
      <c r="H51" s="1215"/>
      <c r="I51" s="354">
        <v>160</v>
      </c>
      <c r="J51" s="355">
        <v>142</v>
      </c>
      <c r="K51" s="355">
        <v>114</v>
      </c>
      <c r="L51" s="355">
        <v>81</v>
      </c>
      <c r="M51" s="356">
        <v>49</v>
      </c>
    </row>
    <row r="52" spans="2:13" ht="27.75" customHeight="1" x14ac:dyDescent="0.15">
      <c r="B52" s="1212"/>
      <c r="C52" s="1213"/>
      <c r="D52" s="103"/>
      <c r="E52" s="1214" t="s">
        <v>43</v>
      </c>
      <c r="F52" s="1214"/>
      <c r="G52" s="1214"/>
      <c r="H52" s="1215"/>
      <c r="I52" s="354">
        <v>15382</v>
      </c>
      <c r="J52" s="355">
        <v>15132</v>
      </c>
      <c r="K52" s="355">
        <v>14911</v>
      </c>
      <c r="L52" s="355">
        <v>14709</v>
      </c>
      <c r="M52" s="356">
        <v>14624</v>
      </c>
    </row>
    <row r="53" spans="2:13" ht="27.75" customHeight="1" thickBot="1" x14ac:dyDescent="0.2">
      <c r="B53" s="1216" t="s">
        <v>44</v>
      </c>
      <c r="C53" s="1217"/>
      <c r="D53" s="107"/>
      <c r="E53" s="1218" t="s">
        <v>45</v>
      </c>
      <c r="F53" s="1218"/>
      <c r="G53" s="1218"/>
      <c r="H53" s="1219"/>
      <c r="I53" s="357">
        <v>1740</v>
      </c>
      <c r="J53" s="358">
        <v>514</v>
      </c>
      <c r="K53" s="358">
        <v>519</v>
      </c>
      <c r="L53" s="358">
        <v>-286</v>
      </c>
      <c r="M53" s="359">
        <v>-1726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S/nySUye+LIG6VrbbmFujCqsw+k+XMxozV8XcihHYbdt89zBdkq4hlC1VdGSSqVzC2y8gaTvCzYPRDSEv3OAQ==" saltValue="U7btzYr3CNrozKTeDfEw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5" t="s">
        <v>48</v>
      </c>
      <c r="D55" s="1235"/>
      <c r="E55" s="1236"/>
      <c r="F55" s="119">
        <v>2106</v>
      </c>
      <c r="G55" s="119">
        <v>2176</v>
      </c>
      <c r="H55" s="120">
        <v>2190</v>
      </c>
    </row>
    <row r="56" spans="2:8" ht="52.5" customHeight="1" x14ac:dyDescent="0.15">
      <c r="B56" s="121"/>
      <c r="C56" s="1237" t="s">
        <v>49</v>
      </c>
      <c r="D56" s="1237"/>
      <c r="E56" s="1238"/>
      <c r="F56" s="122">
        <v>442</v>
      </c>
      <c r="G56" s="122">
        <v>912</v>
      </c>
      <c r="H56" s="123">
        <v>1515</v>
      </c>
    </row>
    <row r="57" spans="2:8" ht="53.25" customHeight="1" x14ac:dyDescent="0.15">
      <c r="B57" s="121"/>
      <c r="C57" s="1239" t="s">
        <v>50</v>
      </c>
      <c r="D57" s="1239"/>
      <c r="E57" s="1240"/>
      <c r="F57" s="124">
        <v>1897</v>
      </c>
      <c r="G57" s="124">
        <v>1994</v>
      </c>
      <c r="H57" s="125">
        <v>2241</v>
      </c>
    </row>
    <row r="58" spans="2:8" ht="45.75" customHeight="1" x14ac:dyDescent="0.15">
      <c r="B58" s="126"/>
      <c r="C58" s="1227" t="s">
        <v>586</v>
      </c>
      <c r="D58" s="1228"/>
      <c r="E58" s="1229"/>
      <c r="F58" s="127">
        <v>1002</v>
      </c>
      <c r="G58" s="127">
        <v>1052</v>
      </c>
      <c r="H58" s="128">
        <v>1102</v>
      </c>
    </row>
    <row r="59" spans="2:8" ht="45.75" customHeight="1" x14ac:dyDescent="0.15">
      <c r="B59" s="126"/>
      <c r="C59" s="1227" t="s">
        <v>587</v>
      </c>
      <c r="D59" s="1228"/>
      <c r="E59" s="1229"/>
      <c r="F59" s="127">
        <v>348</v>
      </c>
      <c r="G59" s="127">
        <v>402</v>
      </c>
      <c r="H59" s="128">
        <v>599</v>
      </c>
    </row>
    <row r="60" spans="2:8" ht="45.75" customHeight="1" x14ac:dyDescent="0.15">
      <c r="B60" s="126"/>
      <c r="C60" s="1227" t="s">
        <v>588</v>
      </c>
      <c r="D60" s="1228"/>
      <c r="E60" s="1229"/>
      <c r="F60" s="127">
        <v>301</v>
      </c>
      <c r="G60" s="127">
        <v>301</v>
      </c>
      <c r="H60" s="128">
        <v>301</v>
      </c>
    </row>
    <row r="61" spans="2:8" ht="45.75" customHeight="1" x14ac:dyDescent="0.15">
      <c r="B61" s="126"/>
      <c r="C61" s="1227" t="s">
        <v>589</v>
      </c>
      <c r="D61" s="1228"/>
      <c r="E61" s="1229"/>
      <c r="F61" s="127">
        <v>74</v>
      </c>
      <c r="G61" s="127">
        <v>72</v>
      </c>
      <c r="H61" s="128">
        <v>69</v>
      </c>
    </row>
    <row r="62" spans="2:8" ht="45.75" customHeight="1" thickBot="1" x14ac:dyDescent="0.2">
      <c r="B62" s="129"/>
      <c r="C62" s="1230" t="s">
        <v>590</v>
      </c>
      <c r="D62" s="1231"/>
      <c r="E62" s="1232"/>
      <c r="F62" s="130">
        <v>59</v>
      </c>
      <c r="G62" s="130">
        <v>60</v>
      </c>
      <c r="H62" s="131">
        <v>60</v>
      </c>
    </row>
    <row r="63" spans="2:8" ht="52.5" customHeight="1" thickBot="1" x14ac:dyDescent="0.2">
      <c r="B63" s="132"/>
      <c r="C63" s="1233" t="s">
        <v>51</v>
      </c>
      <c r="D63" s="1233"/>
      <c r="E63" s="1234"/>
      <c r="F63" s="133">
        <v>4445</v>
      </c>
      <c r="G63" s="133">
        <v>5082</v>
      </c>
      <c r="H63" s="134">
        <v>5947</v>
      </c>
    </row>
    <row r="64" spans="2:8" x14ac:dyDescent="0.15"/>
  </sheetData>
  <sheetProtection algorithmName="SHA-512" hashValue="qWUt/f+rrg8OkTFC78zbpOLZidQt9L9l/xqWOwKJ/wLsc66KNARh8E79Zb6g9t3YBv3NOfEyGfb+VHXn6G5/6A==" saltValue="tpNwTc7+dS3ZuIsJ6vX3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592</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593</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594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595</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553</v>
      </c>
      <c r="BQ50" s="1274"/>
      <c r="BR50" s="1274"/>
      <c r="BS50" s="1274"/>
      <c r="BT50" s="1274"/>
      <c r="BU50" s="1274"/>
      <c r="BV50" s="1274"/>
      <c r="BW50" s="1274"/>
      <c r="BX50" s="1274" t="s">
        <v>554</v>
      </c>
      <c r="BY50" s="1274"/>
      <c r="BZ50" s="1274"/>
      <c r="CA50" s="1274"/>
      <c r="CB50" s="1274"/>
      <c r="CC50" s="1274"/>
      <c r="CD50" s="1274"/>
      <c r="CE50" s="1274"/>
      <c r="CF50" s="1274" t="s">
        <v>555</v>
      </c>
      <c r="CG50" s="1274"/>
      <c r="CH50" s="1274"/>
      <c r="CI50" s="1274"/>
      <c r="CJ50" s="1274"/>
      <c r="CK50" s="1274"/>
      <c r="CL50" s="1274"/>
      <c r="CM50" s="1274"/>
      <c r="CN50" s="1274" t="s">
        <v>556</v>
      </c>
      <c r="CO50" s="1274"/>
      <c r="CP50" s="1274"/>
      <c r="CQ50" s="1274"/>
      <c r="CR50" s="1274"/>
      <c r="CS50" s="1274"/>
      <c r="CT50" s="1274"/>
      <c r="CU50" s="1274"/>
      <c r="CV50" s="1274" t="s">
        <v>557</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596</v>
      </c>
      <c r="AO51" s="1278"/>
      <c r="AP51" s="1278"/>
      <c r="AQ51" s="1278"/>
      <c r="AR51" s="1278"/>
      <c r="AS51" s="1278"/>
      <c r="AT51" s="1278"/>
      <c r="AU51" s="1278"/>
      <c r="AV51" s="1278"/>
      <c r="AW51" s="1278"/>
      <c r="AX51" s="1278"/>
      <c r="AY51" s="1278"/>
      <c r="AZ51" s="1278"/>
      <c r="BA51" s="1278"/>
      <c r="BB51" s="1278" t="s">
        <v>597</v>
      </c>
      <c r="BC51" s="1278"/>
      <c r="BD51" s="1278"/>
      <c r="BE51" s="1278"/>
      <c r="BF51" s="1278"/>
      <c r="BG51" s="1278"/>
      <c r="BH51" s="1278"/>
      <c r="BI51" s="1278"/>
      <c r="BJ51" s="1278"/>
      <c r="BK51" s="1278"/>
      <c r="BL51" s="1278"/>
      <c r="BM51" s="1278"/>
      <c r="BN51" s="1278"/>
      <c r="BO51" s="1278"/>
      <c r="BP51" s="1279">
        <v>26.8</v>
      </c>
      <c r="BQ51" s="1279"/>
      <c r="BR51" s="1279"/>
      <c r="BS51" s="1279"/>
      <c r="BT51" s="1279"/>
      <c r="BU51" s="1279"/>
      <c r="BV51" s="1279"/>
      <c r="BW51" s="1279"/>
      <c r="BX51" s="1279">
        <v>7.9</v>
      </c>
      <c r="BY51" s="1279"/>
      <c r="BZ51" s="1279"/>
      <c r="CA51" s="1279"/>
      <c r="CB51" s="1279"/>
      <c r="CC51" s="1279"/>
      <c r="CD51" s="1279"/>
      <c r="CE51" s="1279"/>
      <c r="CF51" s="1279">
        <v>7.9</v>
      </c>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598</v>
      </c>
      <c r="BC53" s="1278"/>
      <c r="BD53" s="1278"/>
      <c r="BE53" s="1278"/>
      <c r="BF53" s="1278"/>
      <c r="BG53" s="1278"/>
      <c r="BH53" s="1278"/>
      <c r="BI53" s="1278"/>
      <c r="BJ53" s="1278"/>
      <c r="BK53" s="1278"/>
      <c r="BL53" s="1278"/>
      <c r="BM53" s="1278"/>
      <c r="BN53" s="1278"/>
      <c r="BO53" s="1278"/>
      <c r="BP53" s="1279">
        <v>52.7</v>
      </c>
      <c r="BQ53" s="1279"/>
      <c r="BR53" s="1279"/>
      <c r="BS53" s="1279"/>
      <c r="BT53" s="1279"/>
      <c r="BU53" s="1279"/>
      <c r="BV53" s="1279"/>
      <c r="BW53" s="1279"/>
      <c r="BX53" s="1279">
        <v>54.3</v>
      </c>
      <c r="BY53" s="1279"/>
      <c r="BZ53" s="1279"/>
      <c r="CA53" s="1279"/>
      <c r="CB53" s="1279"/>
      <c r="CC53" s="1279"/>
      <c r="CD53" s="1279"/>
      <c r="CE53" s="1279"/>
      <c r="CF53" s="1279">
        <v>55.7</v>
      </c>
      <c r="CG53" s="1279"/>
      <c r="CH53" s="1279"/>
      <c r="CI53" s="1279"/>
      <c r="CJ53" s="1279"/>
      <c r="CK53" s="1279"/>
      <c r="CL53" s="1279"/>
      <c r="CM53" s="1279"/>
      <c r="CN53" s="1279">
        <v>57.3</v>
      </c>
      <c r="CO53" s="1279"/>
      <c r="CP53" s="1279"/>
      <c r="CQ53" s="1279"/>
      <c r="CR53" s="1279"/>
      <c r="CS53" s="1279"/>
      <c r="CT53" s="1279"/>
      <c r="CU53" s="1279"/>
      <c r="CV53" s="1279">
        <v>58.8</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599</v>
      </c>
      <c r="AO55" s="1274"/>
      <c r="AP55" s="1274"/>
      <c r="AQ55" s="1274"/>
      <c r="AR55" s="1274"/>
      <c r="AS55" s="1274"/>
      <c r="AT55" s="1274"/>
      <c r="AU55" s="1274"/>
      <c r="AV55" s="1274"/>
      <c r="AW55" s="1274"/>
      <c r="AX55" s="1274"/>
      <c r="AY55" s="1274"/>
      <c r="AZ55" s="1274"/>
      <c r="BA55" s="1274"/>
      <c r="BB55" s="1278" t="s">
        <v>597</v>
      </c>
      <c r="BC55" s="1278"/>
      <c r="BD55" s="1278"/>
      <c r="BE55" s="1278"/>
      <c r="BF55" s="1278"/>
      <c r="BG55" s="1278"/>
      <c r="BH55" s="1278"/>
      <c r="BI55" s="1278"/>
      <c r="BJ55" s="1278"/>
      <c r="BK55" s="1278"/>
      <c r="BL55" s="1278"/>
      <c r="BM55" s="1278"/>
      <c r="BN55" s="1278"/>
      <c r="BO55" s="1278"/>
      <c r="BP55" s="1279">
        <v>55.4</v>
      </c>
      <c r="BQ55" s="1279"/>
      <c r="BR55" s="1279"/>
      <c r="BS55" s="1279"/>
      <c r="BT55" s="1279"/>
      <c r="BU55" s="1279"/>
      <c r="BV55" s="1279"/>
      <c r="BW55" s="1279"/>
      <c r="BX55" s="1279">
        <v>52.7</v>
      </c>
      <c r="BY55" s="1279"/>
      <c r="BZ55" s="1279"/>
      <c r="CA55" s="1279"/>
      <c r="CB55" s="1279"/>
      <c r="CC55" s="1279"/>
      <c r="CD55" s="1279"/>
      <c r="CE55" s="1279"/>
      <c r="CF55" s="1279">
        <v>49.7</v>
      </c>
      <c r="CG55" s="1279"/>
      <c r="CH55" s="1279"/>
      <c r="CI55" s="1279"/>
      <c r="CJ55" s="1279"/>
      <c r="CK55" s="1279"/>
      <c r="CL55" s="1279"/>
      <c r="CM55" s="1279"/>
      <c r="CN55" s="1279">
        <v>37.299999999999997</v>
      </c>
      <c r="CO55" s="1279"/>
      <c r="CP55" s="1279"/>
      <c r="CQ55" s="1279"/>
      <c r="CR55" s="1279"/>
      <c r="CS55" s="1279"/>
      <c r="CT55" s="1279"/>
      <c r="CU55" s="1279"/>
      <c r="CV55" s="1279">
        <v>25.1</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598</v>
      </c>
      <c r="BC57" s="1278"/>
      <c r="BD57" s="1278"/>
      <c r="BE57" s="1278"/>
      <c r="BF57" s="1278"/>
      <c r="BG57" s="1278"/>
      <c r="BH57" s="1278"/>
      <c r="BI57" s="1278"/>
      <c r="BJ57" s="1278"/>
      <c r="BK57" s="1278"/>
      <c r="BL57" s="1278"/>
      <c r="BM57" s="1278"/>
      <c r="BN57" s="1278"/>
      <c r="BO57" s="1278"/>
      <c r="BP57" s="1279">
        <v>58.7</v>
      </c>
      <c r="BQ57" s="1279"/>
      <c r="BR57" s="1279"/>
      <c r="BS57" s="1279"/>
      <c r="BT57" s="1279"/>
      <c r="BU57" s="1279"/>
      <c r="BV57" s="1279"/>
      <c r="BW57" s="1279"/>
      <c r="BX57" s="1279">
        <v>59.9</v>
      </c>
      <c r="BY57" s="1279"/>
      <c r="BZ57" s="1279"/>
      <c r="CA57" s="1279"/>
      <c r="CB57" s="1279"/>
      <c r="CC57" s="1279"/>
      <c r="CD57" s="1279"/>
      <c r="CE57" s="1279"/>
      <c r="CF57" s="1279">
        <v>60.1</v>
      </c>
      <c r="CG57" s="1279"/>
      <c r="CH57" s="1279"/>
      <c r="CI57" s="1279"/>
      <c r="CJ57" s="1279"/>
      <c r="CK57" s="1279"/>
      <c r="CL57" s="1279"/>
      <c r="CM57" s="1279"/>
      <c r="CN57" s="1279">
        <v>61.9</v>
      </c>
      <c r="CO57" s="1279"/>
      <c r="CP57" s="1279"/>
      <c r="CQ57" s="1279"/>
      <c r="CR57" s="1279"/>
      <c r="CS57" s="1279"/>
      <c r="CT57" s="1279"/>
      <c r="CU57" s="1279"/>
      <c r="CV57" s="1279">
        <v>63.1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600</v>
      </c>
    </row>
    <row r="64" spans="1:109" x14ac:dyDescent="0.15">
      <c r="B64" s="1249"/>
      <c r="G64" s="1256"/>
      <c r="I64" s="1289"/>
      <c r="J64" s="1289"/>
      <c r="K64" s="1289"/>
      <c r="L64" s="1289"/>
      <c r="M64" s="1289"/>
      <c r="N64" s="1290"/>
      <c r="AM64" s="1256"/>
      <c r="AN64" s="1256" t="s">
        <v>593</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595</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553</v>
      </c>
      <c r="BQ72" s="1274"/>
      <c r="BR72" s="1274"/>
      <c r="BS72" s="1274"/>
      <c r="BT72" s="1274"/>
      <c r="BU72" s="1274"/>
      <c r="BV72" s="1274"/>
      <c r="BW72" s="1274"/>
      <c r="BX72" s="1274" t="s">
        <v>554</v>
      </c>
      <c r="BY72" s="1274"/>
      <c r="BZ72" s="1274"/>
      <c r="CA72" s="1274"/>
      <c r="CB72" s="1274"/>
      <c r="CC72" s="1274"/>
      <c r="CD72" s="1274"/>
      <c r="CE72" s="1274"/>
      <c r="CF72" s="1274" t="s">
        <v>555</v>
      </c>
      <c r="CG72" s="1274"/>
      <c r="CH72" s="1274"/>
      <c r="CI72" s="1274"/>
      <c r="CJ72" s="1274"/>
      <c r="CK72" s="1274"/>
      <c r="CL72" s="1274"/>
      <c r="CM72" s="1274"/>
      <c r="CN72" s="1274" t="s">
        <v>556</v>
      </c>
      <c r="CO72" s="1274"/>
      <c r="CP72" s="1274"/>
      <c r="CQ72" s="1274"/>
      <c r="CR72" s="1274"/>
      <c r="CS72" s="1274"/>
      <c r="CT72" s="1274"/>
      <c r="CU72" s="1274"/>
      <c r="CV72" s="1274" t="s">
        <v>557</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596</v>
      </c>
      <c r="AO73" s="1278"/>
      <c r="AP73" s="1278"/>
      <c r="AQ73" s="1278"/>
      <c r="AR73" s="1278"/>
      <c r="AS73" s="1278"/>
      <c r="AT73" s="1278"/>
      <c r="AU73" s="1278"/>
      <c r="AV73" s="1278"/>
      <c r="AW73" s="1278"/>
      <c r="AX73" s="1278"/>
      <c r="AY73" s="1278"/>
      <c r="AZ73" s="1278"/>
      <c r="BA73" s="1278"/>
      <c r="BB73" s="1278" t="s">
        <v>597</v>
      </c>
      <c r="BC73" s="1278"/>
      <c r="BD73" s="1278"/>
      <c r="BE73" s="1278"/>
      <c r="BF73" s="1278"/>
      <c r="BG73" s="1278"/>
      <c r="BH73" s="1278"/>
      <c r="BI73" s="1278"/>
      <c r="BJ73" s="1278"/>
      <c r="BK73" s="1278"/>
      <c r="BL73" s="1278"/>
      <c r="BM73" s="1278"/>
      <c r="BN73" s="1278"/>
      <c r="BO73" s="1278"/>
      <c r="BP73" s="1279">
        <v>26.8</v>
      </c>
      <c r="BQ73" s="1279"/>
      <c r="BR73" s="1279"/>
      <c r="BS73" s="1279"/>
      <c r="BT73" s="1279"/>
      <c r="BU73" s="1279"/>
      <c r="BV73" s="1279"/>
      <c r="BW73" s="1279"/>
      <c r="BX73" s="1279">
        <v>7.9</v>
      </c>
      <c r="BY73" s="1279"/>
      <c r="BZ73" s="1279"/>
      <c r="CA73" s="1279"/>
      <c r="CB73" s="1279"/>
      <c r="CC73" s="1279"/>
      <c r="CD73" s="1279"/>
      <c r="CE73" s="1279"/>
      <c r="CF73" s="1279">
        <v>7.9</v>
      </c>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602</v>
      </c>
      <c r="BC75" s="1278"/>
      <c r="BD75" s="1278"/>
      <c r="BE75" s="1278"/>
      <c r="BF75" s="1278"/>
      <c r="BG75" s="1278"/>
      <c r="BH75" s="1278"/>
      <c r="BI75" s="1278"/>
      <c r="BJ75" s="1278"/>
      <c r="BK75" s="1278"/>
      <c r="BL75" s="1278"/>
      <c r="BM75" s="1278"/>
      <c r="BN75" s="1278"/>
      <c r="BO75" s="1278"/>
      <c r="BP75" s="1279">
        <v>9.3000000000000007</v>
      </c>
      <c r="BQ75" s="1279"/>
      <c r="BR75" s="1279"/>
      <c r="BS75" s="1279"/>
      <c r="BT75" s="1279"/>
      <c r="BU75" s="1279"/>
      <c r="BV75" s="1279"/>
      <c r="BW75" s="1279"/>
      <c r="BX75" s="1279">
        <v>8.6</v>
      </c>
      <c r="BY75" s="1279"/>
      <c r="BZ75" s="1279"/>
      <c r="CA75" s="1279"/>
      <c r="CB75" s="1279"/>
      <c r="CC75" s="1279"/>
      <c r="CD75" s="1279"/>
      <c r="CE75" s="1279"/>
      <c r="CF75" s="1279">
        <v>7.6</v>
      </c>
      <c r="CG75" s="1279"/>
      <c r="CH75" s="1279"/>
      <c r="CI75" s="1279"/>
      <c r="CJ75" s="1279"/>
      <c r="CK75" s="1279"/>
      <c r="CL75" s="1279"/>
      <c r="CM75" s="1279"/>
      <c r="CN75" s="1279">
        <v>6.2</v>
      </c>
      <c r="CO75" s="1279"/>
      <c r="CP75" s="1279"/>
      <c r="CQ75" s="1279"/>
      <c r="CR75" s="1279"/>
      <c r="CS75" s="1279"/>
      <c r="CT75" s="1279"/>
      <c r="CU75" s="1279"/>
      <c r="CV75" s="1279">
        <v>5</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599</v>
      </c>
      <c r="AO77" s="1274"/>
      <c r="AP77" s="1274"/>
      <c r="AQ77" s="1274"/>
      <c r="AR77" s="1274"/>
      <c r="AS77" s="1274"/>
      <c r="AT77" s="1274"/>
      <c r="AU77" s="1274"/>
      <c r="AV77" s="1274"/>
      <c r="AW77" s="1274"/>
      <c r="AX77" s="1274"/>
      <c r="AY77" s="1274"/>
      <c r="AZ77" s="1274"/>
      <c r="BA77" s="1274"/>
      <c r="BB77" s="1278" t="s">
        <v>597</v>
      </c>
      <c r="BC77" s="1278"/>
      <c r="BD77" s="1278"/>
      <c r="BE77" s="1278"/>
      <c r="BF77" s="1278"/>
      <c r="BG77" s="1278"/>
      <c r="BH77" s="1278"/>
      <c r="BI77" s="1278"/>
      <c r="BJ77" s="1278"/>
      <c r="BK77" s="1278"/>
      <c r="BL77" s="1278"/>
      <c r="BM77" s="1278"/>
      <c r="BN77" s="1278"/>
      <c r="BO77" s="1278"/>
      <c r="BP77" s="1279">
        <v>55.4</v>
      </c>
      <c r="BQ77" s="1279"/>
      <c r="BR77" s="1279"/>
      <c r="BS77" s="1279"/>
      <c r="BT77" s="1279"/>
      <c r="BU77" s="1279"/>
      <c r="BV77" s="1279"/>
      <c r="BW77" s="1279"/>
      <c r="BX77" s="1279">
        <v>52.7</v>
      </c>
      <c r="BY77" s="1279"/>
      <c r="BZ77" s="1279"/>
      <c r="CA77" s="1279"/>
      <c r="CB77" s="1279"/>
      <c r="CC77" s="1279"/>
      <c r="CD77" s="1279"/>
      <c r="CE77" s="1279"/>
      <c r="CF77" s="1279">
        <v>49.7</v>
      </c>
      <c r="CG77" s="1279"/>
      <c r="CH77" s="1279"/>
      <c r="CI77" s="1279"/>
      <c r="CJ77" s="1279"/>
      <c r="CK77" s="1279"/>
      <c r="CL77" s="1279"/>
      <c r="CM77" s="1279"/>
      <c r="CN77" s="1279">
        <v>37.299999999999997</v>
      </c>
      <c r="CO77" s="1279"/>
      <c r="CP77" s="1279"/>
      <c r="CQ77" s="1279"/>
      <c r="CR77" s="1279"/>
      <c r="CS77" s="1279"/>
      <c r="CT77" s="1279"/>
      <c r="CU77" s="1279"/>
      <c r="CV77" s="1279">
        <v>25.1</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602</v>
      </c>
      <c r="BC79" s="1278"/>
      <c r="BD79" s="1278"/>
      <c r="BE79" s="1278"/>
      <c r="BF79" s="1278"/>
      <c r="BG79" s="1278"/>
      <c r="BH79" s="1278"/>
      <c r="BI79" s="1278"/>
      <c r="BJ79" s="1278"/>
      <c r="BK79" s="1278"/>
      <c r="BL79" s="1278"/>
      <c r="BM79" s="1278"/>
      <c r="BN79" s="1278"/>
      <c r="BO79" s="1278"/>
      <c r="BP79" s="1279">
        <v>9.6999999999999993</v>
      </c>
      <c r="BQ79" s="1279"/>
      <c r="BR79" s="1279"/>
      <c r="BS79" s="1279"/>
      <c r="BT79" s="1279"/>
      <c r="BU79" s="1279"/>
      <c r="BV79" s="1279"/>
      <c r="BW79" s="1279"/>
      <c r="BX79" s="1279">
        <v>9.5</v>
      </c>
      <c r="BY79" s="1279"/>
      <c r="BZ79" s="1279"/>
      <c r="CA79" s="1279"/>
      <c r="CB79" s="1279"/>
      <c r="CC79" s="1279"/>
      <c r="CD79" s="1279"/>
      <c r="CE79" s="1279"/>
      <c r="CF79" s="1279">
        <v>9.1999999999999993</v>
      </c>
      <c r="CG79" s="1279"/>
      <c r="CH79" s="1279"/>
      <c r="CI79" s="1279"/>
      <c r="CJ79" s="1279"/>
      <c r="CK79" s="1279"/>
      <c r="CL79" s="1279"/>
      <c r="CM79" s="1279"/>
      <c r="CN79" s="1279">
        <v>8.6</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3r1cpBm7f36LwXPTWdYp76qX5/rT/qv73kKg1Xw/SV5pimIl9Z5T8vtGIZhgMsnyUKB3nY+LdF1juAI/CVEtEg==" saltValue="JZu9KAWeoJq0BODI4UcS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mrq7gEwNCo4Q1LlxAz7NfL6aDe1Fs42Xei5CkAGHtFOWVEPGPIYfKPPgwtnlPMsPbhwuwQVxhxw/Gu8Gaa4ayw==" saltValue="mKEgooPGTExR+ULwIpkK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Sa7zLXjUYqKAvjdvJN7bBK8F2aaaw2GFL0XS6Vos0HqQLbYJO511o88xci/M+zjDeFT5F49xkyMIxaEdSTxBsA==" saltValue="QYHgaxIg+b5ENmE2pSk/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35019</v>
      </c>
      <c r="E3" s="153"/>
      <c r="F3" s="154">
        <v>68468</v>
      </c>
      <c r="G3" s="155"/>
      <c r="H3" s="156"/>
    </row>
    <row r="4" spans="1:8" x14ac:dyDescent="0.15">
      <c r="A4" s="157"/>
      <c r="B4" s="158"/>
      <c r="C4" s="159"/>
      <c r="D4" s="160">
        <v>16451</v>
      </c>
      <c r="E4" s="161"/>
      <c r="F4" s="162">
        <v>34140</v>
      </c>
      <c r="G4" s="163"/>
      <c r="H4" s="164"/>
    </row>
    <row r="5" spans="1:8" x14ac:dyDescent="0.15">
      <c r="A5" s="145" t="s">
        <v>545</v>
      </c>
      <c r="B5" s="150"/>
      <c r="C5" s="151"/>
      <c r="D5" s="152">
        <v>25469</v>
      </c>
      <c r="E5" s="153"/>
      <c r="F5" s="154">
        <v>69729</v>
      </c>
      <c r="G5" s="155"/>
      <c r="H5" s="156"/>
    </row>
    <row r="6" spans="1:8" x14ac:dyDescent="0.15">
      <c r="A6" s="157"/>
      <c r="B6" s="158"/>
      <c r="C6" s="159"/>
      <c r="D6" s="160">
        <v>15608</v>
      </c>
      <c r="E6" s="161"/>
      <c r="F6" s="162">
        <v>38908</v>
      </c>
      <c r="G6" s="163"/>
      <c r="H6" s="164"/>
    </row>
    <row r="7" spans="1:8" x14ac:dyDescent="0.15">
      <c r="A7" s="145" t="s">
        <v>546</v>
      </c>
      <c r="B7" s="150"/>
      <c r="C7" s="151"/>
      <c r="D7" s="152">
        <v>42444</v>
      </c>
      <c r="E7" s="153"/>
      <c r="F7" s="154">
        <v>74581</v>
      </c>
      <c r="G7" s="155"/>
      <c r="H7" s="156"/>
    </row>
    <row r="8" spans="1:8" x14ac:dyDescent="0.15">
      <c r="A8" s="157"/>
      <c r="B8" s="158"/>
      <c r="C8" s="159"/>
      <c r="D8" s="160">
        <v>29355</v>
      </c>
      <c r="E8" s="161"/>
      <c r="F8" s="162">
        <v>41563</v>
      </c>
      <c r="G8" s="163"/>
      <c r="H8" s="164"/>
    </row>
    <row r="9" spans="1:8" x14ac:dyDescent="0.15">
      <c r="A9" s="145" t="s">
        <v>547</v>
      </c>
      <c r="B9" s="150"/>
      <c r="C9" s="151"/>
      <c r="D9" s="152">
        <v>47318</v>
      </c>
      <c r="E9" s="153"/>
      <c r="F9" s="154">
        <v>76347</v>
      </c>
      <c r="G9" s="155"/>
      <c r="H9" s="156"/>
    </row>
    <row r="10" spans="1:8" x14ac:dyDescent="0.15">
      <c r="A10" s="157"/>
      <c r="B10" s="158"/>
      <c r="C10" s="159"/>
      <c r="D10" s="160">
        <v>23076</v>
      </c>
      <c r="E10" s="161"/>
      <c r="F10" s="162">
        <v>41762</v>
      </c>
      <c r="G10" s="163"/>
      <c r="H10" s="164"/>
    </row>
    <row r="11" spans="1:8" x14ac:dyDescent="0.15">
      <c r="A11" s="145" t="s">
        <v>548</v>
      </c>
      <c r="B11" s="150"/>
      <c r="C11" s="151"/>
      <c r="D11" s="152">
        <v>47707</v>
      </c>
      <c r="E11" s="153"/>
      <c r="F11" s="154">
        <v>69604</v>
      </c>
      <c r="G11" s="155"/>
      <c r="H11" s="156"/>
    </row>
    <row r="12" spans="1:8" x14ac:dyDescent="0.15">
      <c r="A12" s="157"/>
      <c r="B12" s="158"/>
      <c r="C12" s="165"/>
      <c r="D12" s="160">
        <v>12569</v>
      </c>
      <c r="E12" s="161"/>
      <c r="F12" s="162">
        <v>36247</v>
      </c>
      <c r="G12" s="163"/>
      <c r="H12" s="164"/>
    </row>
    <row r="13" spans="1:8" x14ac:dyDescent="0.15">
      <c r="A13" s="145"/>
      <c r="B13" s="150"/>
      <c r="C13" s="166"/>
      <c r="D13" s="167">
        <v>39591</v>
      </c>
      <c r="E13" s="168"/>
      <c r="F13" s="169">
        <v>71746</v>
      </c>
      <c r="G13" s="170"/>
      <c r="H13" s="156"/>
    </row>
    <row r="14" spans="1:8" x14ac:dyDescent="0.15">
      <c r="A14" s="157"/>
      <c r="B14" s="158"/>
      <c r="C14" s="159"/>
      <c r="D14" s="160">
        <v>19412</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11.52</v>
      </c>
      <c r="C19" s="171">
        <f>ROUND(VALUE(SUBSTITUTE(実質収支比率等に係る経年分析!G$48,"▲","-")),2)</f>
        <v>9.89</v>
      </c>
      <c r="D19" s="171">
        <f>ROUND(VALUE(SUBSTITUTE(実質収支比率等に係る経年分析!H$48,"▲","-")),2)</f>
        <v>10.1</v>
      </c>
      <c r="E19" s="171">
        <f>ROUND(VALUE(SUBSTITUTE(実質収支比率等に係る経年分析!I$48,"▲","-")),2)</f>
        <v>12.96</v>
      </c>
      <c r="F19" s="171">
        <f>ROUND(VALUE(SUBSTITUTE(実質収支比率等に係る経年分析!J$48,"▲","-")),2)</f>
        <v>13.47</v>
      </c>
    </row>
    <row r="20" spans="1:11" x14ac:dyDescent="0.15">
      <c r="A20" s="171" t="s">
        <v>55</v>
      </c>
      <c r="B20" s="171">
        <f>ROUND(VALUE(SUBSTITUTE(実質収支比率等に係る経年分析!F$47,"▲","-")),2)</f>
        <v>30</v>
      </c>
      <c r="C20" s="171">
        <f>ROUND(VALUE(SUBSTITUTE(実質収支比率等に係る経年分析!G$47,"▲","-")),2)</f>
        <v>30.73</v>
      </c>
      <c r="D20" s="171">
        <f>ROUND(VALUE(SUBSTITUTE(実質収支比率等に係る経年分析!H$47,"▲","-")),2)</f>
        <v>27.19</v>
      </c>
      <c r="E20" s="171">
        <f>ROUND(VALUE(SUBSTITUTE(実質収支比率等に係る経年分析!I$47,"▲","-")),2)</f>
        <v>27.37</v>
      </c>
      <c r="F20" s="171">
        <f>ROUND(VALUE(SUBSTITUTE(実質収支比率等に係る経年分析!J$47,"▲","-")),2)</f>
        <v>26.19</v>
      </c>
    </row>
    <row r="21" spans="1:11" x14ac:dyDescent="0.15">
      <c r="A21" s="171" t="s">
        <v>56</v>
      </c>
      <c r="B21" s="171">
        <f>IF(ISNUMBER(VALUE(SUBSTITUTE(実質収支比率等に係る経年分析!F$49,"▲","-"))),ROUND(VALUE(SUBSTITUTE(実質収支比率等に係る経年分析!F$49,"▲","-")),2),NA())</f>
        <v>0.74</v>
      </c>
      <c r="C21" s="171">
        <f>IF(ISNUMBER(VALUE(SUBSTITUTE(実質収支比率等に係る経年分析!G$49,"▲","-"))),ROUND(VALUE(SUBSTITUTE(実質収支比率等に係る経年分析!G$49,"▲","-")),2),NA())</f>
        <v>0.98</v>
      </c>
      <c r="D21" s="171">
        <f>IF(ISNUMBER(VALUE(SUBSTITUTE(実質収支比率等に係る経年分析!H$49,"▲","-"))),ROUND(VALUE(SUBSTITUTE(実質収支比率等に係る経年分析!H$49,"▲","-")),2),NA())</f>
        <v>-2.2999999999999998</v>
      </c>
      <c r="E21" s="171">
        <f>IF(ISNUMBER(VALUE(SUBSTITUTE(実質収支比率等に係る経年分析!I$49,"▲","-"))),ROUND(VALUE(SUBSTITUTE(実質収支比率等に係る経年分析!I$49,"▲","-")),2),NA())</f>
        <v>4.22</v>
      </c>
      <c r="F21" s="171">
        <f>IF(ISNUMBER(VALUE(SUBSTITUTE(実質収支比率等に係る経年分析!J$49,"▲","-"))),ROUND(VALUE(SUBSTITUTE(実質収支比率等に係る経年分析!J$49,"▲","-")),2),NA())</f>
        <v>4.38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工業団地造成事業特別会計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0.24</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0.28000000000000003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0.64</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8.65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8.5500000000000007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7.68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11.52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13.47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1255</v>
      </c>
      <c r="E42" s="173"/>
      <c r="F42" s="173"/>
      <c r="G42" s="173">
        <f>'実質公債費比率（分子）の構造'!L$52</f>
        <v>1240</v>
      </c>
      <c r="H42" s="173"/>
      <c r="I42" s="173"/>
      <c r="J42" s="173">
        <f>'実質公債費比率（分子）の構造'!M$52</f>
        <v>1247</v>
      </c>
      <c r="K42" s="173"/>
      <c r="L42" s="173"/>
      <c r="M42" s="173">
        <f>'実質公債費比率（分子）の構造'!N$52</f>
        <v>1230</v>
      </c>
      <c r="N42" s="173"/>
      <c r="O42" s="173"/>
      <c r="P42" s="173">
        <f>'実質公債費比率（分子）の構造'!O$52</f>
        <v>1214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9</v>
      </c>
      <c r="C44" s="173"/>
      <c r="D44" s="173"/>
      <c r="E44" s="173">
        <f>'実質公債費比率（分子）の構造'!L$50</f>
        <v>9</v>
      </c>
      <c r="F44" s="173"/>
      <c r="G44" s="173"/>
      <c r="H44" s="173">
        <f>'実質公債費比率（分子）の構造'!M$50</f>
        <v>9</v>
      </c>
      <c r="I44" s="173"/>
      <c r="J44" s="173"/>
      <c r="K44" s="173">
        <f>'実質公債費比率（分子）の構造'!N$50</f>
        <v>9</v>
      </c>
      <c r="L44" s="173"/>
      <c r="M44" s="173"/>
      <c r="N44" s="173">
        <f>'実質公債費比率（分子）の構造'!O$50</f>
        <v>5</v>
      </c>
      <c r="O44" s="173"/>
      <c r="P44" s="173"/>
    </row>
    <row r="45" spans="1:16" x14ac:dyDescent="0.15">
      <c r="A45" s="173" t="s">
        <v>66</v>
      </c>
      <c r="B45" s="173">
        <f>'実質公債費比率（分子）の構造'!K$49</f>
        <v>195</v>
      </c>
      <c r="C45" s="173"/>
      <c r="D45" s="173"/>
      <c r="E45" s="173">
        <f>'実質公債費比率（分子）の構造'!L$49</f>
        <v>90</v>
      </c>
      <c r="F45" s="173"/>
      <c r="G45" s="173"/>
      <c r="H45" s="173">
        <f>'実質公債費比率（分子）の構造'!M$49</f>
        <v>73</v>
      </c>
      <c r="I45" s="173"/>
      <c r="J45" s="173"/>
      <c r="K45" s="173">
        <f>'実質公債費比率（分子）の構造'!N$49</f>
        <v>65</v>
      </c>
      <c r="L45" s="173"/>
      <c r="M45" s="173"/>
      <c r="N45" s="173">
        <f>'実質公債費比率（分子）の構造'!O$49</f>
        <v>64</v>
      </c>
      <c r="O45" s="173"/>
      <c r="P45" s="173"/>
    </row>
    <row r="46" spans="1:16" x14ac:dyDescent="0.15">
      <c r="A46" s="173" t="s">
        <v>67</v>
      </c>
      <c r="B46" s="173">
        <f>'実質公債費比率（分子）の構造'!K$48</f>
        <v>547</v>
      </c>
      <c r="C46" s="173"/>
      <c r="D46" s="173"/>
      <c r="E46" s="173">
        <f>'実質公債費比率（分子）の構造'!L$48</f>
        <v>630</v>
      </c>
      <c r="F46" s="173"/>
      <c r="G46" s="173"/>
      <c r="H46" s="173">
        <f>'実質公債費比率（分子）の構造'!M$48</f>
        <v>607</v>
      </c>
      <c r="I46" s="173"/>
      <c r="J46" s="173"/>
      <c r="K46" s="173">
        <f>'実質公債費比率（分子）の構造'!N$48</f>
        <v>508</v>
      </c>
      <c r="L46" s="173"/>
      <c r="M46" s="173"/>
      <c r="N46" s="173">
        <f>'実質公債費比率（分子）の構造'!O$48</f>
        <v>478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1052</v>
      </c>
      <c r="C49" s="173"/>
      <c r="D49" s="173"/>
      <c r="E49" s="173">
        <f>'実質公債費比率（分子）の構造'!L$45</f>
        <v>1020</v>
      </c>
      <c r="F49" s="173"/>
      <c r="G49" s="173"/>
      <c r="H49" s="173">
        <f>'実質公債費比率（分子）の構造'!M$45</f>
        <v>976</v>
      </c>
      <c r="I49" s="173"/>
      <c r="J49" s="173"/>
      <c r="K49" s="173">
        <f>'実質公債費比率（分子）の構造'!N$45</f>
        <v>956</v>
      </c>
      <c r="L49" s="173"/>
      <c r="M49" s="173"/>
      <c r="N49" s="173">
        <f>'実質公債費比率（分子）の構造'!O$45</f>
        <v>961</v>
      </c>
      <c r="O49" s="173"/>
      <c r="P49" s="173"/>
    </row>
    <row r="50" spans="1:16" x14ac:dyDescent="0.15">
      <c r="A50" s="173" t="s">
        <v>71</v>
      </c>
      <c r="B50" s="173" t="e">
        <f>NA()</f>
        <v>#N/A</v>
      </c>
      <c r="C50" s="173">
        <f>IF(ISNUMBER('実質公債費比率（分子）の構造'!K$53),'実質公債費比率（分子）の構造'!K$53,NA())</f>
        <v>548</v>
      </c>
      <c r="D50" s="173" t="e">
        <f>NA()</f>
        <v>#N/A</v>
      </c>
      <c r="E50" s="173" t="e">
        <f>NA()</f>
        <v>#N/A</v>
      </c>
      <c r="F50" s="173">
        <f>IF(ISNUMBER('実質公債費比率（分子）の構造'!L$53),'実質公債費比率（分子）の構造'!L$53,NA())</f>
        <v>509</v>
      </c>
      <c r="G50" s="173" t="e">
        <f>NA()</f>
        <v>#N/A</v>
      </c>
      <c r="H50" s="173" t="e">
        <f>NA()</f>
        <v>#N/A</v>
      </c>
      <c r="I50" s="173">
        <f>IF(ISNUMBER('実質公債費比率（分子）の構造'!M$53),'実質公債費比率（分子）の構造'!M$53,NA())</f>
        <v>418</v>
      </c>
      <c r="J50" s="173" t="e">
        <f>NA()</f>
        <v>#N/A</v>
      </c>
      <c r="K50" s="173" t="e">
        <f>NA()</f>
        <v>#N/A</v>
      </c>
      <c r="L50" s="173">
        <f>IF(ISNUMBER('実質公債費比率（分子）の構造'!N$53),'実質公債費比率（分子）の構造'!N$53,NA())</f>
        <v>308</v>
      </c>
      <c r="M50" s="173" t="e">
        <f>NA()</f>
        <v>#N/A</v>
      </c>
      <c r="N50" s="173" t="e">
        <f>NA()</f>
        <v>#N/A</v>
      </c>
      <c r="O50" s="173">
        <f>IF(ISNUMBER('実質公債費比率（分子）の構造'!O$53),'実質公債費比率（分子）の構造'!O$53,NA())</f>
        <v>294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15382</v>
      </c>
      <c r="E56" s="172"/>
      <c r="F56" s="172"/>
      <c r="G56" s="172">
        <f>'将来負担比率（分子）の構造'!J$52</f>
        <v>15132</v>
      </c>
      <c r="H56" s="172"/>
      <c r="I56" s="172"/>
      <c r="J56" s="172">
        <f>'将来負担比率（分子）の構造'!K$52</f>
        <v>14911</v>
      </c>
      <c r="K56" s="172"/>
      <c r="L56" s="172"/>
      <c r="M56" s="172">
        <f>'将来負担比率（分子）の構造'!L$52</f>
        <v>14709</v>
      </c>
      <c r="N56" s="172"/>
      <c r="O56" s="172"/>
      <c r="P56" s="172">
        <f>'将来負担比率（分子）の構造'!M$52</f>
        <v>14624</v>
      </c>
    </row>
    <row r="57" spans="1:16" x14ac:dyDescent="0.15">
      <c r="A57" s="172" t="s">
        <v>42</v>
      </c>
      <c r="B57" s="172"/>
      <c r="C57" s="172"/>
      <c r="D57" s="172">
        <f>'将来負担比率（分子）の構造'!I$51</f>
        <v>160</v>
      </c>
      <c r="E57" s="172"/>
      <c r="F57" s="172"/>
      <c r="G57" s="172">
        <f>'将来負担比率（分子）の構造'!J$51</f>
        <v>142</v>
      </c>
      <c r="H57" s="172"/>
      <c r="I57" s="172"/>
      <c r="J57" s="172">
        <f>'将来負担比率（分子）の構造'!K$51</f>
        <v>114</v>
      </c>
      <c r="K57" s="172"/>
      <c r="L57" s="172"/>
      <c r="M57" s="172">
        <f>'将来負担比率（分子）の構造'!L$51</f>
        <v>81</v>
      </c>
      <c r="N57" s="172"/>
      <c r="O57" s="172"/>
      <c r="P57" s="172">
        <f>'将来負担比率（分子）の構造'!M$51</f>
        <v>49</v>
      </c>
    </row>
    <row r="58" spans="1:16" x14ac:dyDescent="0.15">
      <c r="A58" s="172" t="s">
        <v>41</v>
      </c>
      <c r="B58" s="172"/>
      <c r="C58" s="172"/>
      <c r="D58" s="172">
        <f>'将来負担比率（分子）の構造'!I$50</f>
        <v>4714</v>
      </c>
      <c r="E58" s="172"/>
      <c r="F58" s="172"/>
      <c r="G58" s="172">
        <f>'将来負担比率（分子）の構造'!J$50</f>
        <v>5084</v>
      </c>
      <c r="H58" s="172"/>
      <c r="I58" s="172"/>
      <c r="J58" s="172">
        <f>'将来負担比率（分子）の構造'!K$50</f>
        <v>4830</v>
      </c>
      <c r="K58" s="172"/>
      <c r="L58" s="172"/>
      <c r="M58" s="172">
        <f>'将来負担比率（分子）の構造'!L$50</f>
        <v>5520</v>
      </c>
      <c r="N58" s="172"/>
      <c r="O58" s="172"/>
      <c r="P58" s="172">
        <f>'将来負担比率（分子）の構造'!M$50</f>
        <v>6472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1249</v>
      </c>
      <c r="C62" s="172"/>
      <c r="D62" s="172"/>
      <c r="E62" s="172">
        <f>'将来負担比率（分子）の構造'!J$45</f>
        <v>1130</v>
      </c>
      <c r="F62" s="172"/>
      <c r="G62" s="172"/>
      <c r="H62" s="172">
        <f>'将来負担比率（分子）の構造'!K$45</f>
        <v>1127</v>
      </c>
      <c r="I62" s="172"/>
      <c r="J62" s="172"/>
      <c r="K62" s="172">
        <f>'将来負担比率（分子）の構造'!L$45</f>
        <v>1110</v>
      </c>
      <c r="L62" s="172"/>
      <c r="M62" s="172"/>
      <c r="N62" s="172">
        <f>'将来負担比率（分子）の構造'!M$45</f>
        <v>1036</v>
      </c>
      <c r="O62" s="172"/>
      <c r="P62" s="172"/>
    </row>
    <row r="63" spans="1:16" x14ac:dyDescent="0.15">
      <c r="A63" s="172" t="s">
        <v>34</v>
      </c>
      <c r="B63" s="172">
        <f>'将来負担比率（分子）の構造'!I$44</f>
        <v>575</v>
      </c>
      <c r="C63" s="172"/>
      <c r="D63" s="172"/>
      <c r="E63" s="172">
        <f>'将来負担比率（分子）の構造'!J$44</f>
        <v>488</v>
      </c>
      <c r="F63" s="172"/>
      <c r="G63" s="172"/>
      <c r="H63" s="172">
        <f>'将来負担比率（分子）の構造'!K$44</f>
        <v>439</v>
      </c>
      <c r="I63" s="172"/>
      <c r="J63" s="172"/>
      <c r="K63" s="172">
        <f>'将来負担比率（分子）の構造'!L$44</f>
        <v>376</v>
      </c>
      <c r="L63" s="172"/>
      <c r="M63" s="172"/>
      <c r="N63" s="172">
        <f>'将来負担比率（分子）の構造'!M$44</f>
        <v>379</v>
      </c>
      <c r="O63" s="172"/>
      <c r="P63" s="172"/>
    </row>
    <row r="64" spans="1:16" x14ac:dyDescent="0.15">
      <c r="A64" s="172" t="s">
        <v>33</v>
      </c>
      <c r="B64" s="172">
        <f>'将来負担比率（分子）の構造'!I$43</f>
        <v>9458</v>
      </c>
      <c r="C64" s="172"/>
      <c r="D64" s="172"/>
      <c r="E64" s="172">
        <f>'将来負担比率（分子）の構造'!J$43</f>
        <v>9030</v>
      </c>
      <c r="F64" s="172"/>
      <c r="G64" s="172"/>
      <c r="H64" s="172">
        <f>'将来負担比率（分子）の構造'!K$43</f>
        <v>8888</v>
      </c>
      <c r="I64" s="172"/>
      <c r="J64" s="172"/>
      <c r="K64" s="172">
        <f>'将来負担比率（分子）の構造'!L$43</f>
        <v>8549</v>
      </c>
      <c r="L64" s="172"/>
      <c r="M64" s="172"/>
      <c r="N64" s="172">
        <f>'将来負担比率（分子）の構造'!M$43</f>
        <v>7981</v>
      </c>
      <c r="O64" s="172"/>
      <c r="P64" s="172"/>
    </row>
    <row r="65" spans="1:16" x14ac:dyDescent="0.15">
      <c r="A65" s="172" t="s">
        <v>32</v>
      </c>
      <c r="B65" s="172">
        <f>'将来負担比率（分子）の構造'!I$42</f>
        <v>114</v>
      </c>
      <c r="C65" s="172"/>
      <c r="D65" s="172"/>
      <c r="E65" s="172">
        <f>'将来負担比率（分子）の構造'!J$42</f>
        <v>90</v>
      </c>
      <c r="F65" s="172"/>
      <c r="G65" s="172"/>
      <c r="H65" s="172">
        <f>'将来負担比率（分子）の構造'!K$42</f>
        <v>66</v>
      </c>
      <c r="I65" s="172"/>
      <c r="J65" s="172"/>
      <c r="K65" s="172">
        <f>'将来負担比率（分子）の構造'!L$42</f>
        <v>42</v>
      </c>
      <c r="L65" s="172"/>
      <c r="M65" s="172"/>
      <c r="N65" s="172">
        <f>'将来負担比率（分子）の構造'!M$42</f>
        <v>22</v>
      </c>
      <c r="O65" s="172"/>
      <c r="P65" s="172"/>
    </row>
    <row r="66" spans="1:16" x14ac:dyDescent="0.15">
      <c r="A66" s="172" t="s">
        <v>31</v>
      </c>
      <c r="B66" s="172">
        <f>'将来負担比率（分子）の構造'!I$41</f>
        <v>10600</v>
      </c>
      <c r="C66" s="172"/>
      <c r="D66" s="172"/>
      <c r="E66" s="172">
        <f>'将来負担比率（分子）の構造'!J$41</f>
        <v>10133</v>
      </c>
      <c r="F66" s="172"/>
      <c r="G66" s="172"/>
      <c r="H66" s="172">
        <f>'将来負担比率（分子）の構造'!K$41</f>
        <v>9853</v>
      </c>
      <c r="I66" s="172"/>
      <c r="J66" s="172"/>
      <c r="K66" s="172">
        <f>'将来負担比率（分子）の構造'!L$41</f>
        <v>9946</v>
      </c>
      <c r="L66" s="172"/>
      <c r="M66" s="172"/>
      <c r="N66" s="172">
        <f>'将来負担比率（分子）の構造'!M$41</f>
        <v>10000</v>
      </c>
      <c r="O66" s="172"/>
      <c r="P66" s="172"/>
    </row>
    <row r="67" spans="1:16" x14ac:dyDescent="0.15">
      <c r="A67" s="172" t="s">
        <v>75</v>
      </c>
      <c r="B67" s="172" t="e">
        <f>NA()</f>
        <v>#N/A</v>
      </c>
      <c r="C67" s="172">
        <f>IF(ISNUMBER('将来負担比率（分子）の構造'!I$53), IF('将来負担比率（分子）の構造'!I$53 &lt; 0, 0, '将来負担比率（分子）の構造'!I$53), NA())</f>
        <v>1740</v>
      </c>
      <c r="D67" s="172" t="e">
        <f>NA()</f>
        <v>#N/A</v>
      </c>
      <c r="E67" s="172" t="e">
        <f>NA()</f>
        <v>#N/A</v>
      </c>
      <c r="F67" s="172">
        <f>IF(ISNUMBER('将来負担比率（分子）の構造'!J$53), IF('将来負担比率（分子）の構造'!J$53 &lt; 0, 0, '将来負担比率（分子）の構造'!J$53), NA())</f>
        <v>514</v>
      </c>
      <c r="G67" s="172" t="e">
        <f>NA()</f>
        <v>#N/A</v>
      </c>
      <c r="H67" s="172" t="e">
        <f>NA()</f>
        <v>#N/A</v>
      </c>
      <c r="I67" s="172">
        <f>IF(ISNUMBER('将来負担比率（分子）の構造'!K$53), IF('将来負担比率（分子）の構造'!K$53 &lt; 0, 0, '将来負担比率（分子）の構造'!K$53), NA())</f>
        <v>519</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2106</v>
      </c>
      <c r="C72" s="176">
        <f>基金残高に係る経年分析!G55</f>
        <v>2176</v>
      </c>
      <c r="D72" s="176">
        <f>基金残高に係る経年分析!H55</f>
        <v>2190</v>
      </c>
    </row>
    <row r="73" spans="1:16" x14ac:dyDescent="0.15">
      <c r="A73" s="175" t="s">
        <v>78</v>
      </c>
      <c r="B73" s="176">
        <f>基金残高に係る経年分析!F56</f>
        <v>442</v>
      </c>
      <c r="C73" s="176">
        <f>基金残高に係る経年分析!G56</f>
        <v>912</v>
      </c>
      <c r="D73" s="176">
        <f>基金残高に係る経年分析!H56</f>
        <v>1515</v>
      </c>
    </row>
    <row r="74" spans="1:16" x14ac:dyDescent="0.15">
      <c r="A74" s="175" t="s">
        <v>79</v>
      </c>
      <c r="B74" s="176">
        <f>基金残高に係る経年分析!F57</f>
        <v>1897</v>
      </c>
      <c r="C74" s="176">
        <f>基金残高に係る経年分析!G57</f>
        <v>1994</v>
      </c>
      <c r="D74" s="176">
        <f>基金残高に係る経年分析!H57</f>
        <v>2241</v>
      </c>
    </row>
  </sheetData>
  <sheetProtection algorithmName="SHA-512" hashValue="Tnh4DnRAUDw4i0tI7QxsKIQ8CkvDMTkcF5b0hl9fI/7mtL1U5jsCGYQMHprHIebdzu1bsETF+4FpnV3DNGQ9Bg==" saltValue="bb0o8IJWqcfNsGMqnuB5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210</v>
      </c>
      <c r="DI1" s="748"/>
      <c r="DJ1" s="748"/>
      <c r="DK1" s="748"/>
      <c r="DL1" s="748"/>
      <c r="DM1" s="748"/>
      <c r="DN1" s="749"/>
      <c r="DO1" s="212"/>
      <c r="DP1" s="747" t="s">
        <v>211</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215</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44" t="s">
        <v>219</v>
      </c>
      <c r="AQ4" s="744"/>
      <c r="AR4" s="744"/>
      <c r="AS4" s="744"/>
      <c r="AT4" s="744"/>
      <c r="AU4" s="744"/>
      <c r="AV4" s="744"/>
      <c r="AW4" s="744"/>
      <c r="AX4" s="744"/>
      <c r="AY4" s="744"/>
      <c r="AZ4" s="744"/>
      <c r="BA4" s="744"/>
      <c r="BB4" s="744"/>
      <c r="BC4" s="744"/>
      <c r="BD4" s="744"/>
      <c r="BE4" s="744"/>
      <c r="BF4" s="744"/>
      <c r="BG4" s="744" t="s">
        <v>220</v>
      </c>
      <c r="BH4" s="744"/>
      <c r="BI4" s="744"/>
      <c r="BJ4" s="744"/>
      <c r="BK4" s="744"/>
      <c r="BL4" s="744"/>
      <c r="BM4" s="744"/>
      <c r="BN4" s="744"/>
      <c r="BO4" s="744" t="s">
        <v>217</v>
      </c>
      <c r="BP4" s="744"/>
      <c r="BQ4" s="744"/>
      <c r="BR4" s="744"/>
      <c r="BS4" s="744" t="s">
        <v>221</v>
      </c>
      <c r="BT4" s="744"/>
      <c r="BU4" s="744"/>
      <c r="BV4" s="744"/>
      <c r="BW4" s="744"/>
      <c r="BX4" s="744"/>
      <c r="BY4" s="744"/>
      <c r="BZ4" s="744"/>
      <c r="CA4" s="744"/>
      <c r="CB4" s="744"/>
      <c r="CD4" s="731" t="s">
        <v>222</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223</v>
      </c>
      <c r="C5" s="698"/>
      <c r="D5" s="698"/>
      <c r="E5" s="698"/>
      <c r="F5" s="698"/>
      <c r="G5" s="698"/>
      <c r="H5" s="698"/>
      <c r="I5" s="698"/>
      <c r="J5" s="698"/>
      <c r="K5" s="698"/>
      <c r="L5" s="698"/>
      <c r="M5" s="698"/>
      <c r="N5" s="698"/>
      <c r="O5" s="698"/>
      <c r="P5" s="698"/>
      <c r="Q5" s="699"/>
      <c r="R5" s="682">
        <v>5087152</v>
      </c>
      <c r="S5" s="683"/>
      <c r="T5" s="683"/>
      <c r="U5" s="683"/>
      <c r="V5" s="683"/>
      <c r="W5" s="683"/>
      <c r="X5" s="683"/>
      <c r="Y5" s="726"/>
      <c r="Z5" s="745">
        <v>30.6</v>
      </c>
      <c r="AA5" s="745"/>
      <c r="AB5" s="745"/>
      <c r="AC5" s="745"/>
      <c r="AD5" s="746">
        <v>5087152</v>
      </c>
      <c r="AE5" s="746"/>
      <c r="AF5" s="746"/>
      <c r="AG5" s="746"/>
      <c r="AH5" s="746"/>
      <c r="AI5" s="746"/>
      <c r="AJ5" s="746"/>
      <c r="AK5" s="746"/>
      <c r="AL5" s="727">
        <v>61.9</v>
      </c>
      <c r="AM5" s="702"/>
      <c r="AN5" s="702"/>
      <c r="AO5" s="728"/>
      <c r="AP5" s="697" t="s">
        <v>224</v>
      </c>
      <c r="AQ5" s="698"/>
      <c r="AR5" s="698"/>
      <c r="AS5" s="698"/>
      <c r="AT5" s="698"/>
      <c r="AU5" s="698"/>
      <c r="AV5" s="698"/>
      <c r="AW5" s="698"/>
      <c r="AX5" s="698"/>
      <c r="AY5" s="698"/>
      <c r="AZ5" s="698"/>
      <c r="BA5" s="698"/>
      <c r="BB5" s="698"/>
      <c r="BC5" s="698"/>
      <c r="BD5" s="698"/>
      <c r="BE5" s="698"/>
      <c r="BF5" s="699"/>
      <c r="BG5" s="629">
        <v>5087152</v>
      </c>
      <c r="BH5" s="630"/>
      <c r="BI5" s="630"/>
      <c r="BJ5" s="630"/>
      <c r="BK5" s="630"/>
      <c r="BL5" s="630"/>
      <c r="BM5" s="630"/>
      <c r="BN5" s="631"/>
      <c r="BO5" s="656">
        <v>100</v>
      </c>
      <c r="BP5" s="656"/>
      <c r="BQ5" s="656"/>
      <c r="BR5" s="656"/>
      <c r="BS5" s="657">
        <v>260253</v>
      </c>
      <c r="BT5" s="657"/>
      <c r="BU5" s="657"/>
      <c r="BV5" s="657"/>
      <c r="BW5" s="657"/>
      <c r="BX5" s="657"/>
      <c r="BY5" s="657"/>
      <c r="BZ5" s="657"/>
      <c r="CA5" s="657"/>
      <c r="CB5" s="715"/>
      <c r="CD5" s="731" t="s">
        <v>219</v>
      </c>
      <c r="CE5" s="732"/>
      <c r="CF5" s="732"/>
      <c r="CG5" s="732"/>
      <c r="CH5" s="732"/>
      <c r="CI5" s="732"/>
      <c r="CJ5" s="732"/>
      <c r="CK5" s="732"/>
      <c r="CL5" s="732"/>
      <c r="CM5" s="732"/>
      <c r="CN5" s="732"/>
      <c r="CO5" s="732"/>
      <c r="CP5" s="732"/>
      <c r="CQ5" s="733"/>
      <c r="CR5" s="731" t="s">
        <v>225</v>
      </c>
      <c r="CS5" s="732"/>
      <c r="CT5" s="732"/>
      <c r="CU5" s="732"/>
      <c r="CV5" s="732"/>
      <c r="CW5" s="732"/>
      <c r="CX5" s="732"/>
      <c r="CY5" s="733"/>
      <c r="CZ5" s="731" t="s">
        <v>217</v>
      </c>
      <c r="DA5" s="732"/>
      <c r="DB5" s="732"/>
      <c r="DC5" s="733"/>
      <c r="DD5" s="731" t="s">
        <v>226</v>
      </c>
      <c r="DE5" s="732"/>
      <c r="DF5" s="732"/>
      <c r="DG5" s="732"/>
      <c r="DH5" s="732"/>
      <c r="DI5" s="732"/>
      <c r="DJ5" s="732"/>
      <c r="DK5" s="732"/>
      <c r="DL5" s="732"/>
      <c r="DM5" s="732"/>
      <c r="DN5" s="732"/>
      <c r="DO5" s="732"/>
      <c r="DP5" s="733"/>
      <c r="DQ5" s="731" t="s">
        <v>227</v>
      </c>
      <c r="DR5" s="732"/>
      <c r="DS5" s="732"/>
      <c r="DT5" s="732"/>
      <c r="DU5" s="732"/>
      <c r="DV5" s="732"/>
      <c r="DW5" s="732"/>
      <c r="DX5" s="732"/>
      <c r="DY5" s="732"/>
      <c r="DZ5" s="732"/>
      <c r="EA5" s="732"/>
      <c r="EB5" s="732"/>
      <c r="EC5" s="733"/>
    </row>
    <row r="6" spans="2:143" ht="11.25" customHeight="1" x14ac:dyDescent="0.15">
      <c r="B6" s="626" t="s">
        <v>228</v>
      </c>
      <c r="C6" s="627"/>
      <c r="D6" s="627"/>
      <c r="E6" s="627"/>
      <c r="F6" s="627"/>
      <c r="G6" s="627"/>
      <c r="H6" s="627"/>
      <c r="I6" s="627"/>
      <c r="J6" s="627"/>
      <c r="K6" s="627"/>
      <c r="L6" s="627"/>
      <c r="M6" s="627"/>
      <c r="N6" s="627"/>
      <c r="O6" s="627"/>
      <c r="P6" s="627"/>
      <c r="Q6" s="628"/>
      <c r="R6" s="629">
        <v>120610</v>
      </c>
      <c r="S6" s="630"/>
      <c r="T6" s="630"/>
      <c r="U6" s="630"/>
      <c r="V6" s="630"/>
      <c r="W6" s="630"/>
      <c r="X6" s="630"/>
      <c r="Y6" s="631"/>
      <c r="Z6" s="656">
        <v>0.7</v>
      </c>
      <c r="AA6" s="656"/>
      <c r="AB6" s="656"/>
      <c r="AC6" s="656"/>
      <c r="AD6" s="657">
        <v>120610</v>
      </c>
      <c r="AE6" s="657"/>
      <c r="AF6" s="657"/>
      <c r="AG6" s="657"/>
      <c r="AH6" s="657"/>
      <c r="AI6" s="657"/>
      <c r="AJ6" s="657"/>
      <c r="AK6" s="657"/>
      <c r="AL6" s="632">
        <v>1.5</v>
      </c>
      <c r="AM6" s="633"/>
      <c r="AN6" s="633"/>
      <c r="AO6" s="658"/>
      <c r="AP6" s="626" t="s">
        <v>229</v>
      </c>
      <c r="AQ6" s="627"/>
      <c r="AR6" s="627"/>
      <c r="AS6" s="627"/>
      <c r="AT6" s="627"/>
      <c r="AU6" s="627"/>
      <c r="AV6" s="627"/>
      <c r="AW6" s="627"/>
      <c r="AX6" s="627"/>
      <c r="AY6" s="627"/>
      <c r="AZ6" s="627"/>
      <c r="BA6" s="627"/>
      <c r="BB6" s="627"/>
      <c r="BC6" s="627"/>
      <c r="BD6" s="627"/>
      <c r="BE6" s="627"/>
      <c r="BF6" s="628"/>
      <c r="BG6" s="629">
        <v>5087152</v>
      </c>
      <c r="BH6" s="630"/>
      <c r="BI6" s="630"/>
      <c r="BJ6" s="630"/>
      <c r="BK6" s="630"/>
      <c r="BL6" s="630"/>
      <c r="BM6" s="630"/>
      <c r="BN6" s="631"/>
      <c r="BO6" s="656">
        <v>100</v>
      </c>
      <c r="BP6" s="656"/>
      <c r="BQ6" s="656"/>
      <c r="BR6" s="656"/>
      <c r="BS6" s="657">
        <v>260253</v>
      </c>
      <c r="BT6" s="657"/>
      <c r="BU6" s="657"/>
      <c r="BV6" s="657"/>
      <c r="BW6" s="657"/>
      <c r="BX6" s="657"/>
      <c r="BY6" s="657"/>
      <c r="BZ6" s="657"/>
      <c r="CA6" s="657"/>
      <c r="CB6" s="715"/>
      <c r="CD6" s="685" t="s">
        <v>230</v>
      </c>
      <c r="CE6" s="686"/>
      <c r="CF6" s="686"/>
      <c r="CG6" s="686"/>
      <c r="CH6" s="686"/>
      <c r="CI6" s="686"/>
      <c r="CJ6" s="686"/>
      <c r="CK6" s="686"/>
      <c r="CL6" s="686"/>
      <c r="CM6" s="686"/>
      <c r="CN6" s="686"/>
      <c r="CO6" s="686"/>
      <c r="CP6" s="686"/>
      <c r="CQ6" s="687"/>
      <c r="CR6" s="629">
        <v>139751</v>
      </c>
      <c r="CS6" s="630"/>
      <c r="CT6" s="630"/>
      <c r="CU6" s="630"/>
      <c r="CV6" s="630"/>
      <c r="CW6" s="630"/>
      <c r="CX6" s="630"/>
      <c r="CY6" s="631"/>
      <c r="CZ6" s="727">
        <v>0.9</v>
      </c>
      <c r="DA6" s="702"/>
      <c r="DB6" s="702"/>
      <c r="DC6" s="730"/>
      <c r="DD6" s="635" t="s">
        <v>128</v>
      </c>
      <c r="DE6" s="630"/>
      <c r="DF6" s="630"/>
      <c r="DG6" s="630"/>
      <c r="DH6" s="630"/>
      <c r="DI6" s="630"/>
      <c r="DJ6" s="630"/>
      <c r="DK6" s="630"/>
      <c r="DL6" s="630"/>
      <c r="DM6" s="630"/>
      <c r="DN6" s="630"/>
      <c r="DO6" s="630"/>
      <c r="DP6" s="631"/>
      <c r="DQ6" s="635">
        <v>139751</v>
      </c>
      <c r="DR6" s="630"/>
      <c r="DS6" s="630"/>
      <c r="DT6" s="630"/>
      <c r="DU6" s="630"/>
      <c r="DV6" s="630"/>
      <c r="DW6" s="630"/>
      <c r="DX6" s="630"/>
      <c r="DY6" s="630"/>
      <c r="DZ6" s="630"/>
      <c r="EA6" s="630"/>
      <c r="EB6" s="630"/>
      <c r="EC6" s="674"/>
    </row>
    <row r="7" spans="2:143" ht="11.25" customHeight="1" x14ac:dyDescent="0.15">
      <c r="B7" s="626" t="s">
        <v>232</v>
      </c>
      <c r="C7" s="627"/>
      <c r="D7" s="627"/>
      <c r="E7" s="627"/>
      <c r="F7" s="627"/>
      <c r="G7" s="627"/>
      <c r="H7" s="627"/>
      <c r="I7" s="627"/>
      <c r="J7" s="627"/>
      <c r="K7" s="627"/>
      <c r="L7" s="627"/>
      <c r="M7" s="627"/>
      <c r="N7" s="627"/>
      <c r="O7" s="627"/>
      <c r="P7" s="627"/>
      <c r="Q7" s="628"/>
      <c r="R7" s="629">
        <v>3753</v>
      </c>
      <c r="S7" s="630"/>
      <c r="T7" s="630"/>
      <c r="U7" s="630"/>
      <c r="V7" s="630"/>
      <c r="W7" s="630"/>
      <c r="X7" s="630"/>
      <c r="Y7" s="631"/>
      <c r="Z7" s="656">
        <v>0</v>
      </c>
      <c r="AA7" s="656"/>
      <c r="AB7" s="656"/>
      <c r="AC7" s="656"/>
      <c r="AD7" s="657">
        <v>3753</v>
      </c>
      <c r="AE7" s="657"/>
      <c r="AF7" s="657"/>
      <c r="AG7" s="657"/>
      <c r="AH7" s="657"/>
      <c r="AI7" s="657"/>
      <c r="AJ7" s="657"/>
      <c r="AK7" s="657"/>
      <c r="AL7" s="632">
        <v>0</v>
      </c>
      <c r="AM7" s="633"/>
      <c r="AN7" s="633"/>
      <c r="AO7" s="658"/>
      <c r="AP7" s="626" t="s">
        <v>233</v>
      </c>
      <c r="AQ7" s="627"/>
      <c r="AR7" s="627"/>
      <c r="AS7" s="627"/>
      <c r="AT7" s="627"/>
      <c r="AU7" s="627"/>
      <c r="AV7" s="627"/>
      <c r="AW7" s="627"/>
      <c r="AX7" s="627"/>
      <c r="AY7" s="627"/>
      <c r="AZ7" s="627"/>
      <c r="BA7" s="627"/>
      <c r="BB7" s="627"/>
      <c r="BC7" s="627"/>
      <c r="BD7" s="627"/>
      <c r="BE7" s="627"/>
      <c r="BF7" s="628"/>
      <c r="BG7" s="629">
        <v>2055144</v>
      </c>
      <c r="BH7" s="630"/>
      <c r="BI7" s="630"/>
      <c r="BJ7" s="630"/>
      <c r="BK7" s="630"/>
      <c r="BL7" s="630"/>
      <c r="BM7" s="630"/>
      <c r="BN7" s="631"/>
      <c r="BO7" s="656">
        <v>40.4</v>
      </c>
      <c r="BP7" s="656"/>
      <c r="BQ7" s="656"/>
      <c r="BR7" s="656"/>
      <c r="BS7" s="657">
        <v>81213</v>
      </c>
      <c r="BT7" s="657"/>
      <c r="BU7" s="657"/>
      <c r="BV7" s="657"/>
      <c r="BW7" s="657"/>
      <c r="BX7" s="657"/>
      <c r="BY7" s="657"/>
      <c r="BZ7" s="657"/>
      <c r="CA7" s="657"/>
      <c r="CB7" s="715"/>
      <c r="CD7" s="666" t="s">
        <v>234</v>
      </c>
      <c r="CE7" s="667"/>
      <c r="CF7" s="667"/>
      <c r="CG7" s="667"/>
      <c r="CH7" s="667"/>
      <c r="CI7" s="667"/>
      <c r="CJ7" s="667"/>
      <c r="CK7" s="667"/>
      <c r="CL7" s="667"/>
      <c r="CM7" s="667"/>
      <c r="CN7" s="667"/>
      <c r="CO7" s="667"/>
      <c r="CP7" s="667"/>
      <c r="CQ7" s="668"/>
      <c r="CR7" s="629">
        <v>2612400</v>
      </c>
      <c r="CS7" s="630"/>
      <c r="CT7" s="630"/>
      <c r="CU7" s="630"/>
      <c r="CV7" s="630"/>
      <c r="CW7" s="630"/>
      <c r="CX7" s="630"/>
      <c r="CY7" s="631"/>
      <c r="CZ7" s="656">
        <v>17.100000000000001</v>
      </c>
      <c r="DA7" s="656"/>
      <c r="DB7" s="656"/>
      <c r="DC7" s="656"/>
      <c r="DD7" s="635">
        <v>52233</v>
      </c>
      <c r="DE7" s="630"/>
      <c r="DF7" s="630"/>
      <c r="DG7" s="630"/>
      <c r="DH7" s="630"/>
      <c r="DI7" s="630"/>
      <c r="DJ7" s="630"/>
      <c r="DK7" s="630"/>
      <c r="DL7" s="630"/>
      <c r="DM7" s="630"/>
      <c r="DN7" s="630"/>
      <c r="DO7" s="630"/>
      <c r="DP7" s="631"/>
      <c r="DQ7" s="635">
        <v>2437456</v>
      </c>
      <c r="DR7" s="630"/>
      <c r="DS7" s="630"/>
      <c r="DT7" s="630"/>
      <c r="DU7" s="630"/>
      <c r="DV7" s="630"/>
      <c r="DW7" s="630"/>
      <c r="DX7" s="630"/>
      <c r="DY7" s="630"/>
      <c r="DZ7" s="630"/>
      <c r="EA7" s="630"/>
      <c r="EB7" s="630"/>
      <c r="EC7" s="674"/>
    </row>
    <row r="8" spans="2:143" ht="11.25" customHeight="1" x14ac:dyDescent="0.15">
      <c r="B8" s="626" t="s">
        <v>235</v>
      </c>
      <c r="C8" s="627"/>
      <c r="D8" s="627"/>
      <c r="E8" s="627"/>
      <c r="F8" s="627"/>
      <c r="G8" s="627"/>
      <c r="H8" s="627"/>
      <c r="I8" s="627"/>
      <c r="J8" s="627"/>
      <c r="K8" s="627"/>
      <c r="L8" s="627"/>
      <c r="M8" s="627"/>
      <c r="N8" s="627"/>
      <c r="O8" s="627"/>
      <c r="P8" s="627"/>
      <c r="Q8" s="628"/>
      <c r="R8" s="629">
        <v>30016</v>
      </c>
      <c r="S8" s="630"/>
      <c r="T8" s="630"/>
      <c r="U8" s="630"/>
      <c r="V8" s="630"/>
      <c r="W8" s="630"/>
      <c r="X8" s="630"/>
      <c r="Y8" s="631"/>
      <c r="Z8" s="656">
        <v>0.2</v>
      </c>
      <c r="AA8" s="656"/>
      <c r="AB8" s="656"/>
      <c r="AC8" s="656"/>
      <c r="AD8" s="657">
        <v>30016</v>
      </c>
      <c r="AE8" s="657"/>
      <c r="AF8" s="657"/>
      <c r="AG8" s="657"/>
      <c r="AH8" s="657"/>
      <c r="AI8" s="657"/>
      <c r="AJ8" s="657"/>
      <c r="AK8" s="657"/>
      <c r="AL8" s="632">
        <v>0.4</v>
      </c>
      <c r="AM8" s="633"/>
      <c r="AN8" s="633"/>
      <c r="AO8" s="658"/>
      <c r="AP8" s="626" t="s">
        <v>236</v>
      </c>
      <c r="AQ8" s="627"/>
      <c r="AR8" s="627"/>
      <c r="AS8" s="627"/>
      <c r="AT8" s="627"/>
      <c r="AU8" s="627"/>
      <c r="AV8" s="627"/>
      <c r="AW8" s="627"/>
      <c r="AX8" s="627"/>
      <c r="AY8" s="627"/>
      <c r="AZ8" s="627"/>
      <c r="BA8" s="627"/>
      <c r="BB8" s="627"/>
      <c r="BC8" s="627"/>
      <c r="BD8" s="627"/>
      <c r="BE8" s="627"/>
      <c r="BF8" s="628"/>
      <c r="BG8" s="629">
        <v>65120</v>
      </c>
      <c r="BH8" s="630"/>
      <c r="BI8" s="630"/>
      <c r="BJ8" s="630"/>
      <c r="BK8" s="630"/>
      <c r="BL8" s="630"/>
      <c r="BM8" s="630"/>
      <c r="BN8" s="631"/>
      <c r="BO8" s="656">
        <v>1.3</v>
      </c>
      <c r="BP8" s="656"/>
      <c r="BQ8" s="656"/>
      <c r="BR8" s="656"/>
      <c r="BS8" s="657" t="s">
        <v>128</v>
      </c>
      <c r="BT8" s="657"/>
      <c r="BU8" s="657"/>
      <c r="BV8" s="657"/>
      <c r="BW8" s="657"/>
      <c r="BX8" s="657"/>
      <c r="BY8" s="657"/>
      <c r="BZ8" s="657"/>
      <c r="CA8" s="657"/>
      <c r="CB8" s="715"/>
      <c r="CD8" s="666" t="s">
        <v>237</v>
      </c>
      <c r="CE8" s="667"/>
      <c r="CF8" s="667"/>
      <c r="CG8" s="667"/>
      <c r="CH8" s="667"/>
      <c r="CI8" s="667"/>
      <c r="CJ8" s="667"/>
      <c r="CK8" s="667"/>
      <c r="CL8" s="667"/>
      <c r="CM8" s="667"/>
      <c r="CN8" s="667"/>
      <c r="CO8" s="667"/>
      <c r="CP8" s="667"/>
      <c r="CQ8" s="668"/>
      <c r="CR8" s="629">
        <v>5364566</v>
      </c>
      <c r="CS8" s="630"/>
      <c r="CT8" s="630"/>
      <c r="CU8" s="630"/>
      <c r="CV8" s="630"/>
      <c r="CW8" s="630"/>
      <c r="CX8" s="630"/>
      <c r="CY8" s="631"/>
      <c r="CZ8" s="656">
        <v>35.1</v>
      </c>
      <c r="DA8" s="656"/>
      <c r="DB8" s="656"/>
      <c r="DC8" s="656"/>
      <c r="DD8" s="635">
        <v>19552</v>
      </c>
      <c r="DE8" s="630"/>
      <c r="DF8" s="630"/>
      <c r="DG8" s="630"/>
      <c r="DH8" s="630"/>
      <c r="DI8" s="630"/>
      <c r="DJ8" s="630"/>
      <c r="DK8" s="630"/>
      <c r="DL8" s="630"/>
      <c r="DM8" s="630"/>
      <c r="DN8" s="630"/>
      <c r="DO8" s="630"/>
      <c r="DP8" s="631"/>
      <c r="DQ8" s="635">
        <v>2391380</v>
      </c>
      <c r="DR8" s="630"/>
      <c r="DS8" s="630"/>
      <c r="DT8" s="630"/>
      <c r="DU8" s="630"/>
      <c r="DV8" s="630"/>
      <c r="DW8" s="630"/>
      <c r="DX8" s="630"/>
      <c r="DY8" s="630"/>
      <c r="DZ8" s="630"/>
      <c r="EA8" s="630"/>
      <c r="EB8" s="630"/>
      <c r="EC8" s="674"/>
    </row>
    <row r="9" spans="2:143" ht="11.25" customHeight="1" x14ac:dyDescent="0.15">
      <c r="B9" s="626" t="s">
        <v>238</v>
      </c>
      <c r="C9" s="627"/>
      <c r="D9" s="627"/>
      <c r="E9" s="627"/>
      <c r="F9" s="627"/>
      <c r="G9" s="627"/>
      <c r="H9" s="627"/>
      <c r="I9" s="627"/>
      <c r="J9" s="627"/>
      <c r="K9" s="627"/>
      <c r="L9" s="627"/>
      <c r="M9" s="627"/>
      <c r="N9" s="627"/>
      <c r="O9" s="627"/>
      <c r="P9" s="627"/>
      <c r="Q9" s="628"/>
      <c r="R9" s="629">
        <v>33069</v>
      </c>
      <c r="S9" s="630"/>
      <c r="T9" s="630"/>
      <c r="U9" s="630"/>
      <c r="V9" s="630"/>
      <c r="W9" s="630"/>
      <c r="X9" s="630"/>
      <c r="Y9" s="631"/>
      <c r="Z9" s="656">
        <v>0.2</v>
      </c>
      <c r="AA9" s="656"/>
      <c r="AB9" s="656"/>
      <c r="AC9" s="656"/>
      <c r="AD9" s="657">
        <v>33069</v>
      </c>
      <c r="AE9" s="657"/>
      <c r="AF9" s="657"/>
      <c r="AG9" s="657"/>
      <c r="AH9" s="657"/>
      <c r="AI9" s="657"/>
      <c r="AJ9" s="657"/>
      <c r="AK9" s="657"/>
      <c r="AL9" s="632">
        <v>0.4</v>
      </c>
      <c r="AM9" s="633"/>
      <c r="AN9" s="633"/>
      <c r="AO9" s="658"/>
      <c r="AP9" s="626" t="s">
        <v>239</v>
      </c>
      <c r="AQ9" s="627"/>
      <c r="AR9" s="627"/>
      <c r="AS9" s="627"/>
      <c r="AT9" s="627"/>
      <c r="AU9" s="627"/>
      <c r="AV9" s="627"/>
      <c r="AW9" s="627"/>
      <c r="AX9" s="627"/>
      <c r="AY9" s="627"/>
      <c r="AZ9" s="627"/>
      <c r="BA9" s="627"/>
      <c r="BB9" s="627"/>
      <c r="BC9" s="627"/>
      <c r="BD9" s="627"/>
      <c r="BE9" s="627"/>
      <c r="BF9" s="628"/>
      <c r="BG9" s="629">
        <v>1662834</v>
      </c>
      <c r="BH9" s="630"/>
      <c r="BI9" s="630"/>
      <c r="BJ9" s="630"/>
      <c r="BK9" s="630"/>
      <c r="BL9" s="630"/>
      <c r="BM9" s="630"/>
      <c r="BN9" s="631"/>
      <c r="BO9" s="656">
        <v>32.700000000000003</v>
      </c>
      <c r="BP9" s="656"/>
      <c r="BQ9" s="656"/>
      <c r="BR9" s="656"/>
      <c r="BS9" s="657" t="s">
        <v>128</v>
      </c>
      <c r="BT9" s="657"/>
      <c r="BU9" s="657"/>
      <c r="BV9" s="657"/>
      <c r="BW9" s="657"/>
      <c r="BX9" s="657"/>
      <c r="BY9" s="657"/>
      <c r="BZ9" s="657"/>
      <c r="CA9" s="657"/>
      <c r="CB9" s="715"/>
      <c r="CD9" s="666" t="s">
        <v>240</v>
      </c>
      <c r="CE9" s="667"/>
      <c r="CF9" s="667"/>
      <c r="CG9" s="667"/>
      <c r="CH9" s="667"/>
      <c r="CI9" s="667"/>
      <c r="CJ9" s="667"/>
      <c r="CK9" s="667"/>
      <c r="CL9" s="667"/>
      <c r="CM9" s="667"/>
      <c r="CN9" s="667"/>
      <c r="CO9" s="667"/>
      <c r="CP9" s="667"/>
      <c r="CQ9" s="668"/>
      <c r="CR9" s="629">
        <v>1104518</v>
      </c>
      <c r="CS9" s="630"/>
      <c r="CT9" s="630"/>
      <c r="CU9" s="630"/>
      <c r="CV9" s="630"/>
      <c r="CW9" s="630"/>
      <c r="CX9" s="630"/>
      <c r="CY9" s="631"/>
      <c r="CZ9" s="656">
        <v>7.2</v>
      </c>
      <c r="DA9" s="656"/>
      <c r="DB9" s="656"/>
      <c r="DC9" s="656"/>
      <c r="DD9" s="635">
        <v>25309</v>
      </c>
      <c r="DE9" s="630"/>
      <c r="DF9" s="630"/>
      <c r="DG9" s="630"/>
      <c r="DH9" s="630"/>
      <c r="DI9" s="630"/>
      <c r="DJ9" s="630"/>
      <c r="DK9" s="630"/>
      <c r="DL9" s="630"/>
      <c r="DM9" s="630"/>
      <c r="DN9" s="630"/>
      <c r="DO9" s="630"/>
      <c r="DP9" s="631"/>
      <c r="DQ9" s="635">
        <v>812074</v>
      </c>
      <c r="DR9" s="630"/>
      <c r="DS9" s="630"/>
      <c r="DT9" s="630"/>
      <c r="DU9" s="630"/>
      <c r="DV9" s="630"/>
      <c r="DW9" s="630"/>
      <c r="DX9" s="630"/>
      <c r="DY9" s="630"/>
      <c r="DZ9" s="630"/>
      <c r="EA9" s="630"/>
      <c r="EB9" s="630"/>
      <c r="EC9" s="674"/>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102283</v>
      </c>
      <c r="BH10" s="630"/>
      <c r="BI10" s="630"/>
      <c r="BJ10" s="630"/>
      <c r="BK10" s="630"/>
      <c r="BL10" s="630"/>
      <c r="BM10" s="630"/>
      <c r="BN10" s="631"/>
      <c r="BO10" s="656">
        <v>2</v>
      </c>
      <c r="BP10" s="656"/>
      <c r="BQ10" s="656"/>
      <c r="BR10" s="656"/>
      <c r="BS10" s="657">
        <v>16973</v>
      </c>
      <c r="BT10" s="657"/>
      <c r="BU10" s="657"/>
      <c r="BV10" s="657"/>
      <c r="BW10" s="657"/>
      <c r="BX10" s="657"/>
      <c r="BY10" s="657"/>
      <c r="BZ10" s="657"/>
      <c r="CA10" s="657"/>
      <c r="CB10" s="715"/>
      <c r="CD10" s="666" t="s">
        <v>243</v>
      </c>
      <c r="CE10" s="667"/>
      <c r="CF10" s="667"/>
      <c r="CG10" s="667"/>
      <c r="CH10" s="667"/>
      <c r="CI10" s="667"/>
      <c r="CJ10" s="667"/>
      <c r="CK10" s="667"/>
      <c r="CL10" s="667"/>
      <c r="CM10" s="667"/>
      <c r="CN10" s="667"/>
      <c r="CO10" s="667"/>
      <c r="CP10" s="667"/>
      <c r="CQ10" s="668"/>
      <c r="CR10" s="629">
        <v>40817</v>
      </c>
      <c r="CS10" s="630"/>
      <c r="CT10" s="630"/>
      <c r="CU10" s="630"/>
      <c r="CV10" s="630"/>
      <c r="CW10" s="630"/>
      <c r="CX10" s="630"/>
      <c r="CY10" s="631"/>
      <c r="CZ10" s="656">
        <v>0.3</v>
      </c>
      <c r="DA10" s="656"/>
      <c r="DB10" s="656"/>
      <c r="DC10" s="656"/>
      <c r="DD10" s="635">
        <v>330</v>
      </c>
      <c r="DE10" s="630"/>
      <c r="DF10" s="630"/>
      <c r="DG10" s="630"/>
      <c r="DH10" s="630"/>
      <c r="DI10" s="630"/>
      <c r="DJ10" s="630"/>
      <c r="DK10" s="630"/>
      <c r="DL10" s="630"/>
      <c r="DM10" s="630"/>
      <c r="DN10" s="630"/>
      <c r="DO10" s="630"/>
      <c r="DP10" s="631"/>
      <c r="DQ10" s="635">
        <v>16053</v>
      </c>
      <c r="DR10" s="630"/>
      <c r="DS10" s="630"/>
      <c r="DT10" s="630"/>
      <c r="DU10" s="630"/>
      <c r="DV10" s="630"/>
      <c r="DW10" s="630"/>
      <c r="DX10" s="630"/>
      <c r="DY10" s="630"/>
      <c r="DZ10" s="630"/>
      <c r="EA10" s="630"/>
      <c r="EB10" s="630"/>
      <c r="EC10" s="674"/>
    </row>
    <row r="11" spans="2:143" ht="11.25" customHeight="1" x14ac:dyDescent="0.15">
      <c r="B11" s="626" t="s">
        <v>244</v>
      </c>
      <c r="C11" s="627"/>
      <c r="D11" s="627"/>
      <c r="E11" s="627"/>
      <c r="F11" s="627"/>
      <c r="G11" s="627"/>
      <c r="H11" s="627"/>
      <c r="I11" s="627"/>
      <c r="J11" s="627"/>
      <c r="K11" s="627"/>
      <c r="L11" s="627"/>
      <c r="M11" s="627"/>
      <c r="N11" s="627"/>
      <c r="O11" s="627"/>
      <c r="P11" s="627"/>
      <c r="Q11" s="628"/>
      <c r="R11" s="629">
        <v>794062</v>
      </c>
      <c r="S11" s="630"/>
      <c r="T11" s="630"/>
      <c r="U11" s="630"/>
      <c r="V11" s="630"/>
      <c r="W11" s="630"/>
      <c r="X11" s="630"/>
      <c r="Y11" s="631"/>
      <c r="Z11" s="632">
        <v>4.8</v>
      </c>
      <c r="AA11" s="633"/>
      <c r="AB11" s="633"/>
      <c r="AC11" s="634"/>
      <c r="AD11" s="635">
        <v>794062</v>
      </c>
      <c r="AE11" s="630"/>
      <c r="AF11" s="630"/>
      <c r="AG11" s="630"/>
      <c r="AH11" s="630"/>
      <c r="AI11" s="630"/>
      <c r="AJ11" s="630"/>
      <c r="AK11" s="631"/>
      <c r="AL11" s="632">
        <v>9.6999999999999993</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224907</v>
      </c>
      <c r="BH11" s="630"/>
      <c r="BI11" s="630"/>
      <c r="BJ11" s="630"/>
      <c r="BK11" s="630"/>
      <c r="BL11" s="630"/>
      <c r="BM11" s="630"/>
      <c r="BN11" s="631"/>
      <c r="BO11" s="656">
        <v>4.4000000000000004</v>
      </c>
      <c r="BP11" s="656"/>
      <c r="BQ11" s="656"/>
      <c r="BR11" s="656"/>
      <c r="BS11" s="657">
        <v>64240</v>
      </c>
      <c r="BT11" s="657"/>
      <c r="BU11" s="657"/>
      <c r="BV11" s="657"/>
      <c r="BW11" s="657"/>
      <c r="BX11" s="657"/>
      <c r="BY11" s="657"/>
      <c r="BZ11" s="657"/>
      <c r="CA11" s="657"/>
      <c r="CB11" s="715"/>
      <c r="CD11" s="666" t="s">
        <v>246</v>
      </c>
      <c r="CE11" s="667"/>
      <c r="CF11" s="667"/>
      <c r="CG11" s="667"/>
      <c r="CH11" s="667"/>
      <c r="CI11" s="667"/>
      <c r="CJ11" s="667"/>
      <c r="CK11" s="667"/>
      <c r="CL11" s="667"/>
      <c r="CM11" s="667"/>
      <c r="CN11" s="667"/>
      <c r="CO11" s="667"/>
      <c r="CP11" s="667"/>
      <c r="CQ11" s="668"/>
      <c r="CR11" s="629">
        <v>566220</v>
      </c>
      <c r="CS11" s="630"/>
      <c r="CT11" s="630"/>
      <c r="CU11" s="630"/>
      <c r="CV11" s="630"/>
      <c r="CW11" s="630"/>
      <c r="CX11" s="630"/>
      <c r="CY11" s="631"/>
      <c r="CZ11" s="656">
        <v>3.7</v>
      </c>
      <c r="DA11" s="656"/>
      <c r="DB11" s="656"/>
      <c r="DC11" s="656"/>
      <c r="DD11" s="635">
        <v>172163</v>
      </c>
      <c r="DE11" s="630"/>
      <c r="DF11" s="630"/>
      <c r="DG11" s="630"/>
      <c r="DH11" s="630"/>
      <c r="DI11" s="630"/>
      <c r="DJ11" s="630"/>
      <c r="DK11" s="630"/>
      <c r="DL11" s="630"/>
      <c r="DM11" s="630"/>
      <c r="DN11" s="630"/>
      <c r="DO11" s="630"/>
      <c r="DP11" s="631"/>
      <c r="DQ11" s="635">
        <v>257778</v>
      </c>
      <c r="DR11" s="630"/>
      <c r="DS11" s="630"/>
      <c r="DT11" s="630"/>
      <c r="DU11" s="630"/>
      <c r="DV11" s="630"/>
      <c r="DW11" s="630"/>
      <c r="DX11" s="630"/>
      <c r="DY11" s="630"/>
      <c r="DZ11" s="630"/>
      <c r="EA11" s="630"/>
      <c r="EB11" s="630"/>
      <c r="EC11" s="674"/>
    </row>
    <row r="12" spans="2:143" ht="11.25" customHeight="1" x14ac:dyDescent="0.15">
      <c r="B12" s="626" t="s">
        <v>247</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56" t="s">
        <v>128</v>
      </c>
      <c r="AA12" s="656"/>
      <c r="AB12" s="656"/>
      <c r="AC12" s="656"/>
      <c r="AD12" s="657" t="s">
        <v>128</v>
      </c>
      <c r="AE12" s="657"/>
      <c r="AF12" s="657"/>
      <c r="AG12" s="657"/>
      <c r="AH12" s="657"/>
      <c r="AI12" s="657"/>
      <c r="AJ12" s="657"/>
      <c r="AK12" s="657"/>
      <c r="AL12" s="632" t="s">
        <v>128</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2706329</v>
      </c>
      <c r="BH12" s="630"/>
      <c r="BI12" s="630"/>
      <c r="BJ12" s="630"/>
      <c r="BK12" s="630"/>
      <c r="BL12" s="630"/>
      <c r="BM12" s="630"/>
      <c r="BN12" s="631"/>
      <c r="BO12" s="656">
        <v>53.2</v>
      </c>
      <c r="BP12" s="656"/>
      <c r="BQ12" s="656"/>
      <c r="BR12" s="656"/>
      <c r="BS12" s="657">
        <v>179040</v>
      </c>
      <c r="BT12" s="657"/>
      <c r="BU12" s="657"/>
      <c r="BV12" s="657"/>
      <c r="BW12" s="657"/>
      <c r="BX12" s="657"/>
      <c r="BY12" s="657"/>
      <c r="BZ12" s="657"/>
      <c r="CA12" s="657"/>
      <c r="CB12" s="715"/>
      <c r="CD12" s="666" t="s">
        <v>249</v>
      </c>
      <c r="CE12" s="667"/>
      <c r="CF12" s="667"/>
      <c r="CG12" s="667"/>
      <c r="CH12" s="667"/>
      <c r="CI12" s="667"/>
      <c r="CJ12" s="667"/>
      <c r="CK12" s="667"/>
      <c r="CL12" s="667"/>
      <c r="CM12" s="667"/>
      <c r="CN12" s="667"/>
      <c r="CO12" s="667"/>
      <c r="CP12" s="667"/>
      <c r="CQ12" s="668"/>
      <c r="CR12" s="629">
        <v>649367</v>
      </c>
      <c r="CS12" s="630"/>
      <c r="CT12" s="630"/>
      <c r="CU12" s="630"/>
      <c r="CV12" s="630"/>
      <c r="CW12" s="630"/>
      <c r="CX12" s="630"/>
      <c r="CY12" s="631"/>
      <c r="CZ12" s="656">
        <v>4.2</v>
      </c>
      <c r="DA12" s="656"/>
      <c r="DB12" s="656"/>
      <c r="DC12" s="656"/>
      <c r="DD12" s="635">
        <v>14863</v>
      </c>
      <c r="DE12" s="630"/>
      <c r="DF12" s="630"/>
      <c r="DG12" s="630"/>
      <c r="DH12" s="630"/>
      <c r="DI12" s="630"/>
      <c r="DJ12" s="630"/>
      <c r="DK12" s="630"/>
      <c r="DL12" s="630"/>
      <c r="DM12" s="630"/>
      <c r="DN12" s="630"/>
      <c r="DO12" s="630"/>
      <c r="DP12" s="631"/>
      <c r="DQ12" s="635">
        <v>394321</v>
      </c>
      <c r="DR12" s="630"/>
      <c r="DS12" s="630"/>
      <c r="DT12" s="630"/>
      <c r="DU12" s="630"/>
      <c r="DV12" s="630"/>
      <c r="DW12" s="630"/>
      <c r="DX12" s="630"/>
      <c r="DY12" s="630"/>
      <c r="DZ12" s="630"/>
      <c r="EA12" s="630"/>
      <c r="EB12" s="630"/>
      <c r="EC12" s="674"/>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2706027</v>
      </c>
      <c r="BH13" s="630"/>
      <c r="BI13" s="630"/>
      <c r="BJ13" s="630"/>
      <c r="BK13" s="630"/>
      <c r="BL13" s="630"/>
      <c r="BM13" s="630"/>
      <c r="BN13" s="631"/>
      <c r="BO13" s="656">
        <v>53.2</v>
      </c>
      <c r="BP13" s="656"/>
      <c r="BQ13" s="656"/>
      <c r="BR13" s="656"/>
      <c r="BS13" s="657">
        <v>179040</v>
      </c>
      <c r="BT13" s="657"/>
      <c r="BU13" s="657"/>
      <c r="BV13" s="657"/>
      <c r="BW13" s="657"/>
      <c r="BX13" s="657"/>
      <c r="BY13" s="657"/>
      <c r="BZ13" s="657"/>
      <c r="CA13" s="657"/>
      <c r="CB13" s="715"/>
      <c r="CD13" s="666" t="s">
        <v>252</v>
      </c>
      <c r="CE13" s="667"/>
      <c r="CF13" s="667"/>
      <c r="CG13" s="667"/>
      <c r="CH13" s="667"/>
      <c r="CI13" s="667"/>
      <c r="CJ13" s="667"/>
      <c r="CK13" s="667"/>
      <c r="CL13" s="667"/>
      <c r="CM13" s="667"/>
      <c r="CN13" s="667"/>
      <c r="CO13" s="667"/>
      <c r="CP13" s="667"/>
      <c r="CQ13" s="668"/>
      <c r="CR13" s="629">
        <v>2030002</v>
      </c>
      <c r="CS13" s="630"/>
      <c r="CT13" s="630"/>
      <c r="CU13" s="630"/>
      <c r="CV13" s="630"/>
      <c r="CW13" s="630"/>
      <c r="CX13" s="630"/>
      <c r="CY13" s="631"/>
      <c r="CZ13" s="656">
        <v>13.3</v>
      </c>
      <c r="DA13" s="656"/>
      <c r="DB13" s="656"/>
      <c r="DC13" s="656"/>
      <c r="DD13" s="635">
        <v>1091923</v>
      </c>
      <c r="DE13" s="630"/>
      <c r="DF13" s="630"/>
      <c r="DG13" s="630"/>
      <c r="DH13" s="630"/>
      <c r="DI13" s="630"/>
      <c r="DJ13" s="630"/>
      <c r="DK13" s="630"/>
      <c r="DL13" s="630"/>
      <c r="DM13" s="630"/>
      <c r="DN13" s="630"/>
      <c r="DO13" s="630"/>
      <c r="DP13" s="631"/>
      <c r="DQ13" s="635">
        <v>1186626</v>
      </c>
      <c r="DR13" s="630"/>
      <c r="DS13" s="630"/>
      <c r="DT13" s="630"/>
      <c r="DU13" s="630"/>
      <c r="DV13" s="630"/>
      <c r="DW13" s="630"/>
      <c r="DX13" s="630"/>
      <c r="DY13" s="630"/>
      <c r="DZ13" s="630"/>
      <c r="EA13" s="630"/>
      <c r="EB13" s="630"/>
      <c r="EC13" s="674"/>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108615</v>
      </c>
      <c r="BH14" s="630"/>
      <c r="BI14" s="630"/>
      <c r="BJ14" s="630"/>
      <c r="BK14" s="630"/>
      <c r="BL14" s="630"/>
      <c r="BM14" s="630"/>
      <c r="BN14" s="631"/>
      <c r="BO14" s="656">
        <v>2.1</v>
      </c>
      <c r="BP14" s="656"/>
      <c r="BQ14" s="656"/>
      <c r="BR14" s="656"/>
      <c r="BS14" s="657" t="s">
        <v>128</v>
      </c>
      <c r="BT14" s="657"/>
      <c r="BU14" s="657"/>
      <c r="BV14" s="657"/>
      <c r="BW14" s="657"/>
      <c r="BX14" s="657"/>
      <c r="BY14" s="657"/>
      <c r="BZ14" s="657"/>
      <c r="CA14" s="657"/>
      <c r="CB14" s="715"/>
      <c r="CD14" s="666" t="s">
        <v>255</v>
      </c>
      <c r="CE14" s="667"/>
      <c r="CF14" s="667"/>
      <c r="CG14" s="667"/>
      <c r="CH14" s="667"/>
      <c r="CI14" s="667"/>
      <c r="CJ14" s="667"/>
      <c r="CK14" s="667"/>
      <c r="CL14" s="667"/>
      <c r="CM14" s="667"/>
      <c r="CN14" s="667"/>
      <c r="CO14" s="667"/>
      <c r="CP14" s="667"/>
      <c r="CQ14" s="668"/>
      <c r="CR14" s="629">
        <v>453447</v>
      </c>
      <c r="CS14" s="630"/>
      <c r="CT14" s="630"/>
      <c r="CU14" s="630"/>
      <c r="CV14" s="630"/>
      <c r="CW14" s="630"/>
      <c r="CX14" s="630"/>
      <c r="CY14" s="631"/>
      <c r="CZ14" s="656">
        <v>3</v>
      </c>
      <c r="DA14" s="656"/>
      <c r="DB14" s="656"/>
      <c r="DC14" s="656"/>
      <c r="DD14" s="635">
        <v>33483</v>
      </c>
      <c r="DE14" s="630"/>
      <c r="DF14" s="630"/>
      <c r="DG14" s="630"/>
      <c r="DH14" s="630"/>
      <c r="DI14" s="630"/>
      <c r="DJ14" s="630"/>
      <c r="DK14" s="630"/>
      <c r="DL14" s="630"/>
      <c r="DM14" s="630"/>
      <c r="DN14" s="630"/>
      <c r="DO14" s="630"/>
      <c r="DP14" s="631"/>
      <c r="DQ14" s="635">
        <v>447371</v>
      </c>
      <c r="DR14" s="630"/>
      <c r="DS14" s="630"/>
      <c r="DT14" s="630"/>
      <c r="DU14" s="630"/>
      <c r="DV14" s="630"/>
      <c r="DW14" s="630"/>
      <c r="DX14" s="630"/>
      <c r="DY14" s="630"/>
      <c r="DZ14" s="630"/>
      <c r="EA14" s="630"/>
      <c r="EB14" s="630"/>
      <c r="EC14" s="674"/>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217064</v>
      </c>
      <c r="BH15" s="630"/>
      <c r="BI15" s="630"/>
      <c r="BJ15" s="630"/>
      <c r="BK15" s="630"/>
      <c r="BL15" s="630"/>
      <c r="BM15" s="630"/>
      <c r="BN15" s="631"/>
      <c r="BO15" s="656">
        <v>4.3</v>
      </c>
      <c r="BP15" s="656"/>
      <c r="BQ15" s="656"/>
      <c r="BR15" s="656"/>
      <c r="BS15" s="657" t="s">
        <v>128</v>
      </c>
      <c r="BT15" s="657"/>
      <c r="BU15" s="657"/>
      <c r="BV15" s="657"/>
      <c r="BW15" s="657"/>
      <c r="BX15" s="657"/>
      <c r="BY15" s="657"/>
      <c r="BZ15" s="657"/>
      <c r="CA15" s="657"/>
      <c r="CB15" s="715"/>
      <c r="CD15" s="666" t="s">
        <v>258</v>
      </c>
      <c r="CE15" s="667"/>
      <c r="CF15" s="667"/>
      <c r="CG15" s="667"/>
      <c r="CH15" s="667"/>
      <c r="CI15" s="667"/>
      <c r="CJ15" s="667"/>
      <c r="CK15" s="667"/>
      <c r="CL15" s="667"/>
      <c r="CM15" s="667"/>
      <c r="CN15" s="667"/>
      <c r="CO15" s="667"/>
      <c r="CP15" s="667"/>
      <c r="CQ15" s="668"/>
      <c r="CR15" s="629">
        <v>1111590</v>
      </c>
      <c r="CS15" s="630"/>
      <c r="CT15" s="630"/>
      <c r="CU15" s="630"/>
      <c r="CV15" s="630"/>
      <c r="CW15" s="630"/>
      <c r="CX15" s="630"/>
      <c r="CY15" s="631"/>
      <c r="CZ15" s="656">
        <v>7.3</v>
      </c>
      <c r="DA15" s="656"/>
      <c r="DB15" s="656"/>
      <c r="DC15" s="656"/>
      <c r="DD15" s="635">
        <v>166344</v>
      </c>
      <c r="DE15" s="630"/>
      <c r="DF15" s="630"/>
      <c r="DG15" s="630"/>
      <c r="DH15" s="630"/>
      <c r="DI15" s="630"/>
      <c r="DJ15" s="630"/>
      <c r="DK15" s="630"/>
      <c r="DL15" s="630"/>
      <c r="DM15" s="630"/>
      <c r="DN15" s="630"/>
      <c r="DO15" s="630"/>
      <c r="DP15" s="631"/>
      <c r="DQ15" s="635">
        <v>920291</v>
      </c>
      <c r="DR15" s="630"/>
      <c r="DS15" s="630"/>
      <c r="DT15" s="630"/>
      <c r="DU15" s="630"/>
      <c r="DV15" s="630"/>
      <c r="DW15" s="630"/>
      <c r="DX15" s="630"/>
      <c r="DY15" s="630"/>
      <c r="DZ15" s="630"/>
      <c r="EA15" s="630"/>
      <c r="EB15" s="630"/>
      <c r="EC15" s="674"/>
    </row>
    <row r="16" spans="2:143" ht="11.25" customHeight="1" x14ac:dyDescent="0.15">
      <c r="B16" s="626" t="s">
        <v>259</v>
      </c>
      <c r="C16" s="627"/>
      <c r="D16" s="627"/>
      <c r="E16" s="627"/>
      <c r="F16" s="627"/>
      <c r="G16" s="627"/>
      <c r="H16" s="627"/>
      <c r="I16" s="627"/>
      <c r="J16" s="627"/>
      <c r="K16" s="627"/>
      <c r="L16" s="627"/>
      <c r="M16" s="627"/>
      <c r="N16" s="627"/>
      <c r="O16" s="627"/>
      <c r="P16" s="627"/>
      <c r="Q16" s="628"/>
      <c r="R16" s="629">
        <v>10503</v>
      </c>
      <c r="S16" s="630"/>
      <c r="T16" s="630"/>
      <c r="U16" s="630"/>
      <c r="V16" s="630"/>
      <c r="W16" s="630"/>
      <c r="X16" s="630"/>
      <c r="Y16" s="631"/>
      <c r="Z16" s="656">
        <v>0.1</v>
      </c>
      <c r="AA16" s="656"/>
      <c r="AB16" s="656"/>
      <c r="AC16" s="656"/>
      <c r="AD16" s="657">
        <v>10503</v>
      </c>
      <c r="AE16" s="657"/>
      <c r="AF16" s="657"/>
      <c r="AG16" s="657"/>
      <c r="AH16" s="657"/>
      <c r="AI16" s="657"/>
      <c r="AJ16" s="657"/>
      <c r="AK16" s="657"/>
      <c r="AL16" s="632">
        <v>0.1</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261</v>
      </c>
      <c r="CE16" s="667"/>
      <c r="CF16" s="667"/>
      <c r="CG16" s="667"/>
      <c r="CH16" s="667"/>
      <c r="CI16" s="667"/>
      <c r="CJ16" s="667"/>
      <c r="CK16" s="667"/>
      <c r="CL16" s="667"/>
      <c r="CM16" s="667"/>
      <c r="CN16" s="667"/>
      <c r="CO16" s="667"/>
      <c r="CP16" s="667"/>
      <c r="CQ16" s="668"/>
      <c r="CR16" s="629">
        <v>106</v>
      </c>
      <c r="CS16" s="630"/>
      <c r="CT16" s="630"/>
      <c r="CU16" s="630"/>
      <c r="CV16" s="630"/>
      <c r="CW16" s="630"/>
      <c r="CX16" s="630"/>
      <c r="CY16" s="631"/>
      <c r="CZ16" s="656">
        <v>0</v>
      </c>
      <c r="DA16" s="656"/>
      <c r="DB16" s="656"/>
      <c r="DC16" s="656"/>
      <c r="DD16" s="635" t="s">
        <v>128</v>
      </c>
      <c r="DE16" s="630"/>
      <c r="DF16" s="630"/>
      <c r="DG16" s="630"/>
      <c r="DH16" s="630"/>
      <c r="DI16" s="630"/>
      <c r="DJ16" s="630"/>
      <c r="DK16" s="630"/>
      <c r="DL16" s="630"/>
      <c r="DM16" s="630"/>
      <c r="DN16" s="630"/>
      <c r="DO16" s="630"/>
      <c r="DP16" s="631"/>
      <c r="DQ16" s="635">
        <v>106</v>
      </c>
      <c r="DR16" s="630"/>
      <c r="DS16" s="630"/>
      <c r="DT16" s="630"/>
      <c r="DU16" s="630"/>
      <c r="DV16" s="630"/>
      <c r="DW16" s="630"/>
      <c r="DX16" s="630"/>
      <c r="DY16" s="630"/>
      <c r="DZ16" s="630"/>
      <c r="EA16" s="630"/>
      <c r="EB16" s="630"/>
      <c r="EC16" s="674"/>
    </row>
    <row r="17" spans="2:133" ht="11.25" customHeight="1" x14ac:dyDescent="0.15">
      <c r="B17" s="626" t="s">
        <v>262</v>
      </c>
      <c r="C17" s="627"/>
      <c r="D17" s="627"/>
      <c r="E17" s="627"/>
      <c r="F17" s="627"/>
      <c r="G17" s="627"/>
      <c r="H17" s="627"/>
      <c r="I17" s="627"/>
      <c r="J17" s="627"/>
      <c r="K17" s="627"/>
      <c r="L17" s="627"/>
      <c r="M17" s="627"/>
      <c r="N17" s="627"/>
      <c r="O17" s="627"/>
      <c r="P17" s="627"/>
      <c r="Q17" s="628"/>
      <c r="R17" s="629">
        <v>81335</v>
      </c>
      <c r="S17" s="630"/>
      <c r="T17" s="630"/>
      <c r="U17" s="630"/>
      <c r="V17" s="630"/>
      <c r="W17" s="630"/>
      <c r="X17" s="630"/>
      <c r="Y17" s="631"/>
      <c r="Z17" s="656">
        <v>0.5</v>
      </c>
      <c r="AA17" s="656"/>
      <c r="AB17" s="656"/>
      <c r="AC17" s="656"/>
      <c r="AD17" s="657">
        <v>81335</v>
      </c>
      <c r="AE17" s="657"/>
      <c r="AF17" s="657"/>
      <c r="AG17" s="657"/>
      <c r="AH17" s="657"/>
      <c r="AI17" s="657"/>
      <c r="AJ17" s="657"/>
      <c r="AK17" s="657"/>
      <c r="AL17" s="632">
        <v>1</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264</v>
      </c>
      <c r="CE17" s="667"/>
      <c r="CF17" s="667"/>
      <c r="CG17" s="667"/>
      <c r="CH17" s="667"/>
      <c r="CI17" s="667"/>
      <c r="CJ17" s="667"/>
      <c r="CK17" s="667"/>
      <c r="CL17" s="667"/>
      <c r="CM17" s="667"/>
      <c r="CN17" s="667"/>
      <c r="CO17" s="667"/>
      <c r="CP17" s="667"/>
      <c r="CQ17" s="668"/>
      <c r="CR17" s="629">
        <v>1217325</v>
      </c>
      <c r="CS17" s="630"/>
      <c r="CT17" s="630"/>
      <c r="CU17" s="630"/>
      <c r="CV17" s="630"/>
      <c r="CW17" s="630"/>
      <c r="CX17" s="630"/>
      <c r="CY17" s="631"/>
      <c r="CZ17" s="656">
        <v>8</v>
      </c>
      <c r="DA17" s="656"/>
      <c r="DB17" s="656"/>
      <c r="DC17" s="656"/>
      <c r="DD17" s="635" t="s">
        <v>128</v>
      </c>
      <c r="DE17" s="630"/>
      <c r="DF17" s="630"/>
      <c r="DG17" s="630"/>
      <c r="DH17" s="630"/>
      <c r="DI17" s="630"/>
      <c r="DJ17" s="630"/>
      <c r="DK17" s="630"/>
      <c r="DL17" s="630"/>
      <c r="DM17" s="630"/>
      <c r="DN17" s="630"/>
      <c r="DO17" s="630"/>
      <c r="DP17" s="631"/>
      <c r="DQ17" s="635">
        <v>1193753</v>
      </c>
      <c r="DR17" s="630"/>
      <c r="DS17" s="630"/>
      <c r="DT17" s="630"/>
      <c r="DU17" s="630"/>
      <c r="DV17" s="630"/>
      <c r="DW17" s="630"/>
      <c r="DX17" s="630"/>
      <c r="DY17" s="630"/>
      <c r="DZ17" s="630"/>
      <c r="EA17" s="630"/>
      <c r="EB17" s="630"/>
      <c r="EC17" s="674"/>
    </row>
    <row r="18" spans="2:133" ht="11.25" customHeight="1" x14ac:dyDescent="0.15">
      <c r="B18" s="626" t="s">
        <v>265</v>
      </c>
      <c r="C18" s="627"/>
      <c r="D18" s="627"/>
      <c r="E18" s="627"/>
      <c r="F18" s="627"/>
      <c r="G18" s="627"/>
      <c r="H18" s="627"/>
      <c r="I18" s="627"/>
      <c r="J18" s="627"/>
      <c r="K18" s="627"/>
      <c r="L18" s="627"/>
      <c r="M18" s="627"/>
      <c r="N18" s="627"/>
      <c r="O18" s="627"/>
      <c r="P18" s="627"/>
      <c r="Q18" s="628"/>
      <c r="R18" s="629">
        <v>134382</v>
      </c>
      <c r="S18" s="630"/>
      <c r="T18" s="630"/>
      <c r="U18" s="630"/>
      <c r="V18" s="630"/>
      <c r="W18" s="630"/>
      <c r="X18" s="630"/>
      <c r="Y18" s="631"/>
      <c r="Z18" s="656">
        <v>0.8</v>
      </c>
      <c r="AA18" s="656"/>
      <c r="AB18" s="656"/>
      <c r="AC18" s="656"/>
      <c r="AD18" s="657">
        <v>134382</v>
      </c>
      <c r="AE18" s="657"/>
      <c r="AF18" s="657"/>
      <c r="AG18" s="657"/>
      <c r="AH18" s="657"/>
      <c r="AI18" s="657"/>
      <c r="AJ18" s="657"/>
      <c r="AK18" s="657"/>
      <c r="AL18" s="632">
        <v>1.6000000238418579</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267</v>
      </c>
      <c r="CE18" s="667"/>
      <c r="CF18" s="667"/>
      <c r="CG18" s="667"/>
      <c r="CH18" s="667"/>
      <c r="CI18" s="667"/>
      <c r="CJ18" s="667"/>
      <c r="CK18" s="667"/>
      <c r="CL18" s="667"/>
      <c r="CM18" s="667"/>
      <c r="CN18" s="667"/>
      <c r="CO18" s="667"/>
      <c r="CP18" s="667"/>
      <c r="CQ18" s="668"/>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4"/>
    </row>
    <row r="19" spans="2:133" ht="11.25" customHeight="1" x14ac:dyDescent="0.15">
      <c r="B19" s="626" t="s">
        <v>268</v>
      </c>
      <c r="C19" s="627"/>
      <c r="D19" s="627"/>
      <c r="E19" s="627"/>
      <c r="F19" s="627"/>
      <c r="G19" s="627"/>
      <c r="H19" s="627"/>
      <c r="I19" s="627"/>
      <c r="J19" s="627"/>
      <c r="K19" s="627"/>
      <c r="L19" s="627"/>
      <c r="M19" s="627"/>
      <c r="N19" s="627"/>
      <c r="O19" s="627"/>
      <c r="P19" s="627"/>
      <c r="Q19" s="628"/>
      <c r="R19" s="629">
        <v>35698</v>
      </c>
      <c r="S19" s="630"/>
      <c r="T19" s="630"/>
      <c r="U19" s="630"/>
      <c r="V19" s="630"/>
      <c r="W19" s="630"/>
      <c r="X19" s="630"/>
      <c r="Y19" s="631"/>
      <c r="Z19" s="656">
        <v>0.2</v>
      </c>
      <c r="AA19" s="656"/>
      <c r="AB19" s="656"/>
      <c r="AC19" s="656"/>
      <c r="AD19" s="657">
        <v>35698</v>
      </c>
      <c r="AE19" s="657"/>
      <c r="AF19" s="657"/>
      <c r="AG19" s="657"/>
      <c r="AH19" s="657"/>
      <c r="AI19" s="657"/>
      <c r="AJ19" s="657"/>
      <c r="AK19" s="657"/>
      <c r="AL19" s="632">
        <v>0.4</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56" t="s">
        <v>128</v>
      </c>
      <c r="BP19" s="656"/>
      <c r="BQ19" s="656"/>
      <c r="BR19" s="656"/>
      <c r="BS19" s="657" t="s">
        <v>128</v>
      </c>
      <c r="BT19" s="657"/>
      <c r="BU19" s="657"/>
      <c r="BV19" s="657"/>
      <c r="BW19" s="657"/>
      <c r="BX19" s="657"/>
      <c r="BY19" s="657"/>
      <c r="BZ19" s="657"/>
      <c r="CA19" s="657"/>
      <c r="CB19" s="715"/>
      <c r="CD19" s="666" t="s">
        <v>270</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x14ac:dyDescent="0.15">
      <c r="B20" s="626" t="s">
        <v>271</v>
      </c>
      <c r="C20" s="627"/>
      <c r="D20" s="627"/>
      <c r="E20" s="627"/>
      <c r="F20" s="627"/>
      <c r="G20" s="627"/>
      <c r="H20" s="627"/>
      <c r="I20" s="627"/>
      <c r="J20" s="627"/>
      <c r="K20" s="627"/>
      <c r="L20" s="627"/>
      <c r="M20" s="627"/>
      <c r="N20" s="627"/>
      <c r="O20" s="627"/>
      <c r="P20" s="627"/>
      <c r="Q20" s="628"/>
      <c r="R20" s="629">
        <v>3083</v>
      </c>
      <c r="S20" s="630"/>
      <c r="T20" s="630"/>
      <c r="U20" s="630"/>
      <c r="V20" s="630"/>
      <c r="W20" s="630"/>
      <c r="X20" s="630"/>
      <c r="Y20" s="631"/>
      <c r="Z20" s="656">
        <v>0</v>
      </c>
      <c r="AA20" s="656"/>
      <c r="AB20" s="656"/>
      <c r="AC20" s="656"/>
      <c r="AD20" s="657">
        <v>3083</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t="s">
        <v>128</v>
      </c>
      <c r="BH20" s="630"/>
      <c r="BI20" s="630"/>
      <c r="BJ20" s="630"/>
      <c r="BK20" s="630"/>
      <c r="BL20" s="630"/>
      <c r="BM20" s="630"/>
      <c r="BN20" s="631"/>
      <c r="BO20" s="656" t="s">
        <v>128</v>
      </c>
      <c r="BP20" s="656"/>
      <c r="BQ20" s="656"/>
      <c r="BR20" s="656"/>
      <c r="BS20" s="657" t="s">
        <v>128</v>
      </c>
      <c r="BT20" s="657"/>
      <c r="BU20" s="657"/>
      <c r="BV20" s="657"/>
      <c r="BW20" s="657"/>
      <c r="BX20" s="657"/>
      <c r="BY20" s="657"/>
      <c r="BZ20" s="657"/>
      <c r="CA20" s="657"/>
      <c r="CB20" s="715"/>
      <c r="CD20" s="666" t="s">
        <v>273</v>
      </c>
      <c r="CE20" s="667"/>
      <c r="CF20" s="667"/>
      <c r="CG20" s="667"/>
      <c r="CH20" s="667"/>
      <c r="CI20" s="667"/>
      <c r="CJ20" s="667"/>
      <c r="CK20" s="667"/>
      <c r="CL20" s="667"/>
      <c r="CM20" s="667"/>
      <c r="CN20" s="667"/>
      <c r="CO20" s="667"/>
      <c r="CP20" s="667"/>
      <c r="CQ20" s="668"/>
      <c r="CR20" s="629">
        <v>15290109</v>
      </c>
      <c r="CS20" s="630"/>
      <c r="CT20" s="630"/>
      <c r="CU20" s="630"/>
      <c r="CV20" s="630"/>
      <c r="CW20" s="630"/>
      <c r="CX20" s="630"/>
      <c r="CY20" s="631"/>
      <c r="CZ20" s="656">
        <v>100</v>
      </c>
      <c r="DA20" s="656"/>
      <c r="DB20" s="656"/>
      <c r="DC20" s="656"/>
      <c r="DD20" s="635">
        <v>1576200</v>
      </c>
      <c r="DE20" s="630"/>
      <c r="DF20" s="630"/>
      <c r="DG20" s="630"/>
      <c r="DH20" s="630"/>
      <c r="DI20" s="630"/>
      <c r="DJ20" s="630"/>
      <c r="DK20" s="630"/>
      <c r="DL20" s="630"/>
      <c r="DM20" s="630"/>
      <c r="DN20" s="630"/>
      <c r="DO20" s="630"/>
      <c r="DP20" s="631"/>
      <c r="DQ20" s="635">
        <v>10196960</v>
      </c>
      <c r="DR20" s="630"/>
      <c r="DS20" s="630"/>
      <c r="DT20" s="630"/>
      <c r="DU20" s="630"/>
      <c r="DV20" s="630"/>
      <c r="DW20" s="630"/>
      <c r="DX20" s="630"/>
      <c r="DY20" s="630"/>
      <c r="DZ20" s="630"/>
      <c r="EA20" s="630"/>
      <c r="EB20" s="630"/>
      <c r="EC20" s="674"/>
    </row>
    <row r="21" spans="2:133" ht="11.25" customHeight="1" x14ac:dyDescent="0.15">
      <c r="B21" s="626" t="s">
        <v>274</v>
      </c>
      <c r="C21" s="627"/>
      <c r="D21" s="627"/>
      <c r="E21" s="627"/>
      <c r="F21" s="627"/>
      <c r="G21" s="627"/>
      <c r="H21" s="627"/>
      <c r="I21" s="627"/>
      <c r="J21" s="627"/>
      <c r="K21" s="627"/>
      <c r="L21" s="627"/>
      <c r="M21" s="627"/>
      <c r="N21" s="627"/>
      <c r="O21" s="627"/>
      <c r="P21" s="627"/>
      <c r="Q21" s="628"/>
      <c r="R21" s="629">
        <v>1746</v>
      </c>
      <c r="S21" s="630"/>
      <c r="T21" s="630"/>
      <c r="U21" s="630"/>
      <c r="V21" s="630"/>
      <c r="W21" s="630"/>
      <c r="X21" s="630"/>
      <c r="Y21" s="631"/>
      <c r="Z21" s="656">
        <v>0</v>
      </c>
      <c r="AA21" s="656"/>
      <c r="AB21" s="656"/>
      <c r="AC21" s="656"/>
      <c r="AD21" s="657">
        <v>1746</v>
      </c>
      <c r="AE21" s="657"/>
      <c r="AF21" s="657"/>
      <c r="AG21" s="657"/>
      <c r="AH21" s="657"/>
      <c r="AI21" s="657"/>
      <c r="AJ21" s="657"/>
      <c r="AK21" s="657"/>
      <c r="AL21" s="632">
        <v>0</v>
      </c>
      <c r="AM21" s="633"/>
      <c r="AN21" s="633"/>
      <c r="AO21" s="658"/>
      <c r="AP21" s="722" t="s">
        <v>275</v>
      </c>
      <c r="AQ21" s="729"/>
      <c r="AR21" s="729"/>
      <c r="AS21" s="729"/>
      <c r="AT21" s="729"/>
      <c r="AU21" s="729"/>
      <c r="AV21" s="729"/>
      <c r="AW21" s="729"/>
      <c r="AX21" s="729"/>
      <c r="AY21" s="729"/>
      <c r="AZ21" s="729"/>
      <c r="BA21" s="729"/>
      <c r="BB21" s="729"/>
      <c r="BC21" s="729"/>
      <c r="BD21" s="729"/>
      <c r="BE21" s="729"/>
      <c r="BF21" s="724"/>
      <c r="BG21" s="629" t="s">
        <v>128</v>
      </c>
      <c r="BH21" s="630"/>
      <c r="BI21" s="630"/>
      <c r="BJ21" s="630"/>
      <c r="BK21" s="630"/>
      <c r="BL21" s="630"/>
      <c r="BM21" s="630"/>
      <c r="BN21" s="631"/>
      <c r="BO21" s="656" t="s">
        <v>128</v>
      </c>
      <c r="BP21" s="656"/>
      <c r="BQ21" s="656"/>
      <c r="BR21" s="656"/>
      <c r="BS21" s="657" t="s">
        <v>128</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276</v>
      </c>
      <c r="C22" s="693"/>
      <c r="D22" s="693"/>
      <c r="E22" s="693"/>
      <c r="F22" s="693"/>
      <c r="G22" s="693"/>
      <c r="H22" s="693"/>
      <c r="I22" s="693"/>
      <c r="J22" s="693"/>
      <c r="K22" s="693"/>
      <c r="L22" s="693"/>
      <c r="M22" s="693"/>
      <c r="N22" s="693"/>
      <c r="O22" s="693"/>
      <c r="P22" s="693"/>
      <c r="Q22" s="694"/>
      <c r="R22" s="629">
        <v>93855</v>
      </c>
      <c r="S22" s="630"/>
      <c r="T22" s="630"/>
      <c r="U22" s="630"/>
      <c r="V22" s="630"/>
      <c r="W22" s="630"/>
      <c r="X22" s="630"/>
      <c r="Y22" s="631"/>
      <c r="Z22" s="656">
        <v>0.6</v>
      </c>
      <c r="AA22" s="656"/>
      <c r="AB22" s="656"/>
      <c r="AC22" s="656"/>
      <c r="AD22" s="657">
        <v>93855</v>
      </c>
      <c r="AE22" s="657"/>
      <c r="AF22" s="657"/>
      <c r="AG22" s="657"/>
      <c r="AH22" s="657"/>
      <c r="AI22" s="657"/>
      <c r="AJ22" s="657"/>
      <c r="AK22" s="657"/>
      <c r="AL22" s="632">
        <v>1.1000000238418579</v>
      </c>
      <c r="AM22" s="633"/>
      <c r="AN22" s="633"/>
      <c r="AO22" s="658"/>
      <c r="AP22" s="722" t="s">
        <v>277</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279</v>
      </c>
      <c r="C23" s="627"/>
      <c r="D23" s="627"/>
      <c r="E23" s="627"/>
      <c r="F23" s="627"/>
      <c r="G23" s="627"/>
      <c r="H23" s="627"/>
      <c r="I23" s="627"/>
      <c r="J23" s="627"/>
      <c r="K23" s="627"/>
      <c r="L23" s="627"/>
      <c r="M23" s="627"/>
      <c r="N23" s="627"/>
      <c r="O23" s="627"/>
      <c r="P23" s="627"/>
      <c r="Q23" s="628"/>
      <c r="R23" s="629">
        <v>2444446</v>
      </c>
      <c r="S23" s="630"/>
      <c r="T23" s="630"/>
      <c r="U23" s="630"/>
      <c r="V23" s="630"/>
      <c r="W23" s="630"/>
      <c r="X23" s="630"/>
      <c r="Y23" s="631"/>
      <c r="Z23" s="656">
        <v>14.7</v>
      </c>
      <c r="AA23" s="656"/>
      <c r="AB23" s="656"/>
      <c r="AC23" s="656"/>
      <c r="AD23" s="657">
        <v>1891468</v>
      </c>
      <c r="AE23" s="657"/>
      <c r="AF23" s="657"/>
      <c r="AG23" s="657"/>
      <c r="AH23" s="657"/>
      <c r="AI23" s="657"/>
      <c r="AJ23" s="657"/>
      <c r="AK23" s="657"/>
      <c r="AL23" s="632">
        <v>23</v>
      </c>
      <c r="AM23" s="633"/>
      <c r="AN23" s="633"/>
      <c r="AO23" s="658"/>
      <c r="AP23" s="722" t="s">
        <v>280</v>
      </c>
      <c r="AQ23" s="729"/>
      <c r="AR23" s="729"/>
      <c r="AS23" s="729"/>
      <c r="AT23" s="729"/>
      <c r="AU23" s="729"/>
      <c r="AV23" s="729"/>
      <c r="AW23" s="729"/>
      <c r="AX23" s="729"/>
      <c r="AY23" s="729"/>
      <c r="AZ23" s="729"/>
      <c r="BA23" s="729"/>
      <c r="BB23" s="729"/>
      <c r="BC23" s="729"/>
      <c r="BD23" s="729"/>
      <c r="BE23" s="729"/>
      <c r="BF23" s="724"/>
      <c r="BG23" s="629" t="s">
        <v>128</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219</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34" t="s">
        <v>284</v>
      </c>
      <c r="DM23" s="735"/>
      <c r="DN23" s="735"/>
      <c r="DO23" s="735"/>
      <c r="DP23" s="735"/>
      <c r="DQ23" s="735"/>
      <c r="DR23" s="735"/>
      <c r="DS23" s="735"/>
      <c r="DT23" s="735"/>
      <c r="DU23" s="735"/>
      <c r="DV23" s="736"/>
      <c r="DW23" s="731" t="s">
        <v>285</v>
      </c>
      <c r="DX23" s="732"/>
      <c r="DY23" s="732"/>
      <c r="DZ23" s="732"/>
      <c r="EA23" s="732"/>
      <c r="EB23" s="732"/>
      <c r="EC23" s="733"/>
    </row>
    <row r="24" spans="2:133" ht="11.25" customHeight="1" x14ac:dyDescent="0.15">
      <c r="B24" s="626" t="s">
        <v>286</v>
      </c>
      <c r="C24" s="627"/>
      <c r="D24" s="627"/>
      <c r="E24" s="627"/>
      <c r="F24" s="627"/>
      <c r="G24" s="627"/>
      <c r="H24" s="627"/>
      <c r="I24" s="627"/>
      <c r="J24" s="627"/>
      <c r="K24" s="627"/>
      <c r="L24" s="627"/>
      <c r="M24" s="627"/>
      <c r="N24" s="627"/>
      <c r="O24" s="627"/>
      <c r="P24" s="627"/>
      <c r="Q24" s="628"/>
      <c r="R24" s="629">
        <v>1891468</v>
      </c>
      <c r="S24" s="630"/>
      <c r="T24" s="630"/>
      <c r="U24" s="630"/>
      <c r="V24" s="630"/>
      <c r="W24" s="630"/>
      <c r="X24" s="630"/>
      <c r="Y24" s="631"/>
      <c r="Z24" s="656">
        <v>11.4</v>
      </c>
      <c r="AA24" s="656"/>
      <c r="AB24" s="656"/>
      <c r="AC24" s="656"/>
      <c r="AD24" s="657">
        <v>1891468</v>
      </c>
      <c r="AE24" s="657"/>
      <c r="AF24" s="657"/>
      <c r="AG24" s="657"/>
      <c r="AH24" s="657"/>
      <c r="AI24" s="657"/>
      <c r="AJ24" s="657"/>
      <c r="AK24" s="657"/>
      <c r="AL24" s="632">
        <v>23</v>
      </c>
      <c r="AM24" s="633"/>
      <c r="AN24" s="633"/>
      <c r="AO24" s="658"/>
      <c r="AP24" s="722" t="s">
        <v>287</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288</v>
      </c>
      <c r="CE24" s="686"/>
      <c r="CF24" s="686"/>
      <c r="CG24" s="686"/>
      <c r="CH24" s="686"/>
      <c r="CI24" s="686"/>
      <c r="CJ24" s="686"/>
      <c r="CK24" s="686"/>
      <c r="CL24" s="686"/>
      <c r="CM24" s="686"/>
      <c r="CN24" s="686"/>
      <c r="CO24" s="686"/>
      <c r="CP24" s="686"/>
      <c r="CQ24" s="687"/>
      <c r="CR24" s="682">
        <v>6604088</v>
      </c>
      <c r="CS24" s="683"/>
      <c r="CT24" s="683"/>
      <c r="CU24" s="683"/>
      <c r="CV24" s="683"/>
      <c r="CW24" s="683"/>
      <c r="CX24" s="683"/>
      <c r="CY24" s="726"/>
      <c r="CZ24" s="727">
        <v>43.2</v>
      </c>
      <c r="DA24" s="702"/>
      <c r="DB24" s="702"/>
      <c r="DC24" s="730"/>
      <c r="DD24" s="725">
        <v>3723973</v>
      </c>
      <c r="DE24" s="683"/>
      <c r="DF24" s="683"/>
      <c r="DG24" s="683"/>
      <c r="DH24" s="683"/>
      <c r="DI24" s="683"/>
      <c r="DJ24" s="683"/>
      <c r="DK24" s="726"/>
      <c r="DL24" s="725">
        <v>3359781</v>
      </c>
      <c r="DM24" s="683"/>
      <c r="DN24" s="683"/>
      <c r="DO24" s="683"/>
      <c r="DP24" s="683"/>
      <c r="DQ24" s="683"/>
      <c r="DR24" s="683"/>
      <c r="DS24" s="683"/>
      <c r="DT24" s="683"/>
      <c r="DU24" s="683"/>
      <c r="DV24" s="726"/>
      <c r="DW24" s="727">
        <v>37.700000000000003</v>
      </c>
      <c r="DX24" s="702"/>
      <c r="DY24" s="702"/>
      <c r="DZ24" s="702"/>
      <c r="EA24" s="702"/>
      <c r="EB24" s="702"/>
      <c r="EC24" s="728"/>
    </row>
    <row r="25" spans="2:133" ht="11.25" customHeight="1" x14ac:dyDescent="0.15">
      <c r="B25" s="626" t="s">
        <v>289</v>
      </c>
      <c r="C25" s="627"/>
      <c r="D25" s="627"/>
      <c r="E25" s="627"/>
      <c r="F25" s="627"/>
      <c r="G25" s="627"/>
      <c r="H25" s="627"/>
      <c r="I25" s="627"/>
      <c r="J25" s="627"/>
      <c r="K25" s="627"/>
      <c r="L25" s="627"/>
      <c r="M25" s="627"/>
      <c r="N25" s="627"/>
      <c r="O25" s="627"/>
      <c r="P25" s="627"/>
      <c r="Q25" s="628"/>
      <c r="R25" s="629">
        <v>552978</v>
      </c>
      <c r="S25" s="630"/>
      <c r="T25" s="630"/>
      <c r="U25" s="630"/>
      <c r="V25" s="630"/>
      <c r="W25" s="630"/>
      <c r="X25" s="630"/>
      <c r="Y25" s="631"/>
      <c r="Z25" s="656">
        <v>3.3</v>
      </c>
      <c r="AA25" s="656"/>
      <c r="AB25" s="656"/>
      <c r="AC25" s="656"/>
      <c r="AD25" s="657" t="s">
        <v>128</v>
      </c>
      <c r="AE25" s="657"/>
      <c r="AF25" s="657"/>
      <c r="AG25" s="657"/>
      <c r="AH25" s="657"/>
      <c r="AI25" s="657"/>
      <c r="AJ25" s="657"/>
      <c r="AK25" s="657"/>
      <c r="AL25" s="632" t="s">
        <v>128</v>
      </c>
      <c r="AM25" s="633"/>
      <c r="AN25" s="633"/>
      <c r="AO25" s="658"/>
      <c r="AP25" s="722" t="s">
        <v>290</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291</v>
      </c>
      <c r="CE25" s="667"/>
      <c r="CF25" s="667"/>
      <c r="CG25" s="667"/>
      <c r="CH25" s="667"/>
      <c r="CI25" s="667"/>
      <c r="CJ25" s="667"/>
      <c r="CK25" s="667"/>
      <c r="CL25" s="667"/>
      <c r="CM25" s="667"/>
      <c r="CN25" s="667"/>
      <c r="CO25" s="667"/>
      <c r="CP25" s="667"/>
      <c r="CQ25" s="668"/>
      <c r="CR25" s="629">
        <v>1661528</v>
      </c>
      <c r="CS25" s="640"/>
      <c r="CT25" s="640"/>
      <c r="CU25" s="640"/>
      <c r="CV25" s="640"/>
      <c r="CW25" s="640"/>
      <c r="CX25" s="640"/>
      <c r="CY25" s="641"/>
      <c r="CZ25" s="632">
        <v>10.9</v>
      </c>
      <c r="DA25" s="642"/>
      <c r="DB25" s="642"/>
      <c r="DC25" s="643"/>
      <c r="DD25" s="635">
        <v>1531034</v>
      </c>
      <c r="DE25" s="640"/>
      <c r="DF25" s="640"/>
      <c r="DG25" s="640"/>
      <c r="DH25" s="640"/>
      <c r="DI25" s="640"/>
      <c r="DJ25" s="640"/>
      <c r="DK25" s="641"/>
      <c r="DL25" s="635">
        <v>1497600</v>
      </c>
      <c r="DM25" s="640"/>
      <c r="DN25" s="640"/>
      <c r="DO25" s="640"/>
      <c r="DP25" s="640"/>
      <c r="DQ25" s="640"/>
      <c r="DR25" s="640"/>
      <c r="DS25" s="640"/>
      <c r="DT25" s="640"/>
      <c r="DU25" s="640"/>
      <c r="DV25" s="641"/>
      <c r="DW25" s="632">
        <v>16.8</v>
      </c>
      <c r="DX25" s="642"/>
      <c r="DY25" s="642"/>
      <c r="DZ25" s="642"/>
      <c r="EA25" s="642"/>
      <c r="EB25" s="642"/>
      <c r="EC25" s="669"/>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293</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6" t="s">
        <v>294</v>
      </c>
      <c r="CE26" s="667"/>
      <c r="CF26" s="667"/>
      <c r="CG26" s="667"/>
      <c r="CH26" s="667"/>
      <c r="CI26" s="667"/>
      <c r="CJ26" s="667"/>
      <c r="CK26" s="667"/>
      <c r="CL26" s="667"/>
      <c r="CM26" s="667"/>
      <c r="CN26" s="667"/>
      <c r="CO26" s="667"/>
      <c r="CP26" s="667"/>
      <c r="CQ26" s="668"/>
      <c r="CR26" s="629">
        <v>935173</v>
      </c>
      <c r="CS26" s="630"/>
      <c r="CT26" s="630"/>
      <c r="CU26" s="630"/>
      <c r="CV26" s="630"/>
      <c r="CW26" s="630"/>
      <c r="CX26" s="630"/>
      <c r="CY26" s="631"/>
      <c r="CZ26" s="632">
        <v>6.1</v>
      </c>
      <c r="DA26" s="642"/>
      <c r="DB26" s="642"/>
      <c r="DC26" s="643"/>
      <c r="DD26" s="635">
        <v>804679</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x14ac:dyDescent="0.15">
      <c r="B27" s="626" t="s">
        <v>295</v>
      </c>
      <c r="C27" s="627"/>
      <c r="D27" s="627"/>
      <c r="E27" s="627"/>
      <c r="F27" s="627"/>
      <c r="G27" s="627"/>
      <c r="H27" s="627"/>
      <c r="I27" s="627"/>
      <c r="J27" s="627"/>
      <c r="K27" s="627"/>
      <c r="L27" s="627"/>
      <c r="M27" s="627"/>
      <c r="N27" s="627"/>
      <c r="O27" s="627"/>
      <c r="P27" s="627"/>
      <c r="Q27" s="628"/>
      <c r="R27" s="629">
        <v>8739328</v>
      </c>
      <c r="S27" s="630"/>
      <c r="T27" s="630"/>
      <c r="U27" s="630"/>
      <c r="V27" s="630"/>
      <c r="W27" s="630"/>
      <c r="X27" s="630"/>
      <c r="Y27" s="631"/>
      <c r="Z27" s="656">
        <v>52.6</v>
      </c>
      <c r="AA27" s="656"/>
      <c r="AB27" s="656"/>
      <c r="AC27" s="656"/>
      <c r="AD27" s="657">
        <v>8186350</v>
      </c>
      <c r="AE27" s="657"/>
      <c r="AF27" s="657"/>
      <c r="AG27" s="657"/>
      <c r="AH27" s="657"/>
      <c r="AI27" s="657"/>
      <c r="AJ27" s="657"/>
      <c r="AK27" s="657"/>
      <c r="AL27" s="632">
        <v>99.599998474121094</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5087152</v>
      </c>
      <c r="BH27" s="630"/>
      <c r="BI27" s="630"/>
      <c r="BJ27" s="630"/>
      <c r="BK27" s="630"/>
      <c r="BL27" s="630"/>
      <c r="BM27" s="630"/>
      <c r="BN27" s="631"/>
      <c r="BO27" s="656">
        <v>100</v>
      </c>
      <c r="BP27" s="656"/>
      <c r="BQ27" s="656"/>
      <c r="BR27" s="656"/>
      <c r="BS27" s="657">
        <v>260253</v>
      </c>
      <c r="BT27" s="657"/>
      <c r="BU27" s="657"/>
      <c r="BV27" s="657"/>
      <c r="BW27" s="657"/>
      <c r="BX27" s="657"/>
      <c r="BY27" s="657"/>
      <c r="BZ27" s="657"/>
      <c r="CA27" s="657"/>
      <c r="CB27" s="715"/>
      <c r="CD27" s="666" t="s">
        <v>297</v>
      </c>
      <c r="CE27" s="667"/>
      <c r="CF27" s="667"/>
      <c r="CG27" s="667"/>
      <c r="CH27" s="667"/>
      <c r="CI27" s="667"/>
      <c r="CJ27" s="667"/>
      <c r="CK27" s="667"/>
      <c r="CL27" s="667"/>
      <c r="CM27" s="667"/>
      <c r="CN27" s="667"/>
      <c r="CO27" s="667"/>
      <c r="CP27" s="667"/>
      <c r="CQ27" s="668"/>
      <c r="CR27" s="629">
        <v>3726135</v>
      </c>
      <c r="CS27" s="640"/>
      <c r="CT27" s="640"/>
      <c r="CU27" s="640"/>
      <c r="CV27" s="640"/>
      <c r="CW27" s="640"/>
      <c r="CX27" s="640"/>
      <c r="CY27" s="641"/>
      <c r="CZ27" s="632">
        <v>24.4</v>
      </c>
      <c r="DA27" s="642"/>
      <c r="DB27" s="642"/>
      <c r="DC27" s="643"/>
      <c r="DD27" s="635">
        <v>1000086</v>
      </c>
      <c r="DE27" s="640"/>
      <c r="DF27" s="640"/>
      <c r="DG27" s="640"/>
      <c r="DH27" s="640"/>
      <c r="DI27" s="640"/>
      <c r="DJ27" s="640"/>
      <c r="DK27" s="641"/>
      <c r="DL27" s="635">
        <v>926717</v>
      </c>
      <c r="DM27" s="640"/>
      <c r="DN27" s="640"/>
      <c r="DO27" s="640"/>
      <c r="DP27" s="640"/>
      <c r="DQ27" s="640"/>
      <c r="DR27" s="640"/>
      <c r="DS27" s="640"/>
      <c r="DT27" s="640"/>
      <c r="DU27" s="640"/>
      <c r="DV27" s="641"/>
      <c r="DW27" s="632">
        <v>10.4</v>
      </c>
      <c r="DX27" s="642"/>
      <c r="DY27" s="642"/>
      <c r="DZ27" s="642"/>
      <c r="EA27" s="642"/>
      <c r="EB27" s="642"/>
      <c r="EC27" s="669"/>
    </row>
    <row r="28" spans="2:133" ht="11.25" customHeight="1" x14ac:dyDescent="0.15">
      <c r="B28" s="626" t="s">
        <v>298</v>
      </c>
      <c r="C28" s="627"/>
      <c r="D28" s="627"/>
      <c r="E28" s="627"/>
      <c r="F28" s="627"/>
      <c r="G28" s="627"/>
      <c r="H28" s="627"/>
      <c r="I28" s="627"/>
      <c r="J28" s="627"/>
      <c r="K28" s="627"/>
      <c r="L28" s="627"/>
      <c r="M28" s="627"/>
      <c r="N28" s="627"/>
      <c r="O28" s="627"/>
      <c r="P28" s="627"/>
      <c r="Q28" s="628"/>
      <c r="R28" s="629">
        <v>3719</v>
      </c>
      <c r="S28" s="630"/>
      <c r="T28" s="630"/>
      <c r="U28" s="630"/>
      <c r="V28" s="630"/>
      <c r="W28" s="630"/>
      <c r="X28" s="630"/>
      <c r="Y28" s="631"/>
      <c r="Z28" s="656">
        <v>0</v>
      </c>
      <c r="AA28" s="656"/>
      <c r="AB28" s="656"/>
      <c r="AC28" s="656"/>
      <c r="AD28" s="657">
        <v>3719</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299</v>
      </c>
      <c r="CE28" s="667"/>
      <c r="CF28" s="667"/>
      <c r="CG28" s="667"/>
      <c r="CH28" s="667"/>
      <c r="CI28" s="667"/>
      <c r="CJ28" s="667"/>
      <c r="CK28" s="667"/>
      <c r="CL28" s="667"/>
      <c r="CM28" s="667"/>
      <c r="CN28" s="667"/>
      <c r="CO28" s="667"/>
      <c r="CP28" s="667"/>
      <c r="CQ28" s="668"/>
      <c r="CR28" s="629">
        <v>1216425</v>
      </c>
      <c r="CS28" s="630"/>
      <c r="CT28" s="630"/>
      <c r="CU28" s="630"/>
      <c r="CV28" s="630"/>
      <c r="CW28" s="630"/>
      <c r="CX28" s="630"/>
      <c r="CY28" s="631"/>
      <c r="CZ28" s="632">
        <v>8</v>
      </c>
      <c r="DA28" s="642"/>
      <c r="DB28" s="642"/>
      <c r="DC28" s="643"/>
      <c r="DD28" s="635">
        <v>1192853</v>
      </c>
      <c r="DE28" s="630"/>
      <c r="DF28" s="630"/>
      <c r="DG28" s="630"/>
      <c r="DH28" s="630"/>
      <c r="DI28" s="630"/>
      <c r="DJ28" s="630"/>
      <c r="DK28" s="631"/>
      <c r="DL28" s="635">
        <v>935464</v>
      </c>
      <c r="DM28" s="630"/>
      <c r="DN28" s="630"/>
      <c r="DO28" s="630"/>
      <c r="DP28" s="630"/>
      <c r="DQ28" s="630"/>
      <c r="DR28" s="630"/>
      <c r="DS28" s="630"/>
      <c r="DT28" s="630"/>
      <c r="DU28" s="630"/>
      <c r="DV28" s="631"/>
      <c r="DW28" s="632">
        <v>10.5</v>
      </c>
      <c r="DX28" s="642"/>
      <c r="DY28" s="642"/>
      <c r="DZ28" s="642"/>
      <c r="EA28" s="642"/>
      <c r="EB28" s="642"/>
      <c r="EC28" s="669"/>
    </row>
    <row r="29" spans="2:133" ht="11.25" customHeight="1" x14ac:dyDescent="0.15">
      <c r="B29" s="626" t="s">
        <v>300</v>
      </c>
      <c r="C29" s="627"/>
      <c r="D29" s="627"/>
      <c r="E29" s="627"/>
      <c r="F29" s="627"/>
      <c r="G29" s="627"/>
      <c r="H29" s="627"/>
      <c r="I29" s="627"/>
      <c r="J29" s="627"/>
      <c r="K29" s="627"/>
      <c r="L29" s="627"/>
      <c r="M29" s="627"/>
      <c r="N29" s="627"/>
      <c r="O29" s="627"/>
      <c r="P29" s="627"/>
      <c r="Q29" s="628"/>
      <c r="R29" s="629">
        <v>33933</v>
      </c>
      <c r="S29" s="630"/>
      <c r="T29" s="630"/>
      <c r="U29" s="630"/>
      <c r="V29" s="630"/>
      <c r="W29" s="630"/>
      <c r="X29" s="630"/>
      <c r="Y29" s="631"/>
      <c r="Z29" s="656">
        <v>0.2</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301</v>
      </c>
      <c r="CE29" s="717"/>
      <c r="CF29" s="666" t="s">
        <v>70</v>
      </c>
      <c r="CG29" s="667"/>
      <c r="CH29" s="667"/>
      <c r="CI29" s="667"/>
      <c r="CJ29" s="667"/>
      <c r="CK29" s="667"/>
      <c r="CL29" s="667"/>
      <c r="CM29" s="667"/>
      <c r="CN29" s="667"/>
      <c r="CO29" s="667"/>
      <c r="CP29" s="667"/>
      <c r="CQ29" s="668"/>
      <c r="CR29" s="629">
        <v>1216425</v>
      </c>
      <c r="CS29" s="640"/>
      <c r="CT29" s="640"/>
      <c r="CU29" s="640"/>
      <c r="CV29" s="640"/>
      <c r="CW29" s="640"/>
      <c r="CX29" s="640"/>
      <c r="CY29" s="641"/>
      <c r="CZ29" s="632">
        <v>8</v>
      </c>
      <c r="DA29" s="642"/>
      <c r="DB29" s="642"/>
      <c r="DC29" s="643"/>
      <c r="DD29" s="635">
        <v>1192853</v>
      </c>
      <c r="DE29" s="640"/>
      <c r="DF29" s="640"/>
      <c r="DG29" s="640"/>
      <c r="DH29" s="640"/>
      <c r="DI29" s="640"/>
      <c r="DJ29" s="640"/>
      <c r="DK29" s="641"/>
      <c r="DL29" s="635">
        <v>935464</v>
      </c>
      <c r="DM29" s="640"/>
      <c r="DN29" s="640"/>
      <c r="DO29" s="640"/>
      <c r="DP29" s="640"/>
      <c r="DQ29" s="640"/>
      <c r="DR29" s="640"/>
      <c r="DS29" s="640"/>
      <c r="DT29" s="640"/>
      <c r="DU29" s="640"/>
      <c r="DV29" s="641"/>
      <c r="DW29" s="632">
        <v>10.5</v>
      </c>
      <c r="DX29" s="642"/>
      <c r="DY29" s="642"/>
      <c r="DZ29" s="642"/>
      <c r="EA29" s="642"/>
      <c r="EB29" s="642"/>
      <c r="EC29" s="669"/>
    </row>
    <row r="30" spans="2:133" ht="11.25" customHeight="1" x14ac:dyDescent="0.15">
      <c r="B30" s="626" t="s">
        <v>302</v>
      </c>
      <c r="C30" s="627"/>
      <c r="D30" s="627"/>
      <c r="E30" s="627"/>
      <c r="F30" s="627"/>
      <c r="G30" s="627"/>
      <c r="H30" s="627"/>
      <c r="I30" s="627"/>
      <c r="J30" s="627"/>
      <c r="K30" s="627"/>
      <c r="L30" s="627"/>
      <c r="M30" s="627"/>
      <c r="N30" s="627"/>
      <c r="O30" s="627"/>
      <c r="P30" s="627"/>
      <c r="Q30" s="628"/>
      <c r="R30" s="629">
        <v>151721</v>
      </c>
      <c r="S30" s="630"/>
      <c r="T30" s="630"/>
      <c r="U30" s="630"/>
      <c r="V30" s="630"/>
      <c r="W30" s="630"/>
      <c r="X30" s="630"/>
      <c r="Y30" s="631"/>
      <c r="Z30" s="656">
        <v>0.9</v>
      </c>
      <c r="AA30" s="656"/>
      <c r="AB30" s="656"/>
      <c r="AC30" s="656"/>
      <c r="AD30" s="657">
        <v>18135</v>
      </c>
      <c r="AE30" s="657"/>
      <c r="AF30" s="657"/>
      <c r="AG30" s="657"/>
      <c r="AH30" s="657"/>
      <c r="AI30" s="657"/>
      <c r="AJ30" s="657"/>
      <c r="AK30" s="657"/>
      <c r="AL30" s="632">
        <v>0.2</v>
      </c>
      <c r="AM30" s="633"/>
      <c r="AN30" s="633"/>
      <c r="AO30" s="658"/>
      <c r="AP30" s="688" t="s">
        <v>219</v>
      </c>
      <c r="AQ30" s="689"/>
      <c r="AR30" s="689"/>
      <c r="AS30" s="689"/>
      <c r="AT30" s="689"/>
      <c r="AU30" s="689"/>
      <c r="AV30" s="689"/>
      <c r="AW30" s="689"/>
      <c r="AX30" s="689"/>
      <c r="AY30" s="689"/>
      <c r="AZ30" s="689"/>
      <c r="BA30" s="689"/>
      <c r="BB30" s="689"/>
      <c r="BC30" s="689"/>
      <c r="BD30" s="689"/>
      <c r="BE30" s="689"/>
      <c r="BF30" s="690"/>
      <c r="BG30" s="688" t="s">
        <v>303</v>
      </c>
      <c r="BH30" s="713"/>
      <c r="BI30" s="713"/>
      <c r="BJ30" s="713"/>
      <c r="BK30" s="713"/>
      <c r="BL30" s="713"/>
      <c r="BM30" s="713"/>
      <c r="BN30" s="713"/>
      <c r="BO30" s="713"/>
      <c r="BP30" s="713"/>
      <c r="BQ30" s="714"/>
      <c r="BR30" s="688" t="s">
        <v>304</v>
      </c>
      <c r="BS30" s="713"/>
      <c r="BT30" s="713"/>
      <c r="BU30" s="713"/>
      <c r="BV30" s="713"/>
      <c r="BW30" s="713"/>
      <c r="BX30" s="713"/>
      <c r="BY30" s="713"/>
      <c r="BZ30" s="713"/>
      <c r="CA30" s="713"/>
      <c r="CB30" s="714"/>
      <c r="CD30" s="718"/>
      <c r="CE30" s="719"/>
      <c r="CF30" s="666" t="s">
        <v>305</v>
      </c>
      <c r="CG30" s="667"/>
      <c r="CH30" s="667"/>
      <c r="CI30" s="667"/>
      <c r="CJ30" s="667"/>
      <c r="CK30" s="667"/>
      <c r="CL30" s="667"/>
      <c r="CM30" s="667"/>
      <c r="CN30" s="667"/>
      <c r="CO30" s="667"/>
      <c r="CP30" s="667"/>
      <c r="CQ30" s="668"/>
      <c r="CR30" s="629">
        <v>1169965</v>
      </c>
      <c r="CS30" s="630"/>
      <c r="CT30" s="630"/>
      <c r="CU30" s="630"/>
      <c r="CV30" s="630"/>
      <c r="CW30" s="630"/>
      <c r="CX30" s="630"/>
      <c r="CY30" s="631"/>
      <c r="CZ30" s="632">
        <v>7.7</v>
      </c>
      <c r="DA30" s="642"/>
      <c r="DB30" s="642"/>
      <c r="DC30" s="643"/>
      <c r="DD30" s="635">
        <v>1146400</v>
      </c>
      <c r="DE30" s="630"/>
      <c r="DF30" s="630"/>
      <c r="DG30" s="630"/>
      <c r="DH30" s="630"/>
      <c r="DI30" s="630"/>
      <c r="DJ30" s="630"/>
      <c r="DK30" s="631"/>
      <c r="DL30" s="635">
        <v>890886</v>
      </c>
      <c r="DM30" s="630"/>
      <c r="DN30" s="630"/>
      <c r="DO30" s="630"/>
      <c r="DP30" s="630"/>
      <c r="DQ30" s="630"/>
      <c r="DR30" s="630"/>
      <c r="DS30" s="630"/>
      <c r="DT30" s="630"/>
      <c r="DU30" s="630"/>
      <c r="DV30" s="631"/>
      <c r="DW30" s="632">
        <v>10</v>
      </c>
      <c r="DX30" s="642"/>
      <c r="DY30" s="642"/>
      <c r="DZ30" s="642"/>
      <c r="EA30" s="642"/>
      <c r="EB30" s="642"/>
      <c r="EC30" s="669"/>
    </row>
    <row r="31" spans="2:133" ht="11.25" customHeight="1" x14ac:dyDescent="0.15">
      <c r="B31" s="626" t="s">
        <v>306</v>
      </c>
      <c r="C31" s="627"/>
      <c r="D31" s="627"/>
      <c r="E31" s="627"/>
      <c r="F31" s="627"/>
      <c r="G31" s="627"/>
      <c r="H31" s="627"/>
      <c r="I31" s="627"/>
      <c r="J31" s="627"/>
      <c r="K31" s="627"/>
      <c r="L31" s="627"/>
      <c r="M31" s="627"/>
      <c r="N31" s="627"/>
      <c r="O31" s="627"/>
      <c r="P31" s="627"/>
      <c r="Q31" s="628"/>
      <c r="R31" s="629">
        <v>29328</v>
      </c>
      <c r="S31" s="630"/>
      <c r="T31" s="630"/>
      <c r="U31" s="630"/>
      <c r="V31" s="630"/>
      <c r="W31" s="630"/>
      <c r="X31" s="630"/>
      <c r="Y31" s="631"/>
      <c r="Z31" s="656">
        <v>0.2</v>
      </c>
      <c r="AA31" s="656"/>
      <c r="AB31" s="656"/>
      <c r="AC31" s="656"/>
      <c r="AD31" s="657" t="s">
        <v>128</v>
      </c>
      <c r="AE31" s="657"/>
      <c r="AF31" s="657"/>
      <c r="AG31" s="657"/>
      <c r="AH31" s="657"/>
      <c r="AI31" s="657"/>
      <c r="AJ31" s="657"/>
      <c r="AK31" s="657"/>
      <c r="AL31" s="632" t="s">
        <v>128</v>
      </c>
      <c r="AM31" s="633"/>
      <c r="AN31" s="633"/>
      <c r="AO31" s="658"/>
      <c r="AP31" s="704" t="s">
        <v>307</v>
      </c>
      <c r="AQ31" s="705"/>
      <c r="AR31" s="705"/>
      <c r="AS31" s="705"/>
      <c r="AT31" s="710" t="s">
        <v>308</v>
      </c>
      <c r="AU31" s="366"/>
      <c r="AV31" s="366"/>
      <c r="AW31" s="366"/>
      <c r="AX31" s="697" t="s">
        <v>186</v>
      </c>
      <c r="AY31" s="698"/>
      <c r="AZ31" s="698"/>
      <c r="BA31" s="698"/>
      <c r="BB31" s="698"/>
      <c r="BC31" s="698"/>
      <c r="BD31" s="698"/>
      <c r="BE31" s="698"/>
      <c r="BF31" s="699"/>
      <c r="BG31" s="700">
        <v>99.3</v>
      </c>
      <c r="BH31" s="701"/>
      <c r="BI31" s="701"/>
      <c r="BJ31" s="701"/>
      <c r="BK31" s="701"/>
      <c r="BL31" s="701"/>
      <c r="BM31" s="702">
        <v>95.8</v>
      </c>
      <c r="BN31" s="701"/>
      <c r="BO31" s="701"/>
      <c r="BP31" s="701"/>
      <c r="BQ31" s="703"/>
      <c r="BR31" s="700">
        <v>99</v>
      </c>
      <c r="BS31" s="701"/>
      <c r="BT31" s="701"/>
      <c r="BU31" s="701"/>
      <c r="BV31" s="701"/>
      <c r="BW31" s="701"/>
      <c r="BX31" s="702">
        <v>95.6</v>
      </c>
      <c r="BY31" s="701"/>
      <c r="BZ31" s="701"/>
      <c r="CA31" s="701"/>
      <c r="CB31" s="703"/>
      <c r="CD31" s="718"/>
      <c r="CE31" s="719"/>
      <c r="CF31" s="666" t="s">
        <v>309</v>
      </c>
      <c r="CG31" s="667"/>
      <c r="CH31" s="667"/>
      <c r="CI31" s="667"/>
      <c r="CJ31" s="667"/>
      <c r="CK31" s="667"/>
      <c r="CL31" s="667"/>
      <c r="CM31" s="667"/>
      <c r="CN31" s="667"/>
      <c r="CO31" s="667"/>
      <c r="CP31" s="667"/>
      <c r="CQ31" s="668"/>
      <c r="CR31" s="629">
        <v>46460</v>
      </c>
      <c r="CS31" s="640"/>
      <c r="CT31" s="640"/>
      <c r="CU31" s="640"/>
      <c r="CV31" s="640"/>
      <c r="CW31" s="640"/>
      <c r="CX31" s="640"/>
      <c r="CY31" s="641"/>
      <c r="CZ31" s="632">
        <v>0.3</v>
      </c>
      <c r="DA31" s="642"/>
      <c r="DB31" s="642"/>
      <c r="DC31" s="643"/>
      <c r="DD31" s="635">
        <v>46453</v>
      </c>
      <c r="DE31" s="640"/>
      <c r="DF31" s="640"/>
      <c r="DG31" s="640"/>
      <c r="DH31" s="640"/>
      <c r="DI31" s="640"/>
      <c r="DJ31" s="640"/>
      <c r="DK31" s="641"/>
      <c r="DL31" s="635">
        <v>44578</v>
      </c>
      <c r="DM31" s="640"/>
      <c r="DN31" s="640"/>
      <c r="DO31" s="640"/>
      <c r="DP31" s="640"/>
      <c r="DQ31" s="640"/>
      <c r="DR31" s="640"/>
      <c r="DS31" s="640"/>
      <c r="DT31" s="640"/>
      <c r="DU31" s="640"/>
      <c r="DV31" s="641"/>
      <c r="DW31" s="632">
        <v>0.5</v>
      </c>
      <c r="DX31" s="642"/>
      <c r="DY31" s="642"/>
      <c r="DZ31" s="642"/>
      <c r="EA31" s="642"/>
      <c r="EB31" s="642"/>
      <c r="EC31" s="669"/>
    </row>
    <row r="32" spans="2:133" ht="11.25" customHeight="1" x14ac:dyDescent="0.15">
      <c r="B32" s="626" t="s">
        <v>310</v>
      </c>
      <c r="C32" s="627"/>
      <c r="D32" s="627"/>
      <c r="E32" s="627"/>
      <c r="F32" s="627"/>
      <c r="G32" s="627"/>
      <c r="H32" s="627"/>
      <c r="I32" s="627"/>
      <c r="J32" s="627"/>
      <c r="K32" s="627"/>
      <c r="L32" s="627"/>
      <c r="M32" s="627"/>
      <c r="N32" s="627"/>
      <c r="O32" s="627"/>
      <c r="P32" s="627"/>
      <c r="Q32" s="628"/>
      <c r="R32" s="629">
        <v>3383805</v>
      </c>
      <c r="S32" s="630"/>
      <c r="T32" s="630"/>
      <c r="U32" s="630"/>
      <c r="V32" s="630"/>
      <c r="W32" s="630"/>
      <c r="X32" s="630"/>
      <c r="Y32" s="631"/>
      <c r="Z32" s="656">
        <v>20.399999999999999</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2" t="s">
        <v>311</v>
      </c>
      <c r="AV32" s="362"/>
      <c r="AW32" s="362"/>
      <c r="AX32" s="626" t="s">
        <v>312</v>
      </c>
      <c r="AY32" s="627"/>
      <c r="AZ32" s="627"/>
      <c r="BA32" s="627"/>
      <c r="BB32" s="627"/>
      <c r="BC32" s="627"/>
      <c r="BD32" s="627"/>
      <c r="BE32" s="627"/>
      <c r="BF32" s="628"/>
      <c r="BG32" s="695">
        <v>99.3</v>
      </c>
      <c r="BH32" s="640"/>
      <c r="BI32" s="640"/>
      <c r="BJ32" s="640"/>
      <c r="BK32" s="640"/>
      <c r="BL32" s="640"/>
      <c r="BM32" s="633">
        <v>98.3</v>
      </c>
      <c r="BN32" s="696"/>
      <c r="BO32" s="696"/>
      <c r="BP32" s="696"/>
      <c r="BQ32" s="673"/>
      <c r="BR32" s="695">
        <v>99.1</v>
      </c>
      <c r="BS32" s="640"/>
      <c r="BT32" s="640"/>
      <c r="BU32" s="640"/>
      <c r="BV32" s="640"/>
      <c r="BW32" s="640"/>
      <c r="BX32" s="633">
        <v>98.1</v>
      </c>
      <c r="BY32" s="696"/>
      <c r="BZ32" s="696"/>
      <c r="CA32" s="696"/>
      <c r="CB32" s="673"/>
      <c r="CD32" s="720"/>
      <c r="CE32" s="721"/>
      <c r="CF32" s="666" t="s">
        <v>313</v>
      </c>
      <c r="CG32" s="667"/>
      <c r="CH32" s="667"/>
      <c r="CI32" s="667"/>
      <c r="CJ32" s="667"/>
      <c r="CK32" s="667"/>
      <c r="CL32" s="667"/>
      <c r="CM32" s="667"/>
      <c r="CN32" s="667"/>
      <c r="CO32" s="667"/>
      <c r="CP32" s="667"/>
      <c r="CQ32" s="668"/>
      <c r="CR32" s="629" t="s">
        <v>128</v>
      </c>
      <c r="CS32" s="630"/>
      <c r="CT32" s="630"/>
      <c r="CU32" s="630"/>
      <c r="CV32" s="630"/>
      <c r="CW32" s="630"/>
      <c r="CX32" s="630"/>
      <c r="CY32" s="631"/>
      <c r="CZ32" s="632" t="s">
        <v>128</v>
      </c>
      <c r="DA32" s="642"/>
      <c r="DB32" s="642"/>
      <c r="DC32" s="643"/>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128</v>
      </c>
      <c r="DX32" s="642"/>
      <c r="DY32" s="642"/>
      <c r="DZ32" s="642"/>
      <c r="EA32" s="642"/>
      <c r="EB32" s="642"/>
      <c r="EC32" s="669"/>
    </row>
    <row r="33" spans="2:133" ht="11.25" customHeight="1" x14ac:dyDescent="0.15">
      <c r="B33" s="692" t="s">
        <v>314</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360"/>
      <c r="AV33" s="360"/>
      <c r="AW33" s="360"/>
      <c r="AX33" s="606" t="s">
        <v>315</v>
      </c>
      <c r="AY33" s="607"/>
      <c r="AZ33" s="607"/>
      <c r="BA33" s="607"/>
      <c r="BB33" s="607"/>
      <c r="BC33" s="607"/>
      <c r="BD33" s="607"/>
      <c r="BE33" s="607"/>
      <c r="BF33" s="608"/>
      <c r="BG33" s="691">
        <v>99.2</v>
      </c>
      <c r="BH33" s="610"/>
      <c r="BI33" s="610"/>
      <c r="BJ33" s="610"/>
      <c r="BK33" s="610"/>
      <c r="BL33" s="610"/>
      <c r="BM33" s="648">
        <v>93.7</v>
      </c>
      <c r="BN33" s="610"/>
      <c r="BO33" s="610"/>
      <c r="BP33" s="610"/>
      <c r="BQ33" s="659"/>
      <c r="BR33" s="691">
        <v>98.9</v>
      </c>
      <c r="BS33" s="610"/>
      <c r="BT33" s="610"/>
      <c r="BU33" s="610"/>
      <c r="BV33" s="610"/>
      <c r="BW33" s="610"/>
      <c r="BX33" s="648">
        <v>93.6</v>
      </c>
      <c r="BY33" s="610"/>
      <c r="BZ33" s="610"/>
      <c r="CA33" s="610"/>
      <c r="CB33" s="659"/>
      <c r="CD33" s="666" t="s">
        <v>316</v>
      </c>
      <c r="CE33" s="667"/>
      <c r="CF33" s="667"/>
      <c r="CG33" s="667"/>
      <c r="CH33" s="667"/>
      <c r="CI33" s="667"/>
      <c r="CJ33" s="667"/>
      <c r="CK33" s="667"/>
      <c r="CL33" s="667"/>
      <c r="CM33" s="667"/>
      <c r="CN33" s="667"/>
      <c r="CO33" s="667"/>
      <c r="CP33" s="667"/>
      <c r="CQ33" s="668"/>
      <c r="CR33" s="629">
        <v>7109715</v>
      </c>
      <c r="CS33" s="640"/>
      <c r="CT33" s="640"/>
      <c r="CU33" s="640"/>
      <c r="CV33" s="640"/>
      <c r="CW33" s="640"/>
      <c r="CX33" s="640"/>
      <c r="CY33" s="641"/>
      <c r="CZ33" s="632">
        <v>46.5</v>
      </c>
      <c r="DA33" s="642"/>
      <c r="DB33" s="642"/>
      <c r="DC33" s="643"/>
      <c r="DD33" s="635">
        <v>5962082</v>
      </c>
      <c r="DE33" s="640"/>
      <c r="DF33" s="640"/>
      <c r="DG33" s="640"/>
      <c r="DH33" s="640"/>
      <c r="DI33" s="640"/>
      <c r="DJ33" s="640"/>
      <c r="DK33" s="641"/>
      <c r="DL33" s="635">
        <v>3591628</v>
      </c>
      <c r="DM33" s="640"/>
      <c r="DN33" s="640"/>
      <c r="DO33" s="640"/>
      <c r="DP33" s="640"/>
      <c r="DQ33" s="640"/>
      <c r="DR33" s="640"/>
      <c r="DS33" s="640"/>
      <c r="DT33" s="640"/>
      <c r="DU33" s="640"/>
      <c r="DV33" s="641"/>
      <c r="DW33" s="632">
        <v>40.4</v>
      </c>
      <c r="DX33" s="642"/>
      <c r="DY33" s="642"/>
      <c r="DZ33" s="642"/>
      <c r="EA33" s="642"/>
      <c r="EB33" s="642"/>
      <c r="EC33" s="669"/>
    </row>
    <row r="34" spans="2:133" ht="11.25" customHeight="1" x14ac:dyDescent="0.15">
      <c r="B34" s="626" t="s">
        <v>317</v>
      </c>
      <c r="C34" s="627"/>
      <c r="D34" s="627"/>
      <c r="E34" s="627"/>
      <c r="F34" s="627"/>
      <c r="G34" s="627"/>
      <c r="H34" s="627"/>
      <c r="I34" s="627"/>
      <c r="J34" s="627"/>
      <c r="K34" s="627"/>
      <c r="L34" s="627"/>
      <c r="M34" s="627"/>
      <c r="N34" s="627"/>
      <c r="O34" s="627"/>
      <c r="P34" s="627"/>
      <c r="Q34" s="628"/>
      <c r="R34" s="629">
        <v>1073380</v>
      </c>
      <c r="S34" s="630"/>
      <c r="T34" s="630"/>
      <c r="U34" s="630"/>
      <c r="V34" s="630"/>
      <c r="W34" s="630"/>
      <c r="X34" s="630"/>
      <c r="Y34" s="631"/>
      <c r="Z34" s="656">
        <v>6.5</v>
      </c>
      <c r="AA34" s="656"/>
      <c r="AB34" s="656"/>
      <c r="AC34" s="656"/>
      <c r="AD34" s="657" t="s">
        <v>128</v>
      </c>
      <c r="AE34" s="657"/>
      <c r="AF34" s="657"/>
      <c r="AG34" s="657"/>
      <c r="AH34" s="657"/>
      <c r="AI34" s="657"/>
      <c r="AJ34" s="657"/>
      <c r="AK34" s="657"/>
      <c r="AL34" s="632" t="s">
        <v>128</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318</v>
      </c>
      <c r="CE34" s="667"/>
      <c r="CF34" s="667"/>
      <c r="CG34" s="667"/>
      <c r="CH34" s="667"/>
      <c r="CI34" s="667"/>
      <c r="CJ34" s="667"/>
      <c r="CK34" s="667"/>
      <c r="CL34" s="667"/>
      <c r="CM34" s="667"/>
      <c r="CN34" s="667"/>
      <c r="CO34" s="667"/>
      <c r="CP34" s="667"/>
      <c r="CQ34" s="668"/>
      <c r="CR34" s="629">
        <v>1861902</v>
      </c>
      <c r="CS34" s="630"/>
      <c r="CT34" s="630"/>
      <c r="CU34" s="630"/>
      <c r="CV34" s="630"/>
      <c r="CW34" s="630"/>
      <c r="CX34" s="630"/>
      <c r="CY34" s="631"/>
      <c r="CZ34" s="632">
        <v>12.2</v>
      </c>
      <c r="DA34" s="642"/>
      <c r="DB34" s="642"/>
      <c r="DC34" s="643"/>
      <c r="DD34" s="635">
        <v>1452308</v>
      </c>
      <c r="DE34" s="630"/>
      <c r="DF34" s="630"/>
      <c r="DG34" s="630"/>
      <c r="DH34" s="630"/>
      <c r="DI34" s="630"/>
      <c r="DJ34" s="630"/>
      <c r="DK34" s="631"/>
      <c r="DL34" s="635">
        <v>1180301</v>
      </c>
      <c r="DM34" s="630"/>
      <c r="DN34" s="630"/>
      <c r="DO34" s="630"/>
      <c r="DP34" s="630"/>
      <c r="DQ34" s="630"/>
      <c r="DR34" s="630"/>
      <c r="DS34" s="630"/>
      <c r="DT34" s="630"/>
      <c r="DU34" s="630"/>
      <c r="DV34" s="631"/>
      <c r="DW34" s="632">
        <v>13.3</v>
      </c>
      <c r="DX34" s="642"/>
      <c r="DY34" s="642"/>
      <c r="DZ34" s="642"/>
      <c r="EA34" s="642"/>
      <c r="EB34" s="642"/>
      <c r="EC34" s="669"/>
    </row>
    <row r="35" spans="2:133" ht="11.25" customHeight="1" x14ac:dyDescent="0.15">
      <c r="B35" s="626" t="s">
        <v>319</v>
      </c>
      <c r="C35" s="627"/>
      <c r="D35" s="627"/>
      <c r="E35" s="627"/>
      <c r="F35" s="627"/>
      <c r="G35" s="627"/>
      <c r="H35" s="627"/>
      <c r="I35" s="627"/>
      <c r="J35" s="627"/>
      <c r="K35" s="627"/>
      <c r="L35" s="627"/>
      <c r="M35" s="627"/>
      <c r="N35" s="627"/>
      <c r="O35" s="627"/>
      <c r="P35" s="627"/>
      <c r="Q35" s="628"/>
      <c r="R35" s="629">
        <v>17541</v>
      </c>
      <c r="S35" s="630"/>
      <c r="T35" s="630"/>
      <c r="U35" s="630"/>
      <c r="V35" s="630"/>
      <c r="W35" s="630"/>
      <c r="X35" s="630"/>
      <c r="Y35" s="631"/>
      <c r="Z35" s="656">
        <v>0.1</v>
      </c>
      <c r="AA35" s="656"/>
      <c r="AB35" s="656"/>
      <c r="AC35" s="656"/>
      <c r="AD35" s="657">
        <v>1870</v>
      </c>
      <c r="AE35" s="657"/>
      <c r="AF35" s="657"/>
      <c r="AG35" s="657"/>
      <c r="AH35" s="657"/>
      <c r="AI35" s="657"/>
      <c r="AJ35" s="657"/>
      <c r="AK35" s="657"/>
      <c r="AL35" s="632">
        <v>0</v>
      </c>
      <c r="AM35" s="633"/>
      <c r="AN35" s="633"/>
      <c r="AO35" s="658"/>
      <c r="AP35" s="218"/>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322</v>
      </c>
      <c r="CE35" s="667"/>
      <c r="CF35" s="667"/>
      <c r="CG35" s="667"/>
      <c r="CH35" s="667"/>
      <c r="CI35" s="667"/>
      <c r="CJ35" s="667"/>
      <c r="CK35" s="667"/>
      <c r="CL35" s="667"/>
      <c r="CM35" s="667"/>
      <c r="CN35" s="667"/>
      <c r="CO35" s="667"/>
      <c r="CP35" s="667"/>
      <c r="CQ35" s="668"/>
      <c r="CR35" s="629">
        <v>328870</v>
      </c>
      <c r="CS35" s="640"/>
      <c r="CT35" s="640"/>
      <c r="CU35" s="640"/>
      <c r="CV35" s="640"/>
      <c r="CW35" s="640"/>
      <c r="CX35" s="640"/>
      <c r="CY35" s="641"/>
      <c r="CZ35" s="632">
        <v>2.2000000000000002</v>
      </c>
      <c r="DA35" s="642"/>
      <c r="DB35" s="642"/>
      <c r="DC35" s="643"/>
      <c r="DD35" s="635">
        <v>287645</v>
      </c>
      <c r="DE35" s="640"/>
      <c r="DF35" s="640"/>
      <c r="DG35" s="640"/>
      <c r="DH35" s="640"/>
      <c r="DI35" s="640"/>
      <c r="DJ35" s="640"/>
      <c r="DK35" s="641"/>
      <c r="DL35" s="635">
        <v>287645</v>
      </c>
      <c r="DM35" s="640"/>
      <c r="DN35" s="640"/>
      <c r="DO35" s="640"/>
      <c r="DP35" s="640"/>
      <c r="DQ35" s="640"/>
      <c r="DR35" s="640"/>
      <c r="DS35" s="640"/>
      <c r="DT35" s="640"/>
      <c r="DU35" s="640"/>
      <c r="DV35" s="641"/>
      <c r="DW35" s="632">
        <v>3.2</v>
      </c>
      <c r="DX35" s="642"/>
      <c r="DY35" s="642"/>
      <c r="DZ35" s="642"/>
      <c r="EA35" s="642"/>
      <c r="EB35" s="642"/>
      <c r="EC35" s="669"/>
    </row>
    <row r="36" spans="2:133" ht="11.25" customHeight="1" x14ac:dyDescent="0.15">
      <c r="B36" s="626" t="s">
        <v>323</v>
      </c>
      <c r="C36" s="627"/>
      <c r="D36" s="627"/>
      <c r="E36" s="627"/>
      <c r="F36" s="627"/>
      <c r="G36" s="627"/>
      <c r="H36" s="627"/>
      <c r="I36" s="627"/>
      <c r="J36" s="627"/>
      <c r="K36" s="627"/>
      <c r="L36" s="627"/>
      <c r="M36" s="627"/>
      <c r="N36" s="627"/>
      <c r="O36" s="627"/>
      <c r="P36" s="627"/>
      <c r="Q36" s="628"/>
      <c r="R36" s="629">
        <v>49535</v>
      </c>
      <c r="S36" s="630"/>
      <c r="T36" s="630"/>
      <c r="U36" s="630"/>
      <c r="V36" s="630"/>
      <c r="W36" s="630"/>
      <c r="X36" s="630"/>
      <c r="Y36" s="631"/>
      <c r="Z36" s="656">
        <v>0.3</v>
      </c>
      <c r="AA36" s="656"/>
      <c r="AB36" s="656"/>
      <c r="AC36" s="656"/>
      <c r="AD36" s="657" t="s">
        <v>128</v>
      </c>
      <c r="AE36" s="657"/>
      <c r="AF36" s="657"/>
      <c r="AG36" s="657"/>
      <c r="AH36" s="657"/>
      <c r="AI36" s="657"/>
      <c r="AJ36" s="657"/>
      <c r="AK36" s="657"/>
      <c r="AL36" s="632" t="s">
        <v>128</v>
      </c>
      <c r="AM36" s="633"/>
      <c r="AN36" s="633"/>
      <c r="AO36" s="658"/>
      <c r="AP36" s="218"/>
      <c r="AQ36" s="679" t="s">
        <v>324</v>
      </c>
      <c r="AR36" s="680"/>
      <c r="AS36" s="680"/>
      <c r="AT36" s="680"/>
      <c r="AU36" s="680"/>
      <c r="AV36" s="680"/>
      <c r="AW36" s="680"/>
      <c r="AX36" s="680"/>
      <c r="AY36" s="681"/>
      <c r="AZ36" s="682">
        <v>1715549</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53581</v>
      </c>
      <c r="BW36" s="683"/>
      <c r="BX36" s="683"/>
      <c r="BY36" s="683"/>
      <c r="BZ36" s="683"/>
      <c r="CA36" s="683"/>
      <c r="CB36" s="684"/>
      <c r="CD36" s="666" t="s">
        <v>326</v>
      </c>
      <c r="CE36" s="667"/>
      <c r="CF36" s="667"/>
      <c r="CG36" s="667"/>
      <c r="CH36" s="667"/>
      <c r="CI36" s="667"/>
      <c r="CJ36" s="667"/>
      <c r="CK36" s="667"/>
      <c r="CL36" s="667"/>
      <c r="CM36" s="667"/>
      <c r="CN36" s="667"/>
      <c r="CO36" s="667"/>
      <c r="CP36" s="667"/>
      <c r="CQ36" s="668"/>
      <c r="CR36" s="629">
        <v>2167548</v>
      </c>
      <c r="CS36" s="630"/>
      <c r="CT36" s="630"/>
      <c r="CU36" s="630"/>
      <c r="CV36" s="630"/>
      <c r="CW36" s="630"/>
      <c r="CX36" s="630"/>
      <c r="CY36" s="631"/>
      <c r="CZ36" s="632">
        <v>14.2</v>
      </c>
      <c r="DA36" s="642"/>
      <c r="DB36" s="642"/>
      <c r="DC36" s="643"/>
      <c r="DD36" s="635">
        <v>1952155</v>
      </c>
      <c r="DE36" s="630"/>
      <c r="DF36" s="630"/>
      <c r="DG36" s="630"/>
      <c r="DH36" s="630"/>
      <c r="DI36" s="630"/>
      <c r="DJ36" s="630"/>
      <c r="DK36" s="631"/>
      <c r="DL36" s="635">
        <v>1182402</v>
      </c>
      <c r="DM36" s="630"/>
      <c r="DN36" s="630"/>
      <c r="DO36" s="630"/>
      <c r="DP36" s="630"/>
      <c r="DQ36" s="630"/>
      <c r="DR36" s="630"/>
      <c r="DS36" s="630"/>
      <c r="DT36" s="630"/>
      <c r="DU36" s="630"/>
      <c r="DV36" s="631"/>
      <c r="DW36" s="632">
        <v>13.3</v>
      </c>
      <c r="DX36" s="642"/>
      <c r="DY36" s="642"/>
      <c r="DZ36" s="642"/>
      <c r="EA36" s="642"/>
      <c r="EB36" s="642"/>
      <c r="EC36" s="669"/>
    </row>
    <row r="37" spans="2:133" ht="11.25" customHeight="1" x14ac:dyDescent="0.15">
      <c r="B37" s="626" t="s">
        <v>327</v>
      </c>
      <c r="C37" s="627"/>
      <c r="D37" s="627"/>
      <c r="E37" s="627"/>
      <c r="F37" s="627"/>
      <c r="G37" s="627"/>
      <c r="H37" s="627"/>
      <c r="I37" s="627"/>
      <c r="J37" s="627"/>
      <c r="K37" s="627"/>
      <c r="L37" s="627"/>
      <c r="M37" s="627"/>
      <c r="N37" s="627"/>
      <c r="O37" s="627"/>
      <c r="P37" s="627"/>
      <c r="Q37" s="628"/>
      <c r="R37" s="629">
        <v>404806</v>
      </c>
      <c r="S37" s="630"/>
      <c r="T37" s="630"/>
      <c r="U37" s="630"/>
      <c r="V37" s="630"/>
      <c r="W37" s="630"/>
      <c r="X37" s="630"/>
      <c r="Y37" s="631"/>
      <c r="Z37" s="656">
        <v>2.4</v>
      </c>
      <c r="AA37" s="656"/>
      <c r="AB37" s="656"/>
      <c r="AC37" s="656"/>
      <c r="AD37" s="657" t="s">
        <v>128</v>
      </c>
      <c r="AE37" s="657"/>
      <c r="AF37" s="657"/>
      <c r="AG37" s="657"/>
      <c r="AH37" s="657"/>
      <c r="AI37" s="657"/>
      <c r="AJ37" s="657"/>
      <c r="AK37" s="657"/>
      <c r="AL37" s="632" t="s">
        <v>128</v>
      </c>
      <c r="AM37" s="633"/>
      <c r="AN37" s="633"/>
      <c r="AO37" s="658"/>
      <c r="AQ37" s="670" t="s">
        <v>328</v>
      </c>
      <c r="AR37" s="671"/>
      <c r="AS37" s="671"/>
      <c r="AT37" s="671"/>
      <c r="AU37" s="671"/>
      <c r="AV37" s="671"/>
      <c r="AW37" s="671"/>
      <c r="AX37" s="671"/>
      <c r="AY37" s="672"/>
      <c r="AZ37" s="629">
        <v>552325</v>
      </c>
      <c r="BA37" s="630"/>
      <c r="BB37" s="630"/>
      <c r="BC37" s="630"/>
      <c r="BD37" s="640"/>
      <c r="BE37" s="640"/>
      <c r="BF37" s="673"/>
      <c r="BG37" s="666" t="s">
        <v>329</v>
      </c>
      <c r="BH37" s="667"/>
      <c r="BI37" s="667"/>
      <c r="BJ37" s="667"/>
      <c r="BK37" s="667"/>
      <c r="BL37" s="667"/>
      <c r="BM37" s="667"/>
      <c r="BN37" s="667"/>
      <c r="BO37" s="667"/>
      <c r="BP37" s="667"/>
      <c r="BQ37" s="667"/>
      <c r="BR37" s="667"/>
      <c r="BS37" s="667"/>
      <c r="BT37" s="667"/>
      <c r="BU37" s="668"/>
      <c r="BV37" s="629">
        <v>36015</v>
      </c>
      <c r="BW37" s="630"/>
      <c r="BX37" s="630"/>
      <c r="BY37" s="630"/>
      <c r="BZ37" s="630"/>
      <c r="CA37" s="630"/>
      <c r="CB37" s="674"/>
      <c r="CD37" s="666" t="s">
        <v>330</v>
      </c>
      <c r="CE37" s="667"/>
      <c r="CF37" s="667"/>
      <c r="CG37" s="667"/>
      <c r="CH37" s="667"/>
      <c r="CI37" s="667"/>
      <c r="CJ37" s="667"/>
      <c r="CK37" s="667"/>
      <c r="CL37" s="667"/>
      <c r="CM37" s="667"/>
      <c r="CN37" s="667"/>
      <c r="CO37" s="667"/>
      <c r="CP37" s="667"/>
      <c r="CQ37" s="668"/>
      <c r="CR37" s="629">
        <v>751365</v>
      </c>
      <c r="CS37" s="640"/>
      <c r="CT37" s="640"/>
      <c r="CU37" s="640"/>
      <c r="CV37" s="640"/>
      <c r="CW37" s="640"/>
      <c r="CX37" s="640"/>
      <c r="CY37" s="641"/>
      <c r="CZ37" s="632">
        <v>4.9000000000000004</v>
      </c>
      <c r="DA37" s="642"/>
      <c r="DB37" s="642"/>
      <c r="DC37" s="643"/>
      <c r="DD37" s="635">
        <v>747041</v>
      </c>
      <c r="DE37" s="640"/>
      <c r="DF37" s="640"/>
      <c r="DG37" s="640"/>
      <c r="DH37" s="640"/>
      <c r="DI37" s="640"/>
      <c r="DJ37" s="640"/>
      <c r="DK37" s="641"/>
      <c r="DL37" s="635">
        <v>500405</v>
      </c>
      <c r="DM37" s="640"/>
      <c r="DN37" s="640"/>
      <c r="DO37" s="640"/>
      <c r="DP37" s="640"/>
      <c r="DQ37" s="640"/>
      <c r="DR37" s="640"/>
      <c r="DS37" s="640"/>
      <c r="DT37" s="640"/>
      <c r="DU37" s="640"/>
      <c r="DV37" s="641"/>
      <c r="DW37" s="632">
        <v>5.6</v>
      </c>
      <c r="DX37" s="642"/>
      <c r="DY37" s="642"/>
      <c r="DZ37" s="642"/>
      <c r="EA37" s="642"/>
      <c r="EB37" s="642"/>
      <c r="EC37" s="669"/>
    </row>
    <row r="38" spans="2:133" ht="11.25" customHeight="1" x14ac:dyDescent="0.15">
      <c r="B38" s="626" t="s">
        <v>331</v>
      </c>
      <c r="C38" s="627"/>
      <c r="D38" s="627"/>
      <c r="E38" s="627"/>
      <c r="F38" s="627"/>
      <c r="G38" s="627"/>
      <c r="H38" s="627"/>
      <c r="I38" s="627"/>
      <c r="J38" s="627"/>
      <c r="K38" s="627"/>
      <c r="L38" s="627"/>
      <c r="M38" s="627"/>
      <c r="N38" s="627"/>
      <c r="O38" s="627"/>
      <c r="P38" s="627"/>
      <c r="Q38" s="628"/>
      <c r="R38" s="629">
        <v>1104200</v>
      </c>
      <c r="S38" s="630"/>
      <c r="T38" s="630"/>
      <c r="U38" s="630"/>
      <c r="V38" s="630"/>
      <c r="W38" s="630"/>
      <c r="X38" s="630"/>
      <c r="Y38" s="631"/>
      <c r="Z38" s="656">
        <v>6.6</v>
      </c>
      <c r="AA38" s="656"/>
      <c r="AB38" s="656"/>
      <c r="AC38" s="656"/>
      <c r="AD38" s="657" t="s">
        <v>128</v>
      </c>
      <c r="AE38" s="657"/>
      <c r="AF38" s="657"/>
      <c r="AG38" s="657"/>
      <c r="AH38" s="657"/>
      <c r="AI38" s="657"/>
      <c r="AJ38" s="657"/>
      <c r="AK38" s="657"/>
      <c r="AL38" s="632" t="s">
        <v>128</v>
      </c>
      <c r="AM38" s="633"/>
      <c r="AN38" s="633"/>
      <c r="AO38" s="658"/>
      <c r="AQ38" s="670" t="s">
        <v>332</v>
      </c>
      <c r="AR38" s="671"/>
      <c r="AS38" s="671"/>
      <c r="AT38" s="671"/>
      <c r="AU38" s="671"/>
      <c r="AV38" s="671"/>
      <c r="AW38" s="671"/>
      <c r="AX38" s="671"/>
      <c r="AY38" s="672"/>
      <c r="AZ38" s="629" t="s">
        <v>128</v>
      </c>
      <c r="BA38" s="630"/>
      <c r="BB38" s="630"/>
      <c r="BC38" s="630"/>
      <c r="BD38" s="640"/>
      <c r="BE38" s="640"/>
      <c r="BF38" s="673"/>
      <c r="BG38" s="666" t="s">
        <v>333</v>
      </c>
      <c r="BH38" s="667"/>
      <c r="BI38" s="667"/>
      <c r="BJ38" s="667"/>
      <c r="BK38" s="667"/>
      <c r="BL38" s="667"/>
      <c r="BM38" s="667"/>
      <c r="BN38" s="667"/>
      <c r="BO38" s="667"/>
      <c r="BP38" s="667"/>
      <c r="BQ38" s="667"/>
      <c r="BR38" s="667"/>
      <c r="BS38" s="667"/>
      <c r="BT38" s="667"/>
      <c r="BU38" s="668"/>
      <c r="BV38" s="629">
        <v>3624</v>
      </c>
      <c r="BW38" s="630"/>
      <c r="BX38" s="630"/>
      <c r="BY38" s="630"/>
      <c r="BZ38" s="630"/>
      <c r="CA38" s="630"/>
      <c r="CB38" s="674"/>
      <c r="CD38" s="666" t="s">
        <v>334</v>
      </c>
      <c r="CE38" s="667"/>
      <c r="CF38" s="667"/>
      <c r="CG38" s="667"/>
      <c r="CH38" s="667"/>
      <c r="CI38" s="667"/>
      <c r="CJ38" s="667"/>
      <c r="CK38" s="667"/>
      <c r="CL38" s="667"/>
      <c r="CM38" s="667"/>
      <c r="CN38" s="667"/>
      <c r="CO38" s="667"/>
      <c r="CP38" s="667"/>
      <c r="CQ38" s="668"/>
      <c r="CR38" s="629">
        <v>1163224</v>
      </c>
      <c r="CS38" s="630"/>
      <c r="CT38" s="630"/>
      <c r="CU38" s="630"/>
      <c r="CV38" s="630"/>
      <c r="CW38" s="630"/>
      <c r="CX38" s="630"/>
      <c r="CY38" s="631"/>
      <c r="CZ38" s="632">
        <v>7.6</v>
      </c>
      <c r="DA38" s="642"/>
      <c r="DB38" s="642"/>
      <c r="DC38" s="643"/>
      <c r="DD38" s="635">
        <v>989187</v>
      </c>
      <c r="DE38" s="630"/>
      <c r="DF38" s="630"/>
      <c r="DG38" s="630"/>
      <c r="DH38" s="630"/>
      <c r="DI38" s="630"/>
      <c r="DJ38" s="630"/>
      <c r="DK38" s="631"/>
      <c r="DL38" s="635">
        <v>941280</v>
      </c>
      <c r="DM38" s="630"/>
      <c r="DN38" s="630"/>
      <c r="DO38" s="630"/>
      <c r="DP38" s="630"/>
      <c r="DQ38" s="630"/>
      <c r="DR38" s="630"/>
      <c r="DS38" s="630"/>
      <c r="DT38" s="630"/>
      <c r="DU38" s="630"/>
      <c r="DV38" s="631"/>
      <c r="DW38" s="632">
        <v>10.6</v>
      </c>
      <c r="DX38" s="642"/>
      <c r="DY38" s="642"/>
      <c r="DZ38" s="642"/>
      <c r="EA38" s="642"/>
      <c r="EB38" s="642"/>
      <c r="EC38" s="669"/>
    </row>
    <row r="39" spans="2:133" ht="11.25" customHeight="1" x14ac:dyDescent="0.15">
      <c r="B39" s="626" t="s">
        <v>335</v>
      </c>
      <c r="C39" s="627"/>
      <c r="D39" s="627"/>
      <c r="E39" s="627"/>
      <c r="F39" s="627"/>
      <c r="G39" s="627"/>
      <c r="H39" s="627"/>
      <c r="I39" s="627"/>
      <c r="J39" s="627"/>
      <c r="K39" s="627"/>
      <c r="L39" s="627"/>
      <c r="M39" s="627"/>
      <c r="N39" s="627"/>
      <c r="O39" s="627"/>
      <c r="P39" s="627"/>
      <c r="Q39" s="628"/>
      <c r="R39" s="629">
        <v>406416</v>
      </c>
      <c r="S39" s="630"/>
      <c r="T39" s="630"/>
      <c r="U39" s="630"/>
      <c r="V39" s="630"/>
      <c r="W39" s="630"/>
      <c r="X39" s="630"/>
      <c r="Y39" s="631"/>
      <c r="Z39" s="656">
        <v>2.4</v>
      </c>
      <c r="AA39" s="656"/>
      <c r="AB39" s="656"/>
      <c r="AC39" s="656"/>
      <c r="AD39" s="657">
        <v>12988</v>
      </c>
      <c r="AE39" s="657"/>
      <c r="AF39" s="657"/>
      <c r="AG39" s="657"/>
      <c r="AH39" s="657"/>
      <c r="AI39" s="657"/>
      <c r="AJ39" s="657"/>
      <c r="AK39" s="657"/>
      <c r="AL39" s="632">
        <v>0.2</v>
      </c>
      <c r="AM39" s="633"/>
      <c r="AN39" s="633"/>
      <c r="AO39" s="658"/>
      <c r="AQ39" s="670" t="s">
        <v>336</v>
      </c>
      <c r="AR39" s="671"/>
      <c r="AS39" s="671"/>
      <c r="AT39" s="671"/>
      <c r="AU39" s="671"/>
      <c r="AV39" s="671"/>
      <c r="AW39" s="671"/>
      <c r="AX39" s="671"/>
      <c r="AY39" s="672"/>
      <c r="AZ39" s="629" t="s">
        <v>128</v>
      </c>
      <c r="BA39" s="630"/>
      <c r="BB39" s="630"/>
      <c r="BC39" s="630"/>
      <c r="BD39" s="640"/>
      <c r="BE39" s="640"/>
      <c r="BF39" s="673"/>
      <c r="BG39" s="666" t="s">
        <v>337</v>
      </c>
      <c r="BH39" s="667"/>
      <c r="BI39" s="667"/>
      <c r="BJ39" s="667"/>
      <c r="BK39" s="667"/>
      <c r="BL39" s="667"/>
      <c r="BM39" s="667"/>
      <c r="BN39" s="667"/>
      <c r="BO39" s="667"/>
      <c r="BP39" s="667"/>
      <c r="BQ39" s="667"/>
      <c r="BR39" s="667"/>
      <c r="BS39" s="667"/>
      <c r="BT39" s="667"/>
      <c r="BU39" s="668"/>
      <c r="BV39" s="629">
        <v>5423</v>
      </c>
      <c r="BW39" s="630"/>
      <c r="BX39" s="630"/>
      <c r="BY39" s="630"/>
      <c r="BZ39" s="630"/>
      <c r="CA39" s="630"/>
      <c r="CB39" s="674"/>
      <c r="CD39" s="666" t="s">
        <v>338</v>
      </c>
      <c r="CE39" s="667"/>
      <c r="CF39" s="667"/>
      <c r="CG39" s="667"/>
      <c r="CH39" s="667"/>
      <c r="CI39" s="667"/>
      <c r="CJ39" s="667"/>
      <c r="CK39" s="667"/>
      <c r="CL39" s="667"/>
      <c r="CM39" s="667"/>
      <c r="CN39" s="667"/>
      <c r="CO39" s="667"/>
      <c r="CP39" s="667"/>
      <c r="CQ39" s="668"/>
      <c r="CR39" s="629">
        <v>1269556</v>
      </c>
      <c r="CS39" s="640"/>
      <c r="CT39" s="640"/>
      <c r="CU39" s="640"/>
      <c r="CV39" s="640"/>
      <c r="CW39" s="640"/>
      <c r="CX39" s="640"/>
      <c r="CY39" s="641"/>
      <c r="CZ39" s="632">
        <v>8.3000000000000007</v>
      </c>
      <c r="DA39" s="642"/>
      <c r="DB39" s="642"/>
      <c r="DC39" s="643"/>
      <c r="DD39" s="635">
        <v>1232852</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x14ac:dyDescent="0.15">
      <c r="B40" s="626" t="s">
        <v>339</v>
      </c>
      <c r="C40" s="627"/>
      <c r="D40" s="627"/>
      <c r="E40" s="627"/>
      <c r="F40" s="627"/>
      <c r="G40" s="627"/>
      <c r="H40" s="627"/>
      <c r="I40" s="627"/>
      <c r="J40" s="627"/>
      <c r="K40" s="627"/>
      <c r="L40" s="627"/>
      <c r="M40" s="627"/>
      <c r="N40" s="627"/>
      <c r="O40" s="627"/>
      <c r="P40" s="627"/>
      <c r="Q40" s="628"/>
      <c r="R40" s="629">
        <v>1223800</v>
      </c>
      <c r="S40" s="630"/>
      <c r="T40" s="630"/>
      <c r="U40" s="630"/>
      <c r="V40" s="630"/>
      <c r="W40" s="630"/>
      <c r="X40" s="630"/>
      <c r="Y40" s="631"/>
      <c r="Z40" s="656">
        <v>7.4</v>
      </c>
      <c r="AA40" s="656"/>
      <c r="AB40" s="656"/>
      <c r="AC40" s="656"/>
      <c r="AD40" s="657" t="s">
        <v>128</v>
      </c>
      <c r="AE40" s="657"/>
      <c r="AF40" s="657"/>
      <c r="AG40" s="657"/>
      <c r="AH40" s="657"/>
      <c r="AI40" s="657"/>
      <c r="AJ40" s="657"/>
      <c r="AK40" s="657"/>
      <c r="AL40" s="632" t="s">
        <v>128</v>
      </c>
      <c r="AM40" s="633"/>
      <c r="AN40" s="633"/>
      <c r="AO40" s="658"/>
      <c r="AQ40" s="670" t="s">
        <v>340</v>
      </c>
      <c r="AR40" s="671"/>
      <c r="AS40" s="671"/>
      <c r="AT40" s="671"/>
      <c r="AU40" s="671"/>
      <c r="AV40" s="671"/>
      <c r="AW40" s="671"/>
      <c r="AX40" s="671"/>
      <c r="AY40" s="672"/>
      <c r="AZ40" s="629" t="s">
        <v>128</v>
      </c>
      <c r="BA40" s="630"/>
      <c r="BB40" s="630"/>
      <c r="BC40" s="630"/>
      <c r="BD40" s="640"/>
      <c r="BE40" s="640"/>
      <c r="BF40" s="673"/>
      <c r="BG40" s="675" t="s">
        <v>341</v>
      </c>
      <c r="BH40" s="676"/>
      <c r="BI40" s="676"/>
      <c r="BJ40" s="676"/>
      <c r="BK40" s="676"/>
      <c r="BL40" s="364"/>
      <c r="BM40" s="667" t="s">
        <v>342</v>
      </c>
      <c r="BN40" s="667"/>
      <c r="BO40" s="667"/>
      <c r="BP40" s="667"/>
      <c r="BQ40" s="667"/>
      <c r="BR40" s="667"/>
      <c r="BS40" s="667"/>
      <c r="BT40" s="667"/>
      <c r="BU40" s="668"/>
      <c r="BV40" s="629">
        <v>102</v>
      </c>
      <c r="BW40" s="630"/>
      <c r="BX40" s="630"/>
      <c r="BY40" s="630"/>
      <c r="BZ40" s="630"/>
      <c r="CA40" s="630"/>
      <c r="CB40" s="674"/>
      <c r="CD40" s="666" t="s">
        <v>343</v>
      </c>
      <c r="CE40" s="667"/>
      <c r="CF40" s="667"/>
      <c r="CG40" s="667"/>
      <c r="CH40" s="667"/>
      <c r="CI40" s="667"/>
      <c r="CJ40" s="667"/>
      <c r="CK40" s="667"/>
      <c r="CL40" s="667"/>
      <c r="CM40" s="667"/>
      <c r="CN40" s="667"/>
      <c r="CO40" s="667"/>
      <c r="CP40" s="667"/>
      <c r="CQ40" s="668"/>
      <c r="CR40" s="629">
        <v>318615</v>
      </c>
      <c r="CS40" s="630"/>
      <c r="CT40" s="630"/>
      <c r="CU40" s="630"/>
      <c r="CV40" s="630"/>
      <c r="CW40" s="630"/>
      <c r="CX40" s="630"/>
      <c r="CY40" s="631"/>
      <c r="CZ40" s="632">
        <v>2.1</v>
      </c>
      <c r="DA40" s="642"/>
      <c r="DB40" s="642"/>
      <c r="DC40" s="643"/>
      <c r="DD40" s="635">
        <v>47935</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9"/>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70" t="s">
        <v>345</v>
      </c>
      <c r="AR41" s="671"/>
      <c r="AS41" s="671"/>
      <c r="AT41" s="671"/>
      <c r="AU41" s="671"/>
      <c r="AV41" s="671"/>
      <c r="AW41" s="671"/>
      <c r="AX41" s="671"/>
      <c r="AY41" s="672"/>
      <c r="AZ41" s="629">
        <v>193743</v>
      </c>
      <c r="BA41" s="630"/>
      <c r="BB41" s="630"/>
      <c r="BC41" s="630"/>
      <c r="BD41" s="640"/>
      <c r="BE41" s="640"/>
      <c r="BF41" s="673"/>
      <c r="BG41" s="675"/>
      <c r="BH41" s="676"/>
      <c r="BI41" s="676"/>
      <c r="BJ41" s="676"/>
      <c r="BK41" s="676"/>
      <c r="BL41" s="364"/>
      <c r="BM41" s="667" t="s">
        <v>346</v>
      </c>
      <c r="BN41" s="667"/>
      <c r="BO41" s="667"/>
      <c r="BP41" s="667"/>
      <c r="BQ41" s="667"/>
      <c r="BR41" s="667"/>
      <c r="BS41" s="667"/>
      <c r="BT41" s="667"/>
      <c r="BU41" s="668"/>
      <c r="BV41" s="629" t="s">
        <v>128</v>
      </c>
      <c r="BW41" s="630"/>
      <c r="BX41" s="630"/>
      <c r="BY41" s="630"/>
      <c r="BZ41" s="630"/>
      <c r="CA41" s="630"/>
      <c r="CB41" s="674"/>
      <c r="CD41" s="666" t="s">
        <v>347</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3" t="s">
        <v>349</v>
      </c>
      <c r="AR42" s="664"/>
      <c r="AS42" s="664"/>
      <c r="AT42" s="664"/>
      <c r="AU42" s="664"/>
      <c r="AV42" s="664"/>
      <c r="AW42" s="664"/>
      <c r="AX42" s="664"/>
      <c r="AY42" s="665"/>
      <c r="AZ42" s="609">
        <v>969481</v>
      </c>
      <c r="BA42" s="644"/>
      <c r="BB42" s="644"/>
      <c r="BC42" s="644"/>
      <c r="BD42" s="610"/>
      <c r="BE42" s="610"/>
      <c r="BF42" s="659"/>
      <c r="BG42" s="677"/>
      <c r="BH42" s="678"/>
      <c r="BI42" s="678"/>
      <c r="BJ42" s="678"/>
      <c r="BK42" s="678"/>
      <c r="BL42" s="365"/>
      <c r="BM42" s="660" t="s">
        <v>350</v>
      </c>
      <c r="BN42" s="660"/>
      <c r="BO42" s="660"/>
      <c r="BP42" s="660"/>
      <c r="BQ42" s="660"/>
      <c r="BR42" s="660"/>
      <c r="BS42" s="660"/>
      <c r="BT42" s="660"/>
      <c r="BU42" s="661"/>
      <c r="BV42" s="609">
        <v>405</v>
      </c>
      <c r="BW42" s="644"/>
      <c r="BX42" s="644"/>
      <c r="BY42" s="644"/>
      <c r="BZ42" s="644"/>
      <c r="CA42" s="644"/>
      <c r="CB42" s="662"/>
      <c r="CD42" s="626" t="s">
        <v>351</v>
      </c>
      <c r="CE42" s="627"/>
      <c r="CF42" s="627"/>
      <c r="CG42" s="627"/>
      <c r="CH42" s="627"/>
      <c r="CI42" s="627"/>
      <c r="CJ42" s="627"/>
      <c r="CK42" s="627"/>
      <c r="CL42" s="627"/>
      <c r="CM42" s="627"/>
      <c r="CN42" s="627"/>
      <c r="CO42" s="627"/>
      <c r="CP42" s="627"/>
      <c r="CQ42" s="628"/>
      <c r="CR42" s="629">
        <v>1576306</v>
      </c>
      <c r="CS42" s="640"/>
      <c r="CT42" s="640"/>
      <c r="CU42" s="640"/>
      <c r="CV42" s="640"/>
      <c r="CW42" s="640"/>
      <c r="CX42" s="640"/>
      <c r="CY42" s="641"/>
      <c r="CZ42" s="632">
        <v>10.3</v>
      </c>
      <c r="DA42" s="642"/>
      <c r="DB42" s="642"/>
      <c r="DC42" s="643"/>
      <c r="DD42" s="635">
        <v>510905</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352</v>
      </c>
      <c r="C43" s="627"/>
      <c r="D43" s="627"/>
      <c r="E43" s="627"/>
      <c r="F43" s="627"/>
      <c r="G43" s="627"/>
      <c r="H43" s="627"/>
      <c r="I43" s="627"/>
      <c r="J43" s="627"/>
      <c r="K43" s="627"/>
      <c r="L43" s="627"/>
      <c r="M43" s="627"/>
      <c r="N43" s="627"/>
      <c r="O43" s="627"/>
      <c r="P43" s="627"/>
      <c r="Q43" s="628"/>
      <c r="R43" s="629">
        <v>678000</v>
      </c>
      <c r="S43" s="630"/>
      <c r="T43" s="630"/>
      <c r="U43" s="630"/>
      <c r="V43" s="630"/>
      <c r="W43" s="630"/>
      <c r="X43" s="630"/>
      <c r="Y43" s="631"/>
      <c r="Z43" s="656">
        <v>4.0999999999999996</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353</v>
      </c>
      <c r="CE43" s="627"/>
      <c r="CF43" s="627"/>
      <c r="CG43" s="627"/>
      <c r="CH43" s="627"/>
      <c r="CI43" s="627"/>
      <c r="CJ43" s="627"/>
      <c r="CK43" s="627"/>
      <c r="CL43" s="627"/>
      <c r="CM43" s="627"/>
      <c r="CN43" s="627"/>
      <c r="CO43" s="627"/>
      <c r="CP43" s="627"/>
      <c r="CQ43" s="628"/>
      <c r="CR43" s="629">
        <v>18016</v>
      </c>
      <c r="CS43" s="640"/>
      <c r="CT43" s="640"/>
      <c r="CU43" s="640"/>
      <c r="CV43" s="640"/>
      <c r="CW43" s="640"/>
      <c r="CX43" s="640"/>
      <c r="CY43" s="641"/>
      <c r="CZ43" s="632">
        <v>0.1</v>
      </c>
      <c r="DA43" s="642"/>
      <c r="DB43" s="642"/>
      <c r="DC43" s="643"/>
      <c r="DD43" s="635">
        <v>18016</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354</v>
      </c>
      <c r="C44" s="607"/>
      <c r="D44" s="607"/>
      <c r="E44" s="607"/>
      <c r="F44" s="607"/>
      <c r="G44" s="607"/>
      <c r="H44" s="607"/>
      <c r="I44" s="607"/>
      <c r="J44" s="607"/>
      <c r="K44" s="607"/>
      <c r="L44" s="607"/>
      <c r="M44" s="607"/>
      <c r="N44" s="607"/>
      <c r="O44" s="607"/>
      <c r="P44" s="607"/>
      <c r="Q44" s="608"/>
      <c r="R44" s="609">
        <v>16621512</v>
      </c>
      <c r="S44" s="644"/>
      <c r="T44" s="644"/>
      <c r="U44" s="644"/>
      <c r="V44" s="644"/>
      <c r="W44" s="644"/>
      <c r="X44" s="644"/>
      <c r="Y44" s="645"/>
      <c r="Z44" s="646">
        <v>100</v>
      </c>
      <c r="AA44" s="646"/>
      <c r="AB44" s="646"/>
      <c r="AC44" s="646"/>
      <c r="AD44" s="647">
        <v>8223062</v>
      </c>
      <c r="AE44" s="647"/>
      <c r="AF44" s="647"/>
      <c r="AG44" s="647"/>
      <c r="AH44" s="647"/>
      <c r="AI44" s="647"/>
      <c r="AJ44" s="647"/>
      <c r="AK44" s="647"/>
      <c r="AL44" s="612">
        <v>100</v>
      </c>
      <c r="AM44" s="648"/>
      <c r="AN44" s="648"/>
      <c r="AO44" s="649"/>
      <c r="CD44" s="650" t="s">
        <v>301</v>
      </c>
      <c r="CE44" s="651"/>
      <c r="CF44" s="626" t="s">
        <v>355</v>
      </c>
      <c r="CG44" s="627"/>
      <c r="CH44" s="627"/>
      <c r="CI44" s="627"/>
      <c r="CJ44" s="627"/>
      <c r="CK44" s="627"/>
      <c r="CL44" s="627"/>
      <c r="CM44" s="627"/>
      <c r="CN44" s="627"/>
      <c r="CO44" s="627"/>
      <c r="CP44" s="627"/>
      <c r="CQ44" s="628"/>
      <c r="CR44" s="629">
        <v>1576200</v>
      </c>
      <c r="CS44" s="630"/>
      <c r="CT44" s="630"/>
      <c r="CU44" s="630"/>
      <c r="CV44" s="630"/>
      <c r="CW44" s="630"/>
      <c r="CX44" s="630"/>
      <c r="CY44" s="631"/>
      <c r="CZ44" s="632">
        <v>10.3</v>
      </c>
      <c r="DA44" s="633"/>
      <c r="DB44" s="633"/>
      <c r="DC44" s="634"/>
      <c r="DD44" s="635">
        <v>510799</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356</v>
      </c>
      <c r="CG45" s="627"/>
      <c r="CH45" s="627"/>
      <c r="CI45" s="627"/>
      <c r="CJ45" s="627"/>
      <c r="CK45" s="627"/>
      <c r="CL45" s="627"/>
      <c r="CM45" s="627"/>
      <c r="CN45" s="627"/>
      <c r="CO45" s="627"/>
      <c r="CP45" s="627"/>
      <c r="CQ45" s="628"/>
      <c r="CR45" s="629">
        <v>1074265</v>
      </c>
      <c r="CS45" s="640"/>
      <c r="CT45" s="640"/>
      <c r="CU45" s="640"/>
      <c r="CV45" s="640"/>
      <c r="CW45" s="640"/>
      <c r="CX45" s="640"/>
      <c r="CY45" s="641"/>
      <c r="CZ45" s="632">
        <v>7</v>
      </c>
      <c r="DA45" s="642"/>
      <c r="DB45" s="642"/>
      <c r="DC45" s="643"/>
      <c r="DD45" s="635">
        <v>168773</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358</v>
      </c>
      <c r="CG46" s="627"/>
      <c r="CH46" s="627"/>
      <c r="CI46" s="627"/>
      <c r="CJ46" s="627"/>
      <c r="CK46" s="627"/>
      <c r="CL46" s="627"/>
      <c r="CM46" s="627"/>
      <c r="CN46" s="627"/>
      <c r="CO46" s="627"/>
      <c r="CP46" s="627"/>
      <c r="CQ46" s="628"/>
      <c r="CR46" s="629">
        <v>415266</v>
      </c>
      <c r="CS46" s="630"/>
      <c r="CT46" s="630"/>
      <c r="CU46" s="630"/>
      <c r="CV46" s="630"/>
      <c r="CW46" s="630"/>
      <c r="CX46" s="630"/>
      <c r="CY46" s="631"/>
      <c r="CZ46" s="632">
        <v>2.7</v>
      </c>
      <c r="DA46" s="633"/>
      <c r="DB46" s="633"/>
      <c r="DC46" s="634"/>
      <c r="DD46" s="635">
        <v>316456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360</v>
      </c>
      <c r="CG47" s="627"/>
      <c r="CH47" s="627"/>
      <c r="CI47" s="627"/>
      <c r="CJ47" s="627"/>
      <c r="CK47" s="627"/>
      <c r="CL47" s="627"/>
      <c r="CM47" s="627"/>
      <c r="CN47" s="627"/>
      <c r="CO47" s="627"/>
      <c r="CP47" s="627"/>
      <c r="CQ47" s="628"/>
      <c r="CR47" s="629">
        <v>106</v>
      </c>
      <c r="CS47" s="640"/>
      <c r="CT47" s="640"/>
      <c r="CU47" s="640"/>
      <c r="CV47" s="640"/>
      <c r="CW47" s="640"/>
      <c r="CX47" s="640"/>
      <c r="CY47" s="641"/>
      <c r="CZ47" s="632">
        <v>0</v>
      </c>
      <c r="DA47" s="642"/>
      <c r="DB47" s="642"/>
      <c r="DC47" s="643"/>
      <c r="DD47" s="635">
        <v>106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362</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363</v>
      </c>
      <c r="CE49" s="607"/>
      <c r="CF49" s="607"/>
      <c r="CG49" s="607"/>
      <c r="CH49" s="607"/>
      <c r="CI49" s="607"/>
      <c r="CJ49" s="607"/>
      <c r="CK49" s="607"/>
      <c r="CL49" s="607"/>
      <c r="CM49" s="607"/>
      <c r="CN49" s="607"/>
      <c r="CO49" s="607"/>
      <c r="CP49" s="607"/>
      <c r="CQ49" s="608"/>
      <c r="CR49" s="609">
        <v>15290109</v>
      </c>
      <c r="CS49" s="610"/>
      <c r="CT49" s="610"/>
      <c r="CU49" s="610"/>
      <c r="CV49" s="610"/>
      <c r="CW49" s="610"/>
      <c r="CX49" s="610"/>
      <c r="CY49" s="611"/>
      <c r="CZ49" s="612">
        <v>100</v>
      </c>
      <c r="DA49" s="613"/>
      <c r="DB49" s="613"/>
      <c r="DC49" s="614"/>
      <c r="DD49" s="615">
        <v>10196960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vx5jS903Lk6lJg4WVmL57usg6aNvwmeuPR50sH3qJP5+fl+dKxpUqvick2Xjjd4anCD7KNBWjCNKF6Sep4VbQ==" saltValue="y+rJ4R2vBCsdjtY0owMnv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364</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365</v>
      </c>
      <c r="DK2" s="1121"/>
      <c r="DL2" s="1121"/>
      <c r="DM2" s="1121"/>
      <c r="DN2" s="1121"/>
      <c r="DO2" s="1122"/>
      <c r="DP2" s="224"/>
      <c r="DQ2" s="1120" t="s">
        <v>366</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367</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369</v>
      </c>
      <c r="B5" s="1025"/>
      <c r="C5" s="1025"/>
      <c r="D5" s="1025"/>
      <c r="E5" s="1025"/>
      <c r="F5" s="1025"/>
      <c r="G5" s="1025"/>
      <c r="H5" s="1025"/>
      <c r="I5" s="1025"/>
      <c r="J5" s="1025"/>
      <c r="K5" s="1025"/>
      <c r="L5" s="1025"/>
      <c r="M5" s="1025"/>
      <c r="N5" s="1025"/>
      <c r="O5" s="1025"/>
      <c r="P5" s="1026"/>
      <c r="Q5" s="1030" t="s">
        <v>370</v>
      </c>
      <c r="R5" s="1031"/>
      <c r="S5" s="1031"/>
      <c r="T5" s="1031"/>
      <c r="U5" s="1032"/>
      <c r="V5" s="1030" t="s">
        <v>371</v>
      </c>
      <c r="W5" s="1031"/>
      <c r="X5" s="1031"/>
      <c r="Y5" s="1031"/>
      <c r="Z5" s="1032"/>
      <c r="AA5" s="1030" t="s">
        <v>372</v>
      </c>
      <c r="AB5" s="1031"/>
      <c r="AC5" s="1031"/>
      <c r="AD5" s="1031"/>
      <c r="AE5" s="1031"/>
      <c r="AF5" s="1123" t="s">
        <v>373</v>
      </c>
      <c r="AG5" s="1031"/>
      <c r="AH5" s="1031"/>
      <c r="AI5" s="1031"/>
      <c r="AJ5" s="1044"/>
      <c r="AK5" s="1031" t="s">
        <v>374</v>
      </c>
      <c r="AL5" s="1031"/>
      <c r="AM5" s="1031"/>
      <c r="AN5" s="1031"/>
      <c r="AO5" s="1032"/>
      <c r="AP5" s="1030" t="s">
        <v>375</v>
      </c>
      <c r="AQ5" s="1031"/>
      <c r="AR5" s="1031"/>
      <c r="AS5" s="1031"/>
      <c r="AT5" s="1032"/>
      <c r="AU5" s="1030" t="s">
        <v>376</v>
      </c>
      <c r="AV5" s="1031"/>
      <c r="AW5" s="1031"/>
      <c r="AX5" s="1031"/>
      <c r="AY5" s="1044"/>
      <c r="AZ5" s="228"/>
      <c r="BA5" s="228"/>
      <c r="BB5" s="228"/>
      <c r="BC5" s="228"/>
      <c r="BD5" s="228"/>
      <c r="BE5" s="229"/>
      <c r="BF5" s="229"/>
      <c r="BG5" s="229"/>
      <c r="BH5" s="229"/>
      <c r="BI5" s="229"/>
      <c r="BJ5" s="229"/>
      <c r="BK5" s="229"/>
      <c r="BL5" s="229"/>
      <c r="BM5" s="229"/>
      <c r="BN5" s="229"/>
      <c r="BO5" s="229"/>
      <c r="BP5" s="229"/>
      <c r="BQ5" s="1024" t="s">
        <v>377</v>
      </c>
      <c r="BR5" s="1025"/>
      <c r="BS5" s="1025"/>
      <c r="BT5" s="1025"/>
      <c r="BU5" s="1025"/>
      <c r="BV5" s="1025"/>
      <c r="BW5" s="1025"/>
      <c r="BX5" s="1025"/>
      <c r="BY5" s="1025"/>
      <c r="BZ5" s="1025"/>
      <c r="CA5" s="1025"/>
      <c r="CB5" s="1025"/>
      <c r="CC5" s="1025"/>
      <c r="CD5" s="1025"/>
      <c r="CE5" s="1025"/>
      <c r="CF5" s="1025"/>
      <c r="CG5" s="1026"/>
      <c r="CH5" s="1030" t="s">
        <v>378</v>
      </c>
      <c r="CI5" s="1031"/>
      <c r="CJ5" s="1031"/>
      <c r="CK5" s="1031"/>
      <c r="CL5" s="1032"/>
      <c r="CM5" s="1030" t="s">
        <v>379</v>
      </c>
      <c r="CN5" s="1031"/>
      <c r="CO5" s="1031"/>
      <c r="CP5" s="1031"/>
      <c r="CQ5" s="1032"/>
      <c r="CR5" s="1030" t="s">
        <v>380</v>
      </c>
      <c r="CS5" s="1031"/>
      <c r="CT5" s="1031"/>
      <c r="CU5" s="1031"/>
      <c r="CV5" s="1032"/>
      <c r="CW5" s="1030" t="s">
        <v>381</v>
      </c>
      <c r="CX5" s="1031"/>
      <c r="CY5" s="1031"/>
      <c r="CZ5" s="1031"/>
      <c r="DA5" s="1032"/>
      <c r="DB5" s="1030" t="s">
        <v>382</v>
      </c>
      <c r="DC5" s="1031"/>
      <c r="DD5" s="1031"/>
      <c r="DE5" s="1031"/>
      <c r="DF5" s="1032"/>
      <c r="DG5" s="1113" t="s">
        <v>383</v>
      </c>
      <c r="DH5" s="1114"/>
      <c r="DI5" s="1114"/>
      <c r="DJ5" s="1114"/>
      <c r="DK5" s="1115"/>
      <c r="DL5" s="1113" t="s">
        <v>384</v>
      </c>
      <c r="DM5" s="1114"/>
      <c r="DN5" s="1114"/>
      <c r="DO5" s="1114"/>
      <c r="DP5" s="1115"/>
      <c r="DQ5" s="1030" t="s">
        <v>385</v>
      </c>
      <c r="DR5" s="1031"/>
      <c r="DS5" s="1031"/>
      <c r="DT5" s="1031"/>
      <c r="DU5" s="1032"/>
      <c r="DV5" s="1030" t="s">
        <v>376</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386</v>
      </c>
      <c r="C7" s="1077"/>
      <c r="D7" s="1077"/>
      <c r="E7" s="1077"/>
      <c r="F7" s="1077"/>
      <c r="G7" s="1077"/>
      <c r="H7" s="1077"/>
      <c r="I7" s="1077"/>
      <c r="J7" s="1077"/>
      <c r="K7" s="1077"/>
      <c r="L7" s="1077"/>
      <c r="M7" s="1077"/>
      <c r="N7" s="1077"/>
      <c r="O7" s="1077"/>
      <c r="P7" s="1078"/>
      <c r="Q7" s="1131">
        <v>16622</v>
      </c>
      <c r="R7" s="1132"/>
      <c r="S7" s="1132"/>
      <c r="T7" s="1132"/>
      <c r="U7" s="1132"/>
      <c r="V7" s="1132">
        <v>15290</v>
      </c>
      <c r="W7" s="1132"/>
      <c r="X7" s="1132"/>
      <c r="Y7" s="1132"/>
      <c r="Z7" s="1132"/>
      <c r="AA7" s="1132">
        <v>1331</v>
      </c>
      <c r="AB7" s="1132"/>
      <c r="AC7" s="1132"/>
      <c r="AD7" s="1132"/>
      <c r="AE7" s="1133"/>
      <c r="AF7" s="1134">
        <v>1127</v>
      </c>
      <c r="AG7" s="1135"/>
      <c r="AH7" s="1135"/>
      <c r="AI7" s="1135"/>
      <c r="AJ7" s="1136"/>
      <c r="AK7" s="1137">
        <v>404806</v>
      </c>
      <c r="AL7" s="1138"/>
      <c r="AM7" s="1138"/>
      <c r="AN7" s="1138"/>
      <c r="AO7" s="1138"/>
      <c r="AP7" s="1138">
        <v>10000</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581</v>
      </c>
      <c r="BT7" s="1129"/>
      <c r="BU7" s="1129"/>
      <c r="BV7" s="1129"/>
      <c r="BW7" s="1129"/>
      <c r="BX7" s="1129"/>
      <c r="BY7" s="1129"/>
      <c r="BZ7" s="1129"/>
      <c r="CA7" s="1129"/>
      <c r="CB7" s="1129"/>
      <c r="CC7" s="1129"/>
      <c r="CD7" s="1129"/>
      <c r="CE7" s="1129"/>
      <c r="CF7" s="1129"/>
      <c r="CG7" s="1141"/>
      <c r="CH7" s="1125">
        <v>3</v>
      </c>
      <c r="CI7" s="1126"/>
      <c r="CJ7" s="1126"/>
      <c r="CK7" s="1126"/>
      <c r="CL7" s="1127"/>
      <c r="CM7" s="1125">
        <v>3</v>
      </c>
      <c r="CN7" s="1126"/>
      <c r="CO7" s="1126"/>
      <c r="CP7" s="1126"/>
      <c r="CQ7" s="1127"/>
      <c r="CR7" s="1125">
        <v>3</v>
      </c>
      <c r="CS7" s="1126"/>
      <c r="CT7" s="1126"/>
      <c r="CU7" s="1126"/>
      <c r="CV7" s="1127"/>
      <c r="CW7" s="1125">
        <v>42</v>
      </c>
      <c r="CX7" s="1126"/>
      <c r="CY7" s="1126"/>
      <c r="CZ7" s="1126"/>
      <c r="DA7" s="1127"/>
      <c r="DB7" s="1125" t="s">
        <v>574</v>
      </c>
      <c r="DC7" s="1126"/>
      <c r="DD7" s="1126"/>
      <c r="DE7" s="1126"/>
      <c r="DF7" s="1127"/>
      <c r="DG7" s="1125" t="s">
        <v>574</v>
      </c>
      <c r="DH7" s="1126"/>
      <c r="DI7" s="1126"/>
      <c r="DJ7" s="1126"/>
      <c r="DK7" s="1127"/>
      <c r="DL7" s="1125" t="s">
        <v>574</v>
      </c>
      <c r="DM7" s="1126"/>
      <c r="DN7" s="1126"/>
      <c r="DO7" s="1126"/>
      <c r="DP7" s="1127"/>
      <c r="DQ7" s="1125" t="s">
        <v>574</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582</v>
      </c>
      <c r="BT8" s="1022"/>
      <c r="BU8" s="1022"/>
      <c r="BV8" s="1022"/>
      <c r="BW8" s="1022"/>
      <c r="BX8" s="1022"/>
      <c r="BY8" s="1022"/>
      <c r="BZ8" s="1022"/>
      <c r="CA8" s="1022"/>
      <c r="CB8" s="1022"/>
      <c r="CC8" s="1022"/>
      <c r="CD8" s="1022"/>
      <c r="CE8" s="1022"/>
      <c r="CF8" s="1022"/>
      <c r="CG8" s="1043"/>
      <c r="CH8" s="1018">
        <v>1</v>
      </c>
      <c r="CI8" s="1019"/>
      <c r="CJ8" s="1019"/>
      <c r="CK8" s="1019"/>
      <c r="CL8" s="1020"/>
      <c r="CM8" s="1018">
        <v>125</v>
      </c>
      <c r="CN8" s="1019"/>
      <c r="CO8" s="1019"/>
      <c r="CP8" s="1019"/>
      <c r="CQ8" s="1020"/>
      <c r="CR8" s="1018">
        <v>93</v>
      </c>
      <c r="CS8" s="1019"/>
      <c r="CT8" s="1019"/>
      <c r="CU8" s="1019"/>
      <c r="CV8" s="1020"/>
      <c r="CW8" s="1018">
        <v>2</v>
      </c>
      <c r="CX8" s="1019"/>
      <c r="CY8" s="1019"/>
      <c r="CZ8" s="1019"/>
      <c r="DA8" s="1020"/>
      <c r="DB8" s="1018" t="s">
        <v>574</v>
      </c>
      <c r="DC8" s="1019"/>
      <c r="DD8" s="1019"/>
      <c r="DE8" s="1019"/>
      <c r="DF8" s="1020"/>
      <c r="DG8" s="1018" t="s">
        <v>574</v>
      </c>
      <c r="DH8" s="1019"/>
      <c r="DI8" s="1019"/>
      <c r="DJ8" s="1019"/>
      <c r="DK8" s="1020"/>
      <c r="DL8" s="1018" t="s">
        <v>574</v>
      </c>
      <c r="DM8" s="1019"/>
      <c r="DN8" s="1019"/>
      <c r="DO8" s="1019"/>
      <c r="DP8" s="1020"/>
      <c r="DQ8" s="1018" t="s">
        <v>574</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583</v>
      </c>
      <c r="BT9" s="1022"/>
      <c r="BU9" s="1022"/>
      <c r="BV9" s="1022"/>
      <c r="BW9" s="1022"/>
      <c r="BX9" s="1022"/>
      <c r="BY9" s="1022"/>
      <c r="BZ9" s="1022"/>
      <c r="CA9" s="1022"/>
      <c r="CB9" s="1022"/>
      <c r="CC9" s="1022"/>
      <c r="CD9" s="1022"/>
      <c r="CE9" s="1022"/>
      <c r="CF9" s="1022"/>
      <c r="CG9" s="1043"/>
      <c r="CH9" s="1018" t="s">
        <v>585</v>
      </c>
      <c r="CI9" s="1019"/>
      <c r="CJ9" s="1019"/>
      <c r="CK9" s="1019"/>
      <c r="CL9" s="1020"/>
      <c r="CM9" s="1018">
        <v>100</v>
      </c>
      <c r="CN9" s="1019"/>
      <c r="CO9" s="1019"/>
      <c r="CP9" s="1019"/>
      <c r="CQ9" s="1020"/>
      <c r="CR9" s="1018">
        <v>50</v>
      </c>
      <c r="CS9" s="1019"/>
      <c r="CT9" s="1019"/>
      <c r="CU9" s="1019"/>
      <c r="CV9" s="1020"/>
      <c r="CW9" s="1018">
        <v>2</v>
      </c>
      <c r="CX9" s="1019"/>
      <c r="CY9" s="1019"/>
      <c r="CZ9" s="1019"/>
      <c r="DA9" s="1020"/>
      <c r="DB9" s="1018" t="s">
        <v>574</v>
      </c>
      <c r="DC9" s="1019"/>
      <c r="DD9" s="1019"/>
      <c r="DE9" s="1019"/>
      <c r="DF9" s="1020"/>
      <c r="DG9" s="1018" t="s">
        <v>574</v>
      </c>
      <c r="DH9" s="1019"/>
      <c r="DI9" s="1019"/>
      <c r="DJ9" s="1019"/>
      <c r="DK9" s="1020"/>
      <c r="DL9" s="1018" t="s">
        <v>574</v>
      </c>
      <c r="DM9" s="1019"/>
      <c r="DN9" s="1019"/>
      <c r="DO9" s="1019"/>
      <c r="DP9" s="1020"/>
      <c r="DQ9" s="1018" t="s">
        <v>574</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584</v>
      </c>
      <c r="BT10" s="1022"/>
      <c r="BU10" s="1022"/>
      <c r="BV10" s="1022"/>
      <c r="BW10" s="1022"/>
      <c r="BX10" s="1022"/>
      <c r="BY10" s="1022"/>
      <c r="BZ10" s="1022"/>
      <c r="CA10" s="1022"/>
      <c r="CB10" s="1022"/>
      <c r="CC10" s="1022"/>
      <c r="CD10" s="1022"/>
      <c r="CE10" s="1022"/>
      <c r="CF10" s="1022"/>
      <c r="CG10" s="1043"/>
      <c r="CH10" s="1018">
        <v>-6</v>
      </c>
      <c r="CI10" s="1019"/>
      <c r="CJ10" s="1019"/>
      <c r="CK10" s="1019"/>
      <c r="CL10" s="1020"/>
      <c r="CM10" s="1018">
        <v>1</v>
      </c>
      <c r="CN10" s="1019"/>
      <c r="CO10" s="1019"/>
      <c r="CP10" s="1019"/>
      <c r="CQ10" s="1020"/>
      <c r="CR10" s="1018">
        <v>8</v>
      </c>
      <c r="CS10" s="1019"/>
      <c r="CT10" s="1019"/>
      <c r="CU10" s="1019"/>
      <c r="CV10" s="1020"/>
      <c r="CW10" s="1018" t="s">
        <v>585</v>
      </c>
      <c r="CX10" s="1019"/>
      <c r="CY10" s="1019"/>
      <c r="CZ10" s="1019"/>
      <c r="DA10" s="1020"/>
      <c r="DB10" s="1018" t="s">
        <v>574</v>
      </c>
      <c r="DC10" s="1019"/>
      <c r="DD10" s="1019"/>
      <c r="DE10" s="1019"/>
      <c r="DF10" s="1020"/>
      <c r="DG10" s="1018" t="s">
        <v>574</v>
      </c>
      <c r="DH10" s="1019"/>
      <c r="DI10" s="1019"/>
      <c r="DJ10" s="1019"/>
      <c r="DK10" s="1020"/>
      <c r="DL10" s="1018" t="s">
        <v>574</v>
      </c>
      <c r="DM10" s="1019"/>
      <c r="DN10" s="1019"/>
      <c r="DO10" s="1019"/>
      <c r="DP10" s="1020"/>
      <c r="DQ10" s="1018" t="s">
        <v>574</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387</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388</v>
      </c>
      <c r="B23" s="966" t="s">
        <v>389</v>
      </c>
      <c r="C23" s="967"/>
      <c r="D23" s="967"/>
      <c r="E23" s="967"/>
      <c r="F23" s="967"/>
      <c r="G23" s="967"/>
      <c r="H23" s="967"/>
      <c r="I23" s="967"/>
      <c r="J23" s="967"/>
      <c r="K23" s="967"/>
      <c r="L23" s="967"/>
      <c r="M23" s="967"/>
      <c r="N23" s="967"/>
      <c r="O23" s="967"/>
      <c r="P23" s="977"/>
      <c r="Q23" s="1096">
        <v>16622</v>
      </c>
      <c r="R23" s="1090"/>
      <c r="S23" s="1090"/>
      <c r="T23" s="1090"/>
      <c r="U23" s="1090"/>
      <c r="V23" s="1090">
        <v>15290</v>
      </c>
      <c r="W23" s="1090"/>
      <c r="X23" s="1090"/>
      <c r="Y23" s="1090"/>
      <c r="Z23" s="1090"/>
      <c r="AA23" s="1090">
        <v>1331</v>
      </c>
      <c r="AB23" s="1090"/>
      <c r="AC23" s="1090"/>
      <c r="AD23" s="1090"/>
      <c r="AE23" s="1097"/>
      <c r="AF23" s="1098">
        <v>1127</v>
      </c>
      <c r="AG23" s="1090"/>
      <c r="AH23" s="1090"/>
      <c r="AI23" s="1090"/>
      <c r="AJ23" s="1099"/>
      <c r="AK23" s="1100"/>
      <c r="AL23" s="1101"/>
      <c r="AM23" s="1101"/>
      <c r="AN23" s="1101"/>
      <c r="AO23" s="1101"/>
      <c r="AP23" s="1090">
        <v>10000</v>
      </c>
      <c r="AQ23" s="1090"/>
      <c r="AR23" s="1090"/>
      <c r="AS23" s="1090"/>
      <c r="AT23" s="1090"/>
      <c r="AU23" s="1091"/>
      <c r="AV23" s="1091"/>
      <c r="AW23" s="1091"/>
      <c r="AX23" s="1091"/>
      <c r="AY23" s="1092"/>
      <c r="AZ23" s="1093" t="s">
        <v>390</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369</v>
      </c>
      <c r="B26" s="1025"/>
      <c r="C26" s="1025"/>
      <c r="D26" s="1025"/>
      <c r="E26" s="1025"/>
      <c r="F26" s="1025"/>
      <c r="G26" s="1025"/>
      <c r="H26" s="1025"/>
      <c r="I26" s="1025"/>
      <c r="J26" s="1025"/>
      <c r="K26" s="1025"/>
      <c r="L26" s="1025"/>
      <c r="M26" s="1025"/>
      <c r="N26" s="1025"/>
      <c r="O26" s="1025"/>
      <c r="P26" s="1026"/>
      <c r="Q26" s="1030" t="s">
        <v>393</v>
      </c>
      <c r="R26" s="1031"/>
      <c r="S26" s="1031"/>
      <c r="T26" s="1031"/>
      <c r="U26" s="1032"/>
      <c r="V26" s="1030" t="s">
        <v>394</v>
      </c>
      <c r="W26" s="1031"/>
      <c r="X26" s="1031"/>
      <c r="Y26" s="1031"/>
      <c r="Z26" s="1032"/>
      <c r="AA26" s="1030" t="s">
        <v>395</v>
      </c>
      <c r="AB26" s="1031"/>
      <c r="AC26" s="1031"/>
      <c r="AD26" s="1031"/>
      <c r="AE26" s="1031"/>
      <c r="AF26" s="1084" t="s">
        <v>396</v>
      </c>
      <c r="AG26" s="1037"/>
      <c r="AH26" s="1037"/>
      <c r="AI26" s="1037"/>
      <c r="AJ26" s="1085"/>
      <c r="AK26" s="1031" t="s">
        <v>397</v>
      </c>
      <c r="AL26" s="1031"/>
      <c r="AM26" s="1031"/>
      <c r="AN26" s="1031"/>
      <c r="AO26" s="1032"/>
      <c r="AP26" s="1030" t="s">
        <v>398</v>
      </c>
      <c r="AQ26" s="1031"/>
      <c r="AR26" s="1031"/>
      <c r="AS26" s="1031"/>
      <c r="AT26" s="1032"/>
      <c r="AU26" s="1030" t="s">
        <v>399</v>
      </c>
      <c r="AV26" s="1031"/>
      <c r="AW26" s="1031"/>
      <c r="AX26" s="1031"/>
      <c r="AY26" s="1032"/>
      <c r="AZ26" s="1030" t="s">
        <v>400</v>
      </c>
      <c r="BA26" s="1031"/>
      <c r="BB26" s="1031"/>
      <c r="BC26" s="1031"/>
      <c r="BD26" s="1032"/>
      <c r="BE26" s="1030" t="s">
        <v>376</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401</v>
      </c>
      <c r="C28" s="1077"/>
      <c r="D28" s="1077"/>
      <c r="E28" s="1077"/>
      <c r="F28" s="1077"/>
      <c r="G28" s="1077"/>
      <c r="H28" s="1077"/>
      <c r="I28" s="1077"/>
      <c r="J28" s="1077"/>
      <c r="K28" s="1077"/>
      <c r="L28" s="1077"/>
      <c r="M28" s="1077"/>
      <c r="N28" s="1077"/>
      <c r="O28" s="1077"/>
      <c r="P28" s="1078"/>
      <c r="Q28" s="1079">
        <v>3106</v>
      </c>
      <c r="R28" s="1080"/>
      <c r="S28" s="1080"/>
      <c r="T28" s="1080"/>
      <c r="U28" s="1080"/>
      <c r="V28" s="1080">
        <v>3052</v>
      </c>
      <c r="W28" s="1080"/>
      <c r="X28" s="1080"/>
      <c r="Y28" s="1080"/>
      <c r="Z28" s="1080"/>
      <c r="AA28" s="1080">
        <v>54</v>
      </c>
      <c r="AB28" s="1080"/>
      <c r="AC28" s="1080"/>
      <c r="AD28" s="1080"/>
      <c r="AE28" s="1081"/>
      <c r="AF28" s="1082">
        <v>54</v>
      </c>
      <c r="AG28" s="1080"/>
      <c r="AH28" s="1080"/>
      <c r="AI28" s="1080"/>
      <c r="AJ28" s="1083"/>
      <c r="AK28" s="1071">
        <v>194</v>
      </c>
      <c r="AL28" s="1072"/>
      <c r="AM28" s="1072"/>
      <c r="AN28" s="1072"/>
      <c r="AO28" s="1072"/>
      <c r="AP28" s="1072" t="s">
        <v>574</v>
      </c>
      <c r="AQ28" s="1072"/>
      <c r="AR28" s="1072"/>
      <c r="AS28" s="1072"/>
      <c r="AT28" s="1072"/>
      <c r="AU28" s="1072" t="s">
        <v>574</v>
      </c>
      <c r="AV28" s="1072"/>
      <c r="AW28" s="1072"/>
      <c r="AX28" s="1072"/>
      <c r="AY28" s="1072"/>
      <c r="AZ28" s="1073" t="s">
        <v>574</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402</v>
      </c>
      <c r="C29" s="1060"/>
      <c r="D29" s="1060"/>
      <c r="E29" s="1060"/>
      <c r="F29" s="1060"/>
      <c r="G29" s="1060"/>
      <c r="H29" s="1060"/>
      <c r="I29" s="1060"/>
      <c r="J29" s="1060"/>
      <c r="K29" s="1060"/>
      <c r="L29" s="1060"/>
      <c r="M29" s="1060"/>
      <c r="N29" s="1060"/>
      <c r="O29" s="1060"/>
      <c r="P29" s="1061"/>
      <c r="Q29" s="1067">
        <v>3012</v>
      </c>
      <c r="R29" s="1068"/>
      <c r="S29" s="1068"/>
      <c r="T29" s="1068"/>
      <c r="U29" s="1068"/>
      <c r="V29" s="1068">
        <v>2992</v>
      </c>
      <c r="W29" s="1068"/>
      <c r="X29" s="1068"/>
      <c r="Y29" s="1068"/>
      <c r="Z29" s="1068"/>
      <c r="AA29" s="1068">
        <v>20</v>
      </c>
      <c r="AB29" s="1068"/>
      <c r="AC29" s="1068"/>
      <c r="AD29" s="1068"/>
      <c r="AE29" s="1069"/>
      <c r="AF29" s="1064">
        <v>20</v>
      </c>
      <c r="AG29" s="1065"/>
      <c r="AH29" s="1065"/>
      <c r="AI29" s="1065"/>
      <c r="AJ29" s="1066"/>
      <c r="AK29" s="1009">
        <v>467</v>
      </c>
      <c r="AL29" s="1000"/>
      <c r="AM29" s="1000"/>
      <c r="AN29" s="1000"/>
      <c r="AO29" s="1000"/>
      <c r="AP29" s="1000" t="s">
        <v>574</v>
      </c>
      <c r="AQ29" s="1000"/>
      <c r="AR29" s="1000"/>
      <c r="AS29" s="1000"/>
      <c r="AT29" s="1000"/>
      <c r="AU29" s="1000" t="s">
        <v>574</v>
      </c>
      <c r="AV29" s="1000"/>
      <c r="AW29" s="1000"/>
      <c r="AX29" s="1000"/>
      <c r="AY29" s="1000"/>
      <c r="AZ29" s="1070" t="s">
        <v>574</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403</v>
      </c>
      <c r="C30" s="1060"/>
      <c r="D30" s="1060"/>
      <c r="E30" s="1060"/>
      <c r="F30" s="1060"/>
      <c r="G30" s="1060"/>
      <c r="H30" s="1060"/>
      <c r="I30" s="1060"/>
      <c r="J30" s="1060"/>
      <c r="K30" s="1060"/>
      <c r="L30" s="1060"/>
      <c r="M30" s="1060"/>
      <c r="N30" s="1060"/>
      <c r="O30" s="1060"/>
      <c r="P30" s="1061"/>
      <c r="Q30" s="1067">
        <v>481</v>
      </c>
      <c r="R30" s="1068"/>
      <c r="S30" s="1068"/>
      <c r="T30" s="1068"/>
      <c r="U30" s="1068"/>
      <c r="V30" s="1068">
        <v>467</v>
      </c>
      <c r="W30" s="1068"/>
      <c r="X30" s="1068"/>
      <c r="Y30" s="1068"/>
      <c r="Z30" s="1068"/>
      <c r="AA30" s="1068">
        <v>14</v>
      </c>
      <c r="AB30" s="1068"/>
      <c r="AC30" s="1068"/>
      <c r="AD30" s="1068"/>
      <c r="AE30" s="1069"/>
      <c r="AF30" s="1064">
        <v>14</v>
      </c>
      <c r="AG30" s="1065"/>
      <c r="AH30" s="1065"/>
      <c r="AI30" s="1065"/>
      <c r="AJ30" s="1066"/>
      <c r="AK30" s="1009">
        <v>85</v>
      </c>
      <c r="AL30" s="1000"/>
      <c r="AM30" s="1000"/>
      <c r="AN30" s="1000"/>
      <c r="AO30" s="1000"/>
      <c r="AP30" s="1000" t="s">
        <v>574</v>
      </c>
      <c r="AQ30" s="1000"/>
      <c r="AR30" s="1000"/>
      <c r="AS30" s="1000"/>
      <c r="AT30" s="1000"/>
      <c r="AU30" s="1000" t="s">
        <v>574</v>
      </c>
      <c r="AV30" s="1000"/>
      <c r="AW30" s="1000"/>
      <c r="AX30" s="1000"/>
      <c r="AY30" s="1000"/>
      <c r="AZ30" s="1070" t="s">
        <v>574</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404</v>
      </c>
      <c r="C31" s="1060"/>
      <c r="D31" s="1060"/>
      <c r="E31" s="1060"/>
      <c r="F31" s="1060"/>
      <c r="G31" s="1060"/>
      <c r="H31" s="1060"/>
      <c r="I31" s="1060"/>
      <c r="J31" s="1060"/>
      <c r="K31" s="1060"/>
      <c r="L31" s="1060"/>
      <c r="M31" s="1060"/>
      <c r="N31" s="1060"/>
      <c r="O31" s="1060"/>
      <c r="P31" s="1061"/>
      <c r="Q31" s="1067">
        <v>442</v>
      </c>
      <c r="R31" s="1068"/>
      <c r="S31" s="1068"/>
      <c r="T31" s="1068"/>
      <c r="U31" s="1068"/>
      <c r="V31" s="1068">
        <v>337</v>
      </c>
      <c r="W31" s="1068"/>
      <c r="X31" s="1068"/>
      <c r="Y31" s="1068"/>
      <c r="Z31" s="1068"/>
      <c r="AA31" s="1068">
        <v>105</v>
      </c>
      <c r="AB31" s="1068"/>
      <c r="AC31" s="1068"/>
      <c r="AD31" s="1068"/>
      <c r="AE31" s="1069"/>
      <c r="AF31" s="1064">
        <v>643</v>
      </c>
      <c r="AG31" s="1065"/>
      <c r="AH31" s="1065"/>
      <c r="AI31" s="1065"/>
      <c r="AJ31" s="1066"/>
      <c r="AK31" s="1009" t="s">
        <v>574</v>
      </c>
      <c r="AL31" s="1000"/>
      <c r="AM31" s="1000"/>
      <c r="AN31" s="1000"/>
      <c r="AO31" s="1000"/>
      <c r="AP31" s="1000">
        <v>1642</v>
      </c>
      <c r="AQ31" s="1000"/>
      <c r="AR31" s="1000"/>
      <c r="AS31" s="1000"/>
      <c r="AT31" s="1000"/>
      <c r="AU31" s="1000" t="s">
        <v>574</v>
      </c>
      <c r="AV31" s="1000"/>
      <c r="AW31" s="1000"/>
      <c r="AX31" s="1000"/>
      <c r="AY31" s="1000"/>
      <c r="AZ31" s="1070" t="s">
        <v>574</v>
      </c>
      <c r="BA31" s="1070"/>
      <c r="BB31" s="1070"/>
      <c r="BC31" s="1070"/>
      <c r="BD31" s="1070"/>
      <c r="BE31" s="1001" t="s">
        <v>405</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406</v>
      </c>
      <c r="C32" s="1060"/>
      <c r="D32" s="1060"/>
      <c r="E32" s="1060"/>
      <c r="F32" s="1060"/>
      <c r="G32" s="1060"/>
      <c r="H32" s="1060"/>
      <c r="I32" s="1060"/>
      <c r="J32" s="1060"/>
      <c r="K32" s="1060"/>
      <c r="L32" s="1060"/>
      <c r="M32" s="1060"/>
      <c r="N32" s="1060"/>
      <c r="O32" s="1060"/>
      <c r="P32" s="1061"/>
      <c r="Q32" s="1067">
        <v>1362</v>
      </c>
      <c r="R32" s="1068"/>
      <c r="S32" s="1068"/>
      <c r="T32" s="1068"/>
      <c r="U32" s="1068"/>
      <c r="V32" s="1068">
        <v>1206</v>
      </c>
      <c r="W32" s="1068"/>
      <c r="X32" s="1068"/>
      <c r="Y32" s="1068"/>
      <c r="Z32" s="1068"/>
      <c r="AA32" s="1068">
        <v>156</v>
      </c>
      <c r="AB32" s="1068"/>
      <c r="AC32" s="1068"/>
      <c r="AD32" s="1068"/>
      <c r="AE32" s="1069"/>
      <c r="AF32" s="1064">
        <v>341</v>
      </c>
      <c r="AG32" s="1065"/>
      <c r="AH32" s="1065"/>
      <c r="AI32" s="1065"/>
      <c r="AJ32" s="1066"/>
      <c r="AK32" s="1009">
        <v>504</v>
      </c>
      <c r="AL32" s="1000"/>
      <c r="AM32" s="1000"/>
      <c r="AN32" s="1000"/>
      <c r="AO32" s="1000"/>
      <c r="AP32" s="1000">
        <v>13368</v>
      </c>
      <c r="AQ32" s="1000"/>
      <c r="AR32" s="1000"/>
      <c r="AS32" s="1000"/>
      <c r="AT32" s="1000"/>
      <c r="AU32" s="1000">
        <v>7981</v>
      </c>
      <c r="AV32" s="1000"/>
      <c r="AW32" s="1000"/>
      <c r="AX32" s="1000"/>
      <c r="AY32" s="1000"/>
      <c r="AZ32" s="1070" t="s">
        <v>574</v>
      </c>
      <c r="BA32" s="1070"/>
      <c r="BB32" s="1070"/>
      <c r="BC32" s="1070"/>
      <c r="BD32" s="1070"/>
      <c r="BE32" s="1001" t="s">
        <v>407</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408</v>
      </c>
      <c r="C33" s="1060"/>
      <c r="D33" s="1060"/>
      <c r="E33" s="1060"/>
      <c r="F33" s="1060"/>
      <c r="G33" s="1060"/>
      <c r="H33" s="1060"/>
      <c r="I33" s="1060"/>
      <c r="J33" s="1060"/>
      <c r="K33" s="1060"/>
      <c r="L33" s="1060"/>
      <c r="M33" s="1060"/>
      <c r="N33" s="1060"/>
      <c r="O33" s="1060"/>
      <c r="P33" s="1061"/>
      <c r="Q33" s="1067">
        <v>0</v>
      </c>
      <c r="R33" s="1068"/>
      <c r="S33" s="1068"/>
      <c r="T33" s="1068"/>
      <c r="U33" s="1068"/>
      <c r="V33" s="1068">
        <v>0</v>
      </c>
      <c r="W33" s="1068"/>
      <c r="X33" s="1068"/>
      <c r="Y33" s="1068"/>
      <c r="Z33" s="1068"/>
      <c r="AA33" s="1068">
        <v>0</v>
      </c>
      <c r="AB33" s="1068"/>
      <c r="AC33" s="1068"/>
      <c r="AD33" s="1068"/>
      <c r="AE33" s="1069"/>
      <c r="AF33" s="1064">
        <v>0</v>
      </c>
      <c r="AG33" s="1065"/>
      <c r="AH33" s="1065"/>
      <c r="AI33" s="1065"/>
      <c r="AJ33" s="1066"/>
      <c r="AK33" s="1009" t="s">
        <v>574</v>
      </c>
      <c r="AL33" s="1000"/>
      <c r="AM33" s="1000"/>
      <c r="AN33" s="1000"/>
      <c r="AO33" s="1000"/>
      <c r="AP33" s="1000" t="s">
        <v>574</v>
      </c>
      <c r="AQ33" s="1000"/>
      <c r="AR33" s="1000"/>
      <c r="AS33" s="1000"/>
      <c r="AT33" s="1000"/>
      <c r="AU33" s="1000" t="s">
        <v>574</v>
      </c>
      <c r="AV33" s="1000"/>
      <c r="AW33" s="1000"/>
      <c r="AX33" s="1000"/>
      <c r="AY33" s="1000"/>
      <c r="AZ33" s="1070" t="s">
        <v>574</v>
      </c>
      <c r="BA33" s="1070"/>
      <c r="BB33" s="1070"/>
      <c r="BC33" s="1070"/>
      <c r="BD33" s="1070"/>
      <c r="BE33" s="1001" t="s">
        <v>409</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410</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388</v>
      </c>
      <c r="B63" s="966" t="s">
        <v>411</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1071</v>
      </c>
      <c r="AG63" s="988"/>
      <c r="AH63" s="988"/>
      <c r="AI63" s="988"/>
      <c r="AJ63" s="1051"/>
      <c r="AK63" s="1052"/>
      <c r="AL63" s="992"/>
      <c r="AM63" s="992"/>
      <c r="AN63" s="992"/>
      <c r="AO63" s="992"/>
      <c r="AP63" s="988">
        <v>15010</v>
      </c>
      <c r="AQ63" s="988"/>
      <c r="AR63" s="988"/>
      <c r="AS63" s="988"/>
      <c r="AT63" s="988"/>
      <c r="AU63" s="988">
        <v>7981</v>
      </c>
      <c r="AV63" s="988"/>
      <c r="AW63" s="988"/>
      <c r="AX63" s="988"/>
      <c r="AY63" s="988"/>
      <c r="AZ63" s="1046"/>
      <c r="BA63" s="1046"/>
      <c r="BB63" s="1046"/>
      <c r="BC63" s="1046"/>
      <c r="BD63" s="1046"/>
      <c r="BE63" s="989"/>
      <c r="BF63" s="989"/>
      <c r="BG63" s="989"/>
      <c r="BH63" s="989"/>
      <c r="BI63" s="990"/>
      <c r="BJ63" s="1047" t="s">
        <v>390</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413</v>
      </c>
      <c r="B66" s="1025"/>
      <c r="C66" s="1025"/>
      <c r="D66" s="1025"/>
      <c r="E66" s="1025"/>
      <c r="F66" s="1025"/>
      <c r="G66" s="1025"/>
      <c r="H66" s="1025"/>
      <c r="I66" s="1025"/>
      <c r="J66" s="1025"/>
      <c r="K66" s="1025"/>
      <c r="L66" s="1025"/>
      <c r="M66" s="1025"/>
      <c r="N66" s="1025"/>
      <c r="O66" s="1025"/>
      <c r="P66" s="1026"/>
      <c r="Q66" s="1030" t="s">
        <v>414</v>
      </c>
      <c r="R66" s="1031"/>
      <c r="S66" s="1031"/>
      <c r="T66" s="1031"/>
      <c r="U66" s="1032"/>
      <c r="V66" s="1030" t="s">
        <v>415</v>
      </c>
      <c r="W66" s="1031"/>
      <c r="X66" s="1031"/>
      <c r="Y66" s="1031"/>
      <c r="Z66" s="1032"/>
      <c r="AA66" s="1030" t="s">
        <v>416</v>
      </c>
      <c r="AB66" s="1031"/>
      <c r="AC66" s="1031"/>
      <c r="AD66" s="1031"/>
      <c r="AE66" s="1032"/>
      <c r="AF66" s="1036" t="s">
        <v>417</v>
      </c>
      <c r="AG66" s="1037"/>
      <c r="AH66" s="1037"/>
      <c r="AI66" s="1037"/>
      <c r="AJ66" s="1038"/>
      <c r="AK66" s="1030" t="s">
        <v>397</v>
      </c>
      <c r="AL66" s="1025"/>
      <c r="AM66" s="1025"/>
      <c r="AN66" s="1025"/>
      <c r="AO66" s="1026"/>
      <c r="AP66" s="1030" t="s">
        <v>418</v>
      </c>
      <c r="AQ66" s="1031"/>
      <c r="AR66" s="1031"/>
      <c r="AS66" s="1031"/>
      <c r="AT66" s="1032"/>
      <c r="AU66" s="1030" t="s">
        <v>419</v>
      </c>
      <c r="AV66" s="1031"/>
      <c r="AW66" s="1031"/>
      <c r="AX66" s="1031"/>
      <c r="AY66" s="1032"/>
      <c r="AZ66" s="1030" t="s">
        <v>376</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575</v>
      </c>
      <c r="C68" s="1015"/>
      <c r="D68" s="1015"/>
      <c r="E68" s="1015"/>
      <c r="F68" s="1015"/>
      <c r="G68" s="1015"/>
      <c r="H68" s="1015"/>
      <c r="I68" s="1015"/>
      <c r="J68" s="1015"/>
      <c r="K68" s="1015"/>
      <c r="L68" s="1015"/>
      <c r="M68" s="1015"/>
      <c r="N68" s="1015"/>
      <c r="O68" s="1015"/>
      <c r="P68" s="1016"/>
      <c r="Q68" s="1017">
        <v>4231</v>
      </c>
      <c r="R68" s="1011"/>
      <c r="S68" s="1011"/>
      <c r="T68" s="1011"/>
      <c r="U68" s="1011"/>
      <c r="V68" s="1011">
        <v>3578</v>
      </c>
      <c r="W68" s="1011"/>
      <c r="X68" s="1011"/>
      <c r="Y68" s="1011"/>
      <c r="Z68" s="1011"/>
      <c r="AA68" s="1011">
        <v>653</v>
      </c>
      <c r="AB68" s="1011"/>
      <c r="AC68" s="1011"/>
      <c r="AD68" s="1011"/>
      <c r="AE68" s="1011"/>
      <c r="AF68" s="1011">
        <v>597</v>
      </c>
      <c r="AG68" s="1011"/>
      <c r="AH68" s="1011"/>
      <c r="AI68" s="1011"/>
      <c r="AJ68" s="1011"/>
      <c r="AK68" s="1011" t="s">
        <v>574</v>
      </c>
      <c r="AL68" s="1011"/>
      <c r="AM68" s="1011"/>
      <c r="AN68" s="1011"/>
      <c r="AO68" s="1011"/>
      <c r="AP68" s="1011">
        <v>648</v>
      </c>
      <c r="AQ68" s="1011"/>
      <c r="AR68" s="1011"/>
      <c r="AS68" s="1011"/>
      <c r="AT68" s="1011"/>
      <c r="AU68" s="1011">
        <v>142</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576</v>
      </c>
      <c r="C69" s="1004"/>
      <c r="D69" s="1004"/>
      <c r="E69" s="1004"/>
      <c r="F69" s="1004"/>
      <c r="G69" s="1004"/>
      <c r="H69" s="1004"/>
      <c r="I69" s="1004"/>
      <c r="J69" s="1004"/>
      <c r="K69" s="1004"/>
      <c r="L69" s="1004"/>
      <c r="M69" s="1004"/>
      <c r="N69" s="1004"/>
      <c r="O69" s="1004"/>
      <c r="P69" s="1005"/>
      <c r="Q69" s="1006">
        <v>2114</v>
      </c>
      <c r="R69" s="1000"/>
      <c r="S69" s="1000"/>
      <c r="T69" s="1000"/>
      <c r="U69" s="1000"/>
      <c r="V69" s="1000">
        <v>2096</v>
      </c>
      <c r="W69" s="1000"/>
      <c r="X69" s="1000"/>
      <c r="Y69" s="1000"/>
      <c r="Z69" s="1000"/>
      <c r="AA69" s="1000">
        <v>18</v>
      </c>
      <c r="AB69" s="1000"/>
      <c r="AC69" s="1000"/>
      <c r="AD69" s="1000"/>
      <c r="AE69" s="1000"/>
      <c r="AF69" s="1000">
        <v>18</v>
      </c>
      <c r="AG69" s="1000"/>
      <c r="AH69" s="1000"/>
      <c r="AI69" s="1000"/>
      <c r="AJ69" s="1000"/>
      <c r="AK69" s="1000" t="s">
        <v>574</v>
      </c>
      <c r="AL69" s="1000"/>
      <c r="AM69" s="1000"/>
      <c r="AN69" s="1000"/>
      <c r="AO69" s="1000"/>
      <c r="AP69" s="1000">
        <v>446</v>
      </c>
      <c r="AQ69" s="1000"/>
      <c r="AR69" s="1000"/>
      <c r="AS69" s="1000"/>
      <c r="AT69" s="1000"/>
      <c r="AU69" s="1000">
        <v>64</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577</v>
      </c>
      <c r="C70" s="1004"/>
      <c r="D70" s="1004"/>
      <c r="E70" s="1004"/>
      <c r="F70" s="1004"/>
      <c r="G70" s="1004"/>
      <c r="H70" s="1004"/>
      <c r="I70" s="1004"/>
      <c r="J70" s="1004"/>
      <c r="K70" s="1004"/>
      <c r="L70" s="1004"/>
      <c r="M70" s="1004"/>
      <c r="N70" s="1004"/>
      <c r="O70" s="1004"/>
      <c r="P70" s="1005"/>
      <c r="Q70" s="1006">
        <v>240</v>
      </c>
      <c r="R70" s="1000"/>
      <c r="S70" s="1000"/>
      <c r="T70" s="1000"/>
      <c r="U70" s="1000"/>
      <c r="V70" s="1000">
        <v>195</v>
      </c>
      <c r="W70" s="1000"/>
      <c r="X70" s="1000"/>
      <c r="Y70" s="1000"/>
      <c r="Z70" s="1000"/>
      <c r="AA70" s="1000">
        <v>45</v>
      </c>
      <c r="AB70" s="1000"/>
      <c r="AC70" s="1000"/>
      <c r="AD70" s="1000"/>
      <c r="AE70" s="1000"/>
      <c r="AF70" s="1000">
        <v>33</v>
      </c>
      <c r="AG70" s="1000"/>
      <c r="AH70" s="1000"/>
      <c r="AI70" s="1000"/>
      <c r="AJ70" s="1000"/>
      <c r="AK70" s="1000" t="s">
        <v>574</v>
      </c>
      <c r="AL70" s="1000"/>
      <c r="AM70" s="1000"/>
      <c r="AN70" s="1000"/>
      <c r="AO70" s="1000"/>
      <c r="AP70" s="1000" t="s">
        <v>574</v>
      </c>
      <c r="AQ70" s="1000"/>
      <c r="AR70" s="1000"/>
      <c r="AS70" s="1000"/>
      <c r="AT70" s="1000"/>
      <c r="AU70" s="1000" t="s">
        <v>574</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578</v>
      </c>
      <c r="C71" s="1004"/>
      <c r="D71" s="1004"/>
      <c r="E71" s="1004"/>
      <c r="F71" s="1004"/>
      <c r="G71" s="1004"/>
      <c r="H71" s="1004"/>
      <c r="I71" s="1004"/>
      <c r="J71" s="1004"/>
      <c r="K71" s="1004"/>
      <c r="L71" s="1004"/>
      <c r="M71" s="1004"/>
      <c r="N71" s="1004"/>
      <c r="O71" s="1004"/>
      <c r="P71" s="1005"/>
      <c r="Q71" s="1006">
        <v>156</v>
      </c>
      <c r="R71" s="1000"/>
      <c r="S71" s="1000"/>
      <c r="T71" s="1000"/>
      <c r="U71" s="1000"/>
      <c r="V71" s="1000">
        <v>149</v>
      </c>
      <c r="W71" s="1000"/>
      <c r="X71" s="1000"/>
      <c r="Y71" s="1000"/>
      <c r="Z71" s="1000"/>
      <c r="AA71" s="1000">
        <v>7</v>
      </c>
      <c r="AB71" s="1000"/>
      <c r="AC71" s="1000"/>
      <c r="AD71" s="1000"/>
      <c r="AE71" s="1000"/>
      <c r="AF71" s="1000">
        <v>7</v>
      </c>
      <c r="AG71" s="1000"/>
      <c r="AH71" s="1000"/>
      <c r="AI71" s="1000"/>
      <c r="AJ71" s="1000"/>
      <c r="AK71" s="1000" t="s">
        <v>574</v>
      </c>
      <c r="AL71" s="1000"/>
      <c r="AM71" s="1000"/>
      <c r="AN71" s="1000"/>
      <c r="AO71" s="1000"/>
      <c r="AP71" s="1000" t="s">
        <v>574</v>
      </c>
      <c r="AQ71" s="1000"/>
      <c r="AR71" s="1000"/>
      <c r="AS71" s="1000"/>
      <c r="AT71" s="1000"/>
      <c r="AU71" s="1000" t="s">
        <v>574</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579</v>
      </c>
      <c r="C72" s="1004"/>
      <c r="D72" s="1004"/>
      <c r="E72" s="1004"/>
      <c r="F72" s="1004"/>
      <c r="G72" s="1004"/>
      <c r="H72" s="1004"/>
      <c r="I72" s="1004"/>
      <c r="J72" s="1004"/>
      <c r="K72" s="1004"/>
      <c r="L72" s="1004"/>
      <c r="M72" s="1004"/>
      <c r="N72" s="1004"/>
      <c r="O72" s="1004"/>
      <c r="P72" s="1005"/>
      <c r="Q72" s="1006">
        <v>167385</v>
      </c>
      <c r="R72" s="1000"/>
      <c r="S72" s="1000"/>
      <c r="T72" s="1000"/>
      <c r="U72" s="1000"/>
      <c r="V72" s="1000">
        <v>167385</v>
      </c>
      <c r="W72" s="1000"/>
      <c r="X72" s="1000"/>
      <c r="Y72" s="1000"/>
      <c r="Z72" s="1000"/>
      <c r="AA72" s="1000" t="s">
        <v>574</v>
      </c>
      <c r="AB72" s="1000"/>
      <c r="AC72" s="1000"/>
      <c r="AD72" s="1000"/>
      <c r="AE72" s="1000"/>
      <c r="AF72" s="1000" t="s">
        <v>574</v>
      </c>
      <c r="AG72" s="1000"/>
      <c r="AH72" s="1000"/>
      <c r="AI72" s="1000"/>
      <c r="AJ72" s="1000"/>
      <c r="AK72" s="1000" t="s">
        <v>574</v>
      </c>
      <c r="AL72" s="1000"/>
      <c r="AM72" s="1000"/>
      <c r="AN72" s="1000"/>
      <c r="AO72" s="1000"/>
      <c r="AP72" s="1000" t="s">
        <v>574</v>
      </c>
      <c r="AQ72" s="1000"/>
      <c r="AR72" s="1000"/>
      <c r="AS72" s="1000"/>
      <c r="AT72" s="1000"/>
      <c r="AU72" s="1000" t="s">
        <v>574</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580</v>
      </c>
      <c r="C73" s="1004"/>
      <c r="D73" s="1004"/>
      <c r="E73" s="1004"/>
      <c r="F73" s="1004"/>
      <c r="G73" s="1004"/>
      <c r="H73" s="1004"/>
      <c r="I73" s="1004"/>
      <c r="J73" s="1004"/>
      <c r="K73" s="1004"/>
      <c r="L73" s="1004"/>
      <c r="M73" s="1004"/>
      <c r="N73" s="1004"/>
      <c r="O73" s="1004"/>
      <c r="P73" s="1005"/>
      <c r="Q73" s="1006">
        <v>1339</v>
      </c>
      <c r="R73" s="1000"/>
      <c r="S73" s="1000"/>
      <c r="T73" s="1000"/>
      <c r="U73" s="1000"/>
      <c r="V73" s="1000">
        <v>1230</v>
      </c>
      <c r="W73" s="1000"/>
      <c r="X73" s="1000"/>
      <c r="Y73" s="1000"/>
      <c r="Z73" s="1000"/>
      <c r="AA73" s="1000">
        <v>109</v>
      </c>
      <c r="AB73" s="1000"/>
      <c r="AC73" s="1000"/>
      <c r="AD73" s="1000"/>
      <c r="AE73" s="1000"/>
      <c r="AF73" s="1000">
        <v>61</v>
      </c>
      <c r="AG73" s="1000"/>
      <c r="AH73" s="1000"/>
      <c r="AI73" s="1000"/>
      <c r="AJ73" s="1000"/>
      <c r="AK73" s="1000" t="s">
        <v>574</v>
      </c>
      <c r="AL73" s="1000"/>
      <c r="AM73" s="1000"/>
      <c r="AN73" s="1000"/>
      <c r="AO73" s="1000"/>
      <c r="AP73" s="1000">
        <v>658</v>
      </c>
      <c r="AQ73" s="1000"/>
      <c r="AR73" s="1000"/>
      <c r="AS73" s="1000"/>
      <c r="AT73" s="1000"/>
      <c r="AU73" s="1000">
        <v>173</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388</v>
      </c>
      <c r="B88" s="966" t="s">
        <v>420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715</v>
      </c>
      <c r="AG88" s="988"/>
      <c r="AH88" s="988"/>
      <c r="AI88" s="988"/>
      <c r="AJ88" s="988"/>
      <c r="AK88" s="992"/>
      <c r="AL88" s="992"/>
      <c r="AM88" s="992"/>
      <c r="AN88" s="992"/>
      <c r="AO88" s="992"/>
      <c r="AP88" s="988">
        <v>1751</v>
      </c>
      <c r="AQ88" s="988"/>
      <c r="AR88" s="988"/>
      <c r="AS88" s="988"/>
      <c r="AT88" s="988"/>
      <c r="AU88" s="988">
        <v>379</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966" t="s">
        <v>421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154</v>
      </c>
      <c r="CS102" s="982"/>
      <c r="CT102" s="982"/>
      <c r="CU102" s="982"/>
      <c r="CV102" s="983"/>
      <c r="CW102" s="981">
        <v>46</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430</v>
      </c>
      <c r="AG109" s="925"/>
      <c r="AH109" s="925"/>
      <c r="AI109" s="925"/>
      <c r="AJ109" s="926"/>
      <c r="AK109" s="927" t="s">
        <v>303</v>
      </c>
      <c r="AL109" s="925"/>
      <c r="AM109" s="925"/>
      <c r="AN109" s="925"/>
      <c r="AO109" s="926"/>
      <c r="AP109" s="927" t="s">
        <v>431</v>
      </c>
      <c r="AQ109" s="925"/>
      <c r="AR109" s="925"/>
      <c r="AS109" s="925"/>
      <c r="AT109" s="958"/>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430</v>
      </c>
      <c r="BW109" s="925"/>
      <c r="BX109" s="925"/>
      <c r="BY109" s="925"/>
      <c r="BZ109" s="926"/>
      <c r="CA109" s="927" t="s">
        <v>303</v>
      </c>
      <c r="CB109" s="925"/>
      <c r="CC109" s="925"/>
      <c r="CD109" s="925"/>
      <c r="CE109" s="926"/>
      <c r="CF109" s="965" t="s">
        <v>431</v>
      </c>
      <c r="CG109" s="965"/>
      <c r="CH109" s="965"/>
      <c r="CI109" s="965"/>
      <c r="CJ109" s="965"/>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430</v>
      </c>
      <c r="DM109" s="925"/>
      <c r="DN109" s="925"/>
      <c r="DO109" s="925"/>
      <c r="DP109" s="926"/>
      <c r="DQ109" s="927" t="s">
        <v>303</v>
      </c>
      <c r="DR109" s="925"/>
      <c r="DS109" s="925"/>
      <c r="DT109" s="925"/>
      <c r="DU109" s="926"/>
      <c r="DV109" s="927" t="s">
        <v>431</v>
      </c>
      <c r="DW109" s="925"/>
      <c r="DX109" s="925"/>
      <c r="DY109" s="925"/>
      <c r="DZ109" s="958"/>
    </row>
    <row r="110" spans="1:131" s="226" customFormat="1" ht="26.25" customHeight="1" x14ac:dyDescent="0.15">
      <c r="A110" s="836" t="s">
        <v>433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975560</v>
      </c>
      <c r="AB110" s="918"/>
      <c r="AC110" s="918"/>
      <c r="AD110" s="918"/>
      <c r="AE110" s="919"/>
      <c r="AF110" s="920">
        <v>956426</v>
      </c>
      <c r="AG110" s="918"/>
      <c r="AH110" s="918"/>
      <c r="AI110" s="918"/>
      <c r="AJ110" s="919"/>
      <c r="AK110" s="920">
        <v>960910</v>
      </c>
      <c r="AL110" s="918"/>
      <c r="AM110" s="918"/>
      <c r="AN110" s="918"/>
      <c r="AO110" s="919"/>
      <c r="AP110" s="921">
        <v>13.4</v>
      </c>
      <c r="AQ110" s="922"/>
      <c r="AR110" s="922"/>
      <c r="AS110" s="922"/>
      <c r="AT110" s="923"/>
      <c r="AU110" s="959" t="s">
        <v>73</v>
      </c>
      <c r="AV110" s="960"/>
      <c r="AW110" s="960"/>
      <c r="AX110" s="960"/>
      <c r="AY110" s="960"/>
      <c r="AZ110" s="889" t="s">
        <v>434</v>
      </c>
      <c r="BA110" s="837"/>
      <c r="BB110" s="837"/>
      <c r="BC110" s="837"/>
      <c r="BD110" s="837"/>
      <c r="BE110" s="837"/>
      <c r="BF110" s="837"/>
      <c r="BG110" s="837"/>
      <c r="BH110" s="837"/>
      <c r="BI110" s="837"/>
      <c r="BJ110" s="837"/>
      <c r="BK110" s="837"/>
      <c r="BL110" s="837"/>
      <c r="BM110" s="837"/>
      <c r="BN110" s="837"/>
      <c r="BO110" s="837"/>
      <c r="BP110" s="838"/>
      <c r="BQ110" s="890">
        <v>9853416</v>
      </c>
      <c r="BR110" s="871"/>
      <c r="BS110" s="871"/>
      <c r="BT110" s="871"/>
      <c r="BU110" s="871"/>
      <c r="BV110" s="871">
        <v>9946106</v>
      </c>
      <c r="BW110" s="871"/>
      <c r="BX110" s="871"/>
      <c r="BY110" s="871"/>
      <c r="BZ110" s="871"/>
      <c r="CA110" s="871">
        <v>9999941</v>
      </c>
      <c r="CB110" s="871"/>
      <c r="CC110" s="871"/>
      <c r="CD110" s="871"/>
      <c r="CE110" s="871"/>
      <c r="CF110" s="895">
        <v>139.4</v>
      </c>
      <c r="CG110" s="896"/>
      <c r="CH110" s="896"/>
      <c r="CI110" s="896"/>
      <c r="CJ110" s="896"/>
      <c r="CK110" s="955" t="s">
        <v>435</v>
      </c>
      <c r="CL110" s="848"/>
      <c r="CM110" s="889" t="s">
        <v>436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390</v>
      </c>
      <c r="DH110" s="871"/>
      <c r="DI110" s="871"/>
      <c r="DJ110" s="871"/>
      <c r="DK110" s="871"/>
      <c r="DL110" s="871" t="s">
        <v>390</v>
      </c>
      <c r="DM110" s="871"/>
      <c r="DN110" s="871"/>
      <c r="DO110" s="871"/>
      <c r="DP110" s="871"/>
      <c r="DQ110" s="871" t="s">
        <v>390</v>
      </c>
      <c r="DR110" s="871"/>
      <c r="DS110" s="871"/>
      <c r="DT110" s="871"/>
      <c r="DU110" s="871"/>
      <c r="DV110" s="872" t="s">
        <v>390</v>
      </c>
      <c r="DW110" s="872"/>
      <c r="DX110" s="872"/>
      <c r="DY110" s="872"/>
      <c r="DZ110" s="873"/>
    </row>
    <row r="111" spans="1:131" s="226" customFormat="1" ht="26.25" customHeight="1" x14ac:dyDescent="0.15">
      <c r="A111" s="803" t="s">
        <v>437</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438</v>
      </c>
      <c r="AB111" s="948"/>
      <c r="AC111" s="948"/>
      <c r="AD111" s="948"/>
      <c r="AE111" s="949"/>
      <c r="AF111" s="950" t="s">
        <v>231</v>
      </c>
      <c r="AG111" s="948"/>
      <c r="AH111" s="948"/>
      <c r="AI111" s="948"/>
      <c r="AJ111" s="949"/>
      <c r="AK111" s="950" t="s">
        <v>390</v>
      </c>
      <c r="AL111" s="948"/>
      <c r="AM111" s="948"/>
      <c r="AN111" s="948"/>
      <c r="AO111" s="949"/>
      <c r="AP111" s="951" t="s">
        <v>231</v>
      </c>
      <c r="AQ111" s="952"/>
      <c r="AR111" s="952"/>
      <c r="AS111" s="952"/>
      <c r="AT111" s="953"/>
      <c r="AU111" s="961"/>
      <c r="AV111" s="962"/>
      <c r="AW111" s="962"/>
      <c r="AX111" s="962"/>
      <c r="AY111" s="962"/>
      <c r="AZ111" s="844" t="s">
        <v>439</v>
      </c>
      <c r="BA111" s="781"/>
      <c r="BB111" s="781"/>
      <c r="BC111" s="781"/>
      <c r="BD111" s="781"/>
      <c r="BE111" s="781"/>
      <c r="BF111" s="781"/>
      <c r="BG111" s="781"/>
      <c r="BH111" s="781"/>
      <c r="BI111" s="781"/>
      <c r="BJ111" s="781"/>
      <c r="BK111" s="781"/>
      <c r="BL111" s="781"/>
      <c r="BM111" s="781"/>
      <c r="BN111" s="781"/>
      <c r="BO111" s="781"/>
      <c r="BP111" s="782"/>
      <c r="BQ111" s="845">
        <v>66075</v>
      </c>
      <c r="BR111" s="846"/>
      <c r="BS111" s="846"/>
      <c r="BT111" s="846"/>
      <c r="BU111" s="846"/>
      <c r="BV111" s="846">
        <v>42199</v>
      </c>
      <c r="BW111" s="846"/>
      <c r="BX111" s="846"/>
      <c r="BY111" s="846"/>
      <c r="BZ111" s="846"/>
      <c r="CA111" s="846">
        <v>21938</v>
      </c>
      <c r="CB111" s="846"/>
      <c r="CC111" s="846"/>
      <c r="CD111" s="846"/>
      <c r="CE111" s="846"/>
      <c r="CF111" s="904">
        <v>0.3</v>
      </c>
      <c r="CG111" s="905"/>
      <c r="CH111" s="905"/>
      <c r="CI111" s="905"/>
      <c r="CJ111" s="905"/>
      <c r="CK111" s="956"/>
      <c r="CL111" s="850"/>
      <c r="CM111" s="844" t="s">
        <v>440</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438</v>
      </c>
      <c r="DH111" s="846"/>
      <c r="DI111" s="846"/>
      <c r="DJ111" s="846"/>
      <c r="DK111" s="846"/>
      <c r="DL111" s="846" t="s">
        <v>390</v>
      </c>
      <c r="DM111" s="846"/>
      <c r="DN111" s="846"/>
      <c r="DO111" s="846"/>
      <c r="DP111" s="846"/>
      <c r="DQ111" s="846" t="s">
        <v>438</v>
      </c>
      <c r="DR111" s="846"/>
      <c r="DS111" s="846"/>
      <c r="DT111" s="846"/>
      <c r="DU111" s="846"/>
      <c r="DV111" s="823" t="s">
        <v>438</v>
      </c>
      <c r="DW111" s="823"/>
      <c r="DX111" s="823"/>
      <c r="DY111" s="823"/>
      <c r="DZ111" s="824"/>
    </row>
    <row r="112" spans="1:131" s="226" customFormat="1" ht="26.25" customHeight="1" x14ac:dyDescent="0.15">
      <c r="A112" s="941" t="s">
        <v>441</v>
      </c>
      <c r="B112" s="942"/>
      <c r="C112" s="781" t="s">
        <v>442</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438</v>
      </c>
      <c r="AB112" s="809"/>
      <c r="AC112" s="809"/>
      <c r="AD112" s="809"/>
      <c r="AE112" s="810"/>
      <c r="AF112" s="811" t="s">
        <v>443</v>
      </c>
      <c r="AG112" s="809"/>
      <c r="AH112" s="809"/>
      <c r="AI112" s="809"/>
      <c r="AJ112" s="810"/>
      <c r="AK112" s="811" t="s">
        <v>438</v>
      </c>
      <c r="AL112" s="809"/>
      <c r="AM112" s="809"/>
      <c r="AN112" s="809"/>
      <c r="AO112" s="810"/>
      <c r="AP112" s="853" t="s">
        <v>438</v>
      </c>
      <c r="AQ112" s="854"/>
      <c r="AR112" s="854"/>
      <c r="AS112" s="854"/>
      <c r="AT112" s="855"/>
      <c r="AU112" s="961"/>
      <c r="AV112" s="962"/>
      <c r="AW112" s="962"/>
      <c r="AX112" s="962"/>
      <c r="AY112" s="962"/>
      <c r="AZ112" s="844" t="s">
        <v>444</v>
      </c>
      <c r="BA112" s="781"/>
      <c r="BB112" s="781"/>
      <c r="BC112" s="781"/>
      <c r="BD112" s="781"/>
      <c r="BE112" s="781"/>
      <c r="BF112" s="781"/>
      <c r="BG112" s="781"/>
      <c r="BH112" s="781"/>
      <c r="BI112" s="781"/>
      <c r="BJ112" s="781"/>
      <c r="BK112" s="781"/>
      <c r="BL112" s="781"/>
      <c r="BM112" s="781"/>
      <c r="BN112" s="781"/>
      <c r="BO112" s="781"/>
      <c r="BP112" s="782"/>
      <c r="BQ112" s="845">
        <v>8888227</v>
      </c>
      <c r="BR112" s="846"/>
      <c r="BS112" s="846"/>
      <c r="BT112" s="846"/>
      <c r="BU112" s="846"/>
      <c r="BV112" s="846">
        <v>8548816</v>
      </c>
      <c r="BW112" s="846"/>
      <c r="BX112" s="846"/>
      <c r="BY112" s="846"/>
      <c r="BZ112" s="846"/>
      <c r="CA112" s="846">
        <v>7980961</v>
      </c>
      <c r="CB112" s="846"/>
      <c r="CC112" s="846"/>
      <c r="CD112" s="846"/>
      <c r="CE112" s="846"/>
      <c r="CF112" s="904">
        <v>111.3</v>
      </c>
      <c r="CG112" s="905"/>
      <c r="CH112" s="905"/>
      <c r="CI112" s="905"/>
      <c r="CJ112" s="905"/>
      <c r="CK112" s="956"/>
      <c r="CL112" s="850"/>
      <c r="CM112" s="844" t="s">
        <v>445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231</v>
      </c>
      <c r="DH112" s="846"/>
      <c r="DI112" s="846"/>
      <c r="DJ112" s="846"/>
      <c r="DK112" s="846"/>
      <c r="DL112" s="846" t="s">
        <v>390</v>
      </c>
      <c r="DM112" s="846"/>
      <c r="DN112" s="846"/>
      <c r="DO112" s="846"/>
      <c r="DP112" s="846"/>
      <c r="DQ112" s="846" t="s">
        <v>390</v>
      </c>
      <c r="DR112" s="846"/>
      <c r="DS112" s="846"/>
      <c r="DT112" s="846"/>
      <c r="DU112" s="846"/>
      <c r="DV112" s="823" t="s">
        <v>443</v>
      </c>
      <c r="DW112" s="823"/>
      <c r="DX112" s="823"/>
      <c r="DY112" s="823"/>
      <c r="DZ112" s="824"/>
    </row>
    <row r="113" spans="1:130" s="226" customFormat="1" ht="26.25" customHeight="1" x14ac:dyDescent="0.15">
      <c r="A113" s="943"/>
      <c r="B113" s="944"/>
      <c r="C113" s="781" t="s">
        <v>446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607365</v>
      </c>
      <c r="AB113" s="948"/>
      <c r="AC113" s="948"/>
      <c r="AD113" s="948"/>
      <c r="AE113" s="949"/>
      <c r="AF113" s="950">
        <v>507601</v>
      </c>
      <c r="AG113" s="948"/>
      <c r="AH113" s="948"/>
      <c r="AI113" s="948"/>
      <c r="AJ113" s="949"/>
      <c r="AK113" s="950">
        <v>477585</v>
      </c>
      <c r="AL113" s="948"/>
      <c r="AM113" s="948"/>
      <c r="AN113" s="948"/>
      <c r="AO113" s="949"/>
      <c r="AP113" s="951">
        <v>6.7</v>
      </c>
      <c r="AQ113" s="952"/>
      <c r="AR113" s="952"/>
      <c r="AS113" s="952"/>
      <c r="AT113" s="953"/>
      <c r="AU113" s="961"/>
      <c r="AV113" s="962"/>
      <c r="AW113" s="962"/>
      <c r="AX113" s="962"/>
      <c r="AY113" s="962"/>
      <c r="AZ113" s="844" t="s">
        <v>447</v>
      </c>
      <c r="BA113" s="781"/>
      <c r="BB113" s="781"/>
      <c r="BC113" s="781"/>
      <c r="BD113" s="781"/>
      <c r="BE113" s="781"/>
      <c r="BF113" s="781"/>
      <c r="BG113" s="781"/>
      <c r="BH113" s="781"/>
      <c r="BI113" s="781"/>
      <c r="BJ113" s="781"/>
      <c r="BK113" s="781"/>
      <c r="BL113" s="781"/>
      <c r="BM113" s="781"/>
      <c r="BN113" s="781"/>
      <c r="BO113" s="781"/>
      <c r="BP113" s="782"/>
      <c r="BQ113" s="845">
        <v>439015</v>
      </c>
      <c r="BR113" s="846"/>
      <c r="BS113" s="846"/>
      <c r="BT113" s="846"/>
      <c r="BU113" s="846"/>
      <c r="BV113" s="846">
        <v>376392</v>
      </c>
      <c r="BW113" s="846"/>
      <c r="BX113" s="846"/>
      <c r="BY113" s="846"/>
      <c r="BZ113" s="846"/>
      <c r="CA113" s="846">
        <v>379268</v>
      </c>
      <c r="CB113" s="846"/>
      <c r="CC113" s="846"/>
      <c r="CD113" s="846"/>
      <c r="CE113" s="846"/>
      <c r="CF113" s="904">
        <v>5.3</v>
      </c>
      <c r="CG113" s="905"/>
      <c r="CH113" s="905"/>
      <c r="CI113" s="905"/>
      <c r="CJ113" s="905"/>
      <c r="CK113" s="956"/>
      <c r="CL113" s="850"/>
      <c r="CM113" s="844" t="s">
        <v>448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390</v>
      </c>
      <c r="DH113" s="809"/>
      <c r="DI113" s="809"/>
      <c r="DJ113" s="809"/>
      <c r="DK113" s="810"/>
      <c r="DL113" s="811" t="s">
        <v>231</v>
      </c>
      <c r="DM113" s="809"/>
      <c r="DN113" s="809"/>
      <c r="DO113" s="809"/>
      <c r="DP113" s="810"/>
      <c r="DQ113" s="811" t="s">
        <v>438</v>
      </c>
      <c r="DR113" s="809"/>
      <c r="DS113" s="809"/>
      <c r="DT113" s="809"/>
      <c r="DU113" s="810"/>
      <c r="DV113" s="853" t="s">
        <v>390</v>
      </c>
      <c r="DW113" s="854"/>
      <c r="DX113" s="854"/>
      <c r="DY113" s="854"/>
      <c r="DZ113" s="855"/>
    </row>
    <row r="114" spans="1:130" s="226" customFormat="1" ht="26.25" customHeight="1" x14ac:dyDescent="0.15">
      <c r="A114" s="943"/>
      <c r="B114" s="944"/>
      <c r="C114" s="781" t="s">
        <v>449</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72909</v>
      </c>
      <c r="AB114" s="809"/>
      <c r="AC114" s="809"/>
      <c r="AD114" s="809"/>
      <c r="AE114" s="810"/>
      <c r="AF114" s="811">
        <v>65210</v>
      </c>
      <c r="AG114" s="809"/>
      <c r="AH114" s="809"/>
      <c r="AI114" s="809"/>
      <c r="AJ114" s="810"/>
      <c r="AK114" s="811">
        <v>63715</v>
      </c>
      <c r="AL114" s="809"/>
      <c r="AM114" s="809"/>
      <c r="AN114" s="809"/>
      <c r="AO114" s="810"/>
      <c r="AP114" s="853">
        <v>0.9</v>
      </c>
      <c r="AQ114" s="854"/>
      <c r="AR114" s="854"/>
      <c r="AS114" s="854"/>
      <c r="AT114" s="855"/>
      <c r="AU114" s="961"/>
      <c r="AV114" s="962"/>
      <c r="AW114" s="962"/>
      <c r="AX114" s="962"/>
      <c r="AY114" s="962"/>
      <c r="AZ114" s="844" t="s">
        <v>450</v>
      </c>
      <c r="BA114" s="781"/>
      <c r="BB114" s="781"/>
      <c r="BC114" s="781"/>
      <c r="BD114" s="781"/>
      <c r="BE114" s="781"/>
      <c r="BF114" s="781"/>
      <c r="BG114" s="781"/>
      <c r="BH114" s="781"/>
      <c r="BI114" s="781"/>
      <c r="BJ114" s="781"/>
      <c r="BK114" s="781"/>
      <c r="BL114" s="781"/>
      <c r="BM114" s="781"/>
      <c r="BN114" s="781"/>
      <c r="BO114" s="781"/>
      <c r="BP114" s="782"/>
      <c r="BQ114" s="845">
        <v>1126630</v>
      </c>
      <c r="BR114" s="846"/>
      <c r="BS114" s="846"/>
      <c r="BT114" s="846"/>
      <c r="BU114" s="846"/>
      <c r="BV114" s="846">
        <v>1109800</v>
      </c>
      <c r="BW114" s="846"/>
      <c r="BX114" s="846"/>
      <c r="BY114" s="846"/>
      <c r="BZ114" s="846"/>
      <c r="CA114" s="846">
        <v>1036399</v>
      </c>
      <c r="CB114" s="846"/>
      <c r="CC114" s="846"/>
      <c r="CD114" s="846"/>
      <c r="CE114" s="846"/>
      <c r="CF114" s="904">
        <v>14.4</v>
      </c>
      <c r="CG114" s="905"/>
      <c r="CH114" s="905"/>
      <c r="CI114" s="905"/>
      <c r="CJ114" s="905"/>
      <c r="CK114" s="956"/>
      <c r="CL114" s="850"/>
      <c r="CM114" s="844" t="s">
        <v>451</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438</v>
      </c>
      <c r="DH114" s="809"/>
      <c r="DI114" s="809"/>
      <c r="DJ114" s="809"/>
      <c r="DK114" s="810"/>
      <c r="DL114" s="811" t="s">
        <v>438</v>
      </c>
      <c r="DM114" s="809"/>
      <c r="DN114" s="809"/>
      <c r="DO114" s="809"/>
      <c r="DP114" s="810"/>
      <c r="DQ114" s="811" t="s">
        <v>390</v>
      </c>
      <c r="DR114" s="809"/>
      <c r="DS114" s="809"/>
      <c r="DT114" s="809"/>
      <c r="DU114" s="810"/>
      <c r="DV114" s="853" t="s">
        <v>438</v>
      </c>
      <c r="DW114" s="854"/>
      <c r="DX114" s="854"/>
      <c r="DY114" s="854"/>
      <c r="DZ114" s="855"/>
    </row>
    <row r="115" spans="1:130" s="226" customFormat="1" ht="26.25" customHeight="1" x14ac:dyDescent="0.15">
      <c r="A115" s="943"/>
      <c r="B115" s="944"/>
      <c r="C115" s="781" t="s">
        <v>452</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8750</v>
      </c>
      <c r="AB115" s="948"/>
      <c r="AC115" s="948"/>
      <c r="AD115" s="948"/>
      <c r="AE115" s="949"/>
      <c r="AF115" s="950">
        <v>8696</v>
      </c>
      <c r="AG115" s="948"/>
      <c r="AH115" s="948"/>
      <c r="AI115" s="948"/>
      <c r="AJ115" s="949"/>
      <c r="AK115" s="950">
        <v>5061</v>
      </c>
      <c r="AL115" s="948"/>
      <c r="AM115" s="948"/>
      <c r="AN115" s="948"/>
      <c r="AO115" s="949"/>
      <c r="AP115" s="951">
        <v>0.1</v>
      </c>
      <c r="AQ115" s="952"/>
      <c r="AR115" s="952"/>
      <c r="AS115" s="952"/>
      <c r="AT115" s="953"/>
      <c r="AU115" s="961"/>
      <c r="AV115" s="962"/>
      <c r="AW115" s="962"/>
      <c r="AX115" s="962"/>
      <c r="AY115" s="962"/>
      <c r="AZ115" s="844" t="s">
        <v>453</v>
      </c>
      <c r="BA115" s="781"/>
      <c r="BB115" s="781"/>
      <c r="BC115" s="781"/>
      <c r="BD115" s="781"/>
      <c r="BE115" s="781"/>
      <c r="BF115" s="781"/>
      <c r="BG115" s="781"/>
      <c r="BH115" s="781"/>
      <c r="BI115" s="781"/>
      <c r="BJ115" s="781"/>
      <c r="BK115" s="781"/>
      <c r="BL115" s="781"/>
      <c r="BM115" s="781"/>
      <c r="BN115" s="781"/>
      <c r="BO115" s="781"/>
      <c r="BP115" s="782"/>
      <c r="BQ115" s="845" t="s">
        <v>231</v>
      </c>
      <c r="BR115" s="846"/>
      <c r="BS115" s="846"/>
      <c r="BT115" s="846"/>
      <c r="BU115" s="846"/>
      <c r="BV115" s="846" t="s">
        <v>438</v>
      </c>
      <c r="BW115" s="846"/>
      <c r="BX115" s="846"/>
      <c r="BY115" s="846"/>
      <c r="BZ115" s="846"/>
      <c r="CA115" s="846" t="s">
        <v>438</v>
      </c>
      <c r="CB115" s="846"/>
      <c r="CC115" s="846"/>
      <c r="CD115" s="846"/>
      <c r="CE115" s="846"/>
      <c r="CF115" s="904" t="s">
        <v>390</v>
      </c>
      <c r="CG115" s="905"/>
      <c r="CH115" s="905"/>
      <c r="CI115" s="905"/>
      <c r="CJ115" s="905"/>
      <c r="CK115" s="956"/>
      <c r="CL115" s="850"/>
      <c r="CM115" s="844" t="s">
        <v>454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438</v>
      </c>
      <c r="DH115" s="809"/>
      <c r="DI115" s="809"/>
      <c r="DJ115" s="809"/>
      <c r="DK115" s="810"/>
      <c r="DL115" s="811" t="s">
        <v>231</v>
      </c>
      <c r="DM115" s="809"/>
      <c r="DN115" s="809"/>
      <c r="DO115" s="809"/>
      <c r="DP115" s="810"/>
      <c r="DQ115" s="811" t="s">
        <v>438</v>
      </c>
      <c r="DR115" s="809"/>
      <c r="DS115" s="809"/>
      <c r="DT115" s="809"/>
      <c r="DU115" s="810"/>
      <c r="DV115" s="853" t="s">
        <v>231</v>
      </c>
      <c r="DW115" s="854"/>
      <c r="DX115" s="854"/>
      <c r="DY115" s="854"/>
      <c r="DZ115" s="855"/>
    </row>
    <row r="116" spans="1:130" s="226" customFormat="1" ht="26.25" customHeight="1" x14ac:dyDescent="0.15">
      <c r="A116" s="945"/>
      <c r="B116" s="946"/>
      <c r="C116" s="868" t="s">
        <v>455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438</v>
      </c>
      <c r="AB116" s="809"/>
      <c r="AC116" s="809"/>
      <c r="AD116" s="809"/>
      <c r="AE116" s="810"/>
      <c r="AF116" s="811" t="s">
        <v>390</v>
      </c>
      <c r="AG116" s="809"/>
      <c r="AH116" s="809"/>
      <c r="AI116" s="809"/>
      <c r="AJ116" s="810"/>
      <c r="AK116" s="811" t="s">
        <v>231</v>
      </c>
      <c r="AL116" s="809"/>
      <c r="AM116" s="809"/>
      <c r="AN116" s="809"/>
      <c r="AO116" s="810"/>
      <c r="AP116" s="853" t="s">
        <v>443</v>
      </c>
      <c r="AQ116" s="854"/>
      <c r="AR116" s="854"/>
      <c r="AS116" s="854"/>
      <c r="AT116" s="855"/>
      <c r="AU116" s="961"/>
      <c r="AV116" s="962"/>
      <c r="AW116" s="962"/>
      <c r="AX116" s="962"/>
      <c r="AY116" s="962"/>
      <c r="AZ116" s="938" t="s">
        <v>456</v>
      </c>
      <c r="BA116" s="939"/>
      <c r="BB116" s="939"/>
      <c r="BC116" s="939"/>
      <c r="BD116" s="939"/>
      <c r="BE116" s="939"/>
      <c r="BF116" s="939"/>
      <c r="BG116" s="939"/>
      <c r="BH116" s="939"/>
      <c r="BI116" s="939"/>
      <c r="BJ116" s="939"/>
      <c r="BK116" s="939"/>
      <c r="BL116" s="939"/>
      <c r="BM116" s="939"/>
      <c r="BN116" s="939"/>
      <c r="BO116" s="939"/>
      <c r="BP116" s="940"/>
      <c r="BQ116" s="845" t="s">
        <v>438</v>
      </c>
      <c r="BR116" s="846"/>
      <c r="BS116" s="846"/>
      <c r="BT116" s="846"/>
      <c r="BU116" s="846"/>
      <c r="BV116" s="846" t="s">
        <v>390</v>
      </c>
      <c r="BW116" s="846"/>
      <c r="BX116" s="846"/>
      <c r="BY116" s="846"/>
      <c r="BZ116" s="846"/>
      <c r="CA116" s="846" t="s">
        <v>438</v>
      </c>
      <c r="CB116" s="846"/>
      <c r="CC116" s="846"/>
      <c r="CD116" s="846"/>
      <c r="CE116" s="846"/>
      <c r="CF116" s="904" t="s">
        <v>390</v>
      </c>
      <c r="CG116" s="905"/>
      <c r="CH116" s="905"/>
      <c r="CI116" s="905"/>
      <c r="CJ116" s="905"/>
      <c r="CK116" s="956"/>
      <c r="CL116" s="850"/>
      <c r="CM116" s="844" t="s">
        <v>457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19831</v>
      </c>
      <c r="DH116" s="809"/>
      <c r="DI116" s="809"/>
      <c r="DJ116" s="809"/>
      <c r="DK116" s="810"/>
      <c r="DL116" s="811">
        <v>11366</v>
      </c>
      <c r="DM116" s="809"/>
      <c r="DN116" s="809"/>
      <c r="DO116" s="809"/>
      <c r="DP116" s="810"/>
      <c r="DQ116" s="811">
        <v>6520</v>
      </c>
      <c r="DR116" s="809"/>
      <c r="DS116" s="809"/>
      <c r="DT116" s="809"/>
      <c r="DU116" s="810"/>
      <c r="DV116" s="853">
        <v>0.1</v>
      </c>
      <c r="DW116" s="854"/>
      <c r="DX116" s="854"/>
      <c r="DY116" s="854"/>
      <c r="DZ116" s="855"/>
    </row>
    <row r="117" spans="1:130" s="226"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458</v>
      </c>
      <c r="Z117" s="926"/>
      <c r="AA117" s="931">
        <v>1664584</v>
      </c>
      <c r="AB117" s="932"/>
      <c r="AC117" s="932"/>
      <c r="AD117" s="932"/>
      <c r="AE117" s="933"/>
      <c r="AF117" s="934">
        <v>1537933</v>
      </c>
      <c r="AG117" s="932"/>
      <c r="AH117" s="932"/>
      <c r="AI117" s="932"/>
      <c r="AJ117" s="933"/>
      <c r="AK117" s="934">
        <v>1507271</v>
      </c>
      <c r="AL117" s="932"/>
      <c r="AM117" s="932"/>
      <c r="AN117" s="932"/>
      <c r="AO117" s="933"/>
      <c r="AP117" s="935"/>
      <c r="AQ117" s="936"/>
      <c r="AR117" s="936"/>
      <c r="AS117" s="936"/>
      <c r="AT117" s="937"/>
      <c r="AU117" s="961"/>
      <c r="AV117" s="962"/>
      <c r="AW117" s="962"/>
      <c r="AX117" s="962"/>
      <c r="AY117" s="962"/>
      <c r="AZ117" s="892" t="s">
        <v>459</v>
      </c>
      <c r="BA117" s="893"/>
      <c r="BB117" s="893"/>
      <c r="BC117" s="893"/>
      <c r="BD117" s="893"/>
      <c r="BE117" s="893"/>
      <c r="BF117" s="893"/>
      <c r="BG117" s="893"/>
      <c r="BH117" s="893"/>
      <c r="BI117" s="893"/>
      <c r="BJ117" s="893"/>
      <c r="BK117" s="893"/>
      <c r="BL117" s="893"/>
      <c r="BM117" s="893"/>
      <c r="BN117" s="893"/>
      <c r="BO117" s="893"/>
      <c r="BP117" s="894"/>
      <c r="BQ117" s="845" t="s">
        <v>438</v>
      </c>
      <c r="BR117" s="846"/>
      <c r="BS117" s="846"/>
      <c r="BT117" s="846"/>
      <c r="BU117" s="846"/>
      <c r="BV117" s="846" t="s">
        <v>390</v>
      </c>
      <c r="BW117" s="846"/>
      <c r="BX117" s="846"/>
      <c r="BY117" s="846"/>
      <c r="BZ117" s="846"/>
      <c r="CA117" s="846" t="s">
        <v>438</v>
      </c>
      <c r="CB117" s="846"/>
      <c r="CC117" s="846"/>
      <c r="CD117" s="846"/>
      <c r="CE117" s="846"/>
      <c r="CF117" s="904" t="s">
        <v>443</v>
      </c>
      <c r="CG117" s="905"/>
      <c r="CH117" s="905"/>
      <c r="CI117" s="905"/>
      <c r="CJ117" s="905"/>
      <c r="CK117" s="956"/>
      <c r="CL117" s="850"/>
      <c r="CM117" s="844" t="s">
        <v>460</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438</v>
      </c>
      <c r="DH117" s="809"/>
      <c r="DI117" s="809"/>
      <c r="DJ117" s="809"/>
      <c r="DK117" s="810"/>
      <c r="DL117" s="811" t="s">
        <v>443</v>
      </c>
      <c r="DM117" s="809"/>
      <c r="DN117" s="809"/>
      <c r="DO117" s="809"/>
      <c r="DP117" s="810"/>
      <c r="DQ117" s="811" t="s">
        <v>390</v>
      </c>
      <c r="DR117" s="809"/>
      <c r="DS117" s="809"/>
      <c r="DT117" s="809"/>
      <c r="DU117" s="810"/>
      <c r="DV117" s="853" t="s">
        <v>443</v>
      </c>
      <c r="DW117" s="854"/>
      <c r="DX117" s="854"/>
      <c r="DY117" s="854"/>
      <c r="DZ117" s="855"/>
    </row>
    <row r="118" spans="1:130" s="226" customFormat="1" ht="26.25" customHeight="1" x14ac:dyDescent="0.15">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430</v>
      </c>
      <c r="AG118" s="925"/>
      <c r="AH118" s="925"/>
      <c r="AI118" s="925"/>
      <c r="AJ118" s="926"/>
      <c r="AK118" s="927" t="s">
        <v>303</v>
      </c>
      <c r="AL118" s="925"/>
      <c r="AM118" s="925"/>
      <c r="AN118" s="925"/>
      <c r="AO118" s="926"/>
      <c r="AP118" s="928" t="s">
        <v>431</v>
      </c>
      <c r="AQ118" s="929"/>
      <c r="AR118" s="929"/>
      <c r="AS118" s="929"/>
      <c r="AT118" s="930"/>
      <c r="AU118" s="961"/>
      <c r="AV118" s="962"/>
      <c r="AW118" s="962"/>
      <c r="AX118" s="962"/>
      <c r="AY118" s="962"/>
      <c r="AZ118" s="867" t="s">
        <v>461</v>
      </c>
      <c r="BA118" s="868"/>
      <c r="BB118" s="868"/>
      <c r="BC118" s="868"/>
      <c r="BD118" s="868"/>
      <c r="BE118" s="868"/>
      <c r="BF118" s="868"/>
      <c r="BG118" s="868"/>
      <c r="BH118" s="868"/>
      <c r="BI118" s="868"/>
      <c r="BJ118" s="868"/>
      <c r="BK118" s="868"/>
      <c r="BL118" s="868"/>
      <c r="BM118" s="868"/>
      <c r="BN118" s="868"/>
      <c r="BO118" s="868"/>
      <c r="BP118" s="869"/>
      <c r="BQ118" s="908" t="s">
        <v>231</v>
      </c>
      <c r="BR118" s="874"/>
      <c r="BS118" s="874"/>
      <c r="BT118" s="874"/>
      <c r="BU118" s="874"/>
      <c r="BV118" s="874" t="s">
        <v>390</v>
      </c>
      <c r="BW118" s="874"/>
      <c r="BX118" s="874"/>
      <c r="BY118" s="874"/>
      <c r="BZ118" s="874"/>
      <c r="CA118" s="874" t="s">
        <v>390</v>
      </c>
      <c r="CB118" s="874"/>
      <c r="CC118" s="874"/>
      <c r="CD118" s="874"/>
      <c r="CE118" s="874"/>
      <c r="CF118" s="904" t="s">
        <v>438</v>
      </c>
      <c r="CG118" s="905"/>
      <c r="CH118" s="905"/>
      <c r="CI118" s="905"/>
      <c r="CJ118" s="905"/>
      <c r="CK118" s="956"/>
      <c r="CL118" s="850"/>
      <c r="CM118" s="844" t="s">
        <v>462</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390</v>
      </c>
      <c r="DH118" s="809"/>
      <c r="DI118" s="809"/>
      <c r="DJ118" s="809"/>
      <c r="DK118" s="810"/>
      <c r="DL118" s="811" t="s">
        <v>390</v>
      </c>
      <c r="DM118" s="809"/>
      <c r="DN118" s="809"/>
      <c r="DO118" s="809"/>
      <c r="DP118" s="810"/>
      <c r="DQ118" s="811" t="s">
        <v>438</v>
      </c>
      <c r="DR118" s="809"/>
      <c r="DS118" s="809"/>
      <c r="DT118" s="809"/>
      <c r="DU118" s="810"/>
      <c r="DV118" s="853" t="s">
        <v>438</v>
      </c>
      <c r="DW118" s="854"/>
      <c r="DX118" s="854"/>
      <c r="DY118" s="854"/>
      <c r="DZ118" s="855"/>
    </row>
    <row r="119" spans="1:130" s="226" customFormat="1" ht="26.25" customHeight="1" x14ac:dyDescent="0.15">
      <c r="A119" s="847" t="s">
        <v>435</v>
      </c>
      <c r="B119" s="848"/>
      <c r="C119" s="889" t="s">
        <v>436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438</v>
      </c>
      <c r="AB119" s="918"/>
      <c r="AC119" s="918"/>
      <c r="AD119" s="918"/>
      <c r="AE119" s="919"/>
      <c r="AF119" s="920" t="s">
        <v>231</v>
      </c>
      <c r="AG119" s="918"/>
      <c r="AH119" s="918"/>
      <c r="AI119" s="918"/>
      <c r="AJ119" s="919"/>
      <c r="AK119" s="920" t="s">
        <v>231</v>
      </c>
      <c r="AL119" s="918"/>
      <c r="AM119" s="918"/>
      <c r="AN119" s="918"/>
      <c r="AO119" s="919"/>
      <c r="AP119" s="921" t="s">
        <v>390</v>
      </c>
      <c r="AQ119" s="922"/>
      <c r="AR119" s="922"/>
      <c r="AS119" s="922"/>
      <c r="AT119" s="923"/>
      <c r="AU119" s="963"/>
      <c r="AV119" s="964"/>
      <c r="AW119" s="964"/>
      <c r="AX119" s="964"/>
      <c r="AY119" s="964"/>
      <c r="AZ119" s="247" t="s">
        <v>186</v>
      </c>
      <c r="BA119" s="247"/>
      <c r="BB119" s="247"/>
      <c r="BC119" s="247"/>
      <c r="BD119" s="247"/>
      <c r="BE119" s="247"/>
      <c r="BF119" s="247"/>
      <c r="BG119" s="247"/>
      <c r="BH119" s="247"/>
      <c r="BI119" s="247"/>
      <c r="BJ119" s="247"/>
      <c r="BK119" s="247"/>
      <c r="BL119" s="247"/>
      <c r="BM119" s="247"/>
      <c r="BN119" s="247"/>
      <c r="BO119" s="906" t="s">
        <v>463</v>
      </c>
      <c r="BP119" s="907"/>
      <c r="BQ119" s="908">
        <v>20373363</v>
      </c>
      <c r="BR119" s="874"/>
      <c r="BS119" s="874"/>
      <c r="BT119" s="874"/>
      <c r="BU119" s="874"/>
      <c r="BV119" s="874">
        <v>20023313</v>
      </c>
      <c r="BW119" s="874"/>
      <c r="BX119" s="874"/>
      <c r="BY119" s="874"/>
      <c r="BZ119" s="874"/>
      <c r="CA119" s="874">
        <v>19418507</v>
      </c>
      <c r="CB119" s="874"/>
      <c r="CC119" s="874"/>
      <c r="CD119" s="874"/>
      <c r="CE119" s="874"/>
      <c r="CF119" s="777"/>
      <c r="CG119" s="778"/>
      <c r="CH119" s="778"/>
      <c r="CI119" s="778"/>
      <c r="CJ119" s="863"/>
      <c r="CK119" s="957"/>
      <c r="CL119" s="852"/>
      <c r="CM119" s="867" t="s">
        <v>464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46244</v>
      </c>
      <c r="DH119" s="793"/>
      <c r="DI119" s="793"/>
      <c r="DJ119" s="793"/>
      <c r="DK119" s="794"/>
      <c r="DL119" s="795">
        <v>30833</v>
      </c>
      <c r="DM119" s="793"/>
      <c r="DN119" s="793"/>
      <c r="DO119" s="793"/>
      <c r="DP119" s="794"/>
      <c r="DQ119" s="795">
        <v>15418</v>
      </c>
      <c r="DR119" s="793"/>
      <c r="DS119" s="793"/>
      <c r="DT119" s="793"/>
      <c r="DU119" s="794"/>
      <c r="DV119" s="877">
        <v>0.2</v>
      </c>
      <c r="DW119" s="878"/>
      <c r="DX119" s="878"/>
      <c r="DY119" s="878"/>
      <c r="DZ119" s="879"/>
    </row>
    <row r="120" spans="1:130" s="226" customFormat="1" ht="26.25" customHeight="1" x14ac:dyDescent="0.15">
      <c r="A120" s="849"/>
      <c r="B120" s="850"/>
      <c r="C120" s="844" t="s">
        <v>440</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438</v>
      </c>
      <c r="AB120" s="809"/>
      <c r="AC120" s="809"/>
      <c r="AD120" s="809"/>
      <c r="AE120" s="810"/>
      <c r="AF120" s="811" t="s">
        <v>390</v>
      </c>
      <c r="AG120" s="809"/>
      <c r="AH120" s="809"/>
      <c r="AI120" s="809"/>
      <c r="AJ120" s="810"/>
      <c r="AK120" s="811" t="s">
        <v>390</v>
      </c>
      <c r="AL120" s="809"/>
      <c r="AM120" s="809"/>
      <c r="AN120" s="809"/>
      <c r="AO120" s="810"/>
      <c r="AP120" s="853" t="s">
        <v>390</v>
      </c>
      <c r="AQ120" s="854"/>
      <c r="AR120" s="854"/>
      <c r="AS120" s="854"/>
      <c r="AT120" s="855"/>
      <c r="AU120" s="909" t="s">
        <v>465</v>
      </c>
      <c r="AV120" s="910"/>
      <c r="AW120" s="910"/>
      <c r="AX120" s="910"/>
      <c r="AY120" s="911"/>
      <c r="AZ120" s="889" t="s">
        <v>466</v>
      </c>
      <c r="BA120" s="837"/>
      <c r="BB120" s="837"/>
      <c r="BC120" s="837"/>
      <c r="BD120" s="837"/>
      <c r="BE120" s="837"/>
      <c r="BF120" s="837"/>
      <c r="BG120" s="837"/>
      <c r="BH120" s="837"/>
      <c r="BI120" s="837"/>
      <c r="BJ120" s="837"/>
      <c r="BK120" s="837"/>
      <c r="BL120" s="837"/>
      <c r="BM120" s="837"/>
      <c r="BN120" s="837"/>
      <c r="BO120" s="837"/>
      <c r="BP120" s="838"/>
      <c r="BQ120" s="890">
        <v>4829906</v>
      </c>
      <c r="BR120" s="871"/>
      <c r="BS120" s="871"/>
      <c r="BT120" s="871"/>
      <c r="BU120" s="871"/>
      <c r="BV120" s="871">
        <v>5520020</v>
      </c>
      <c r="BW120" s="871"/>
      <c r="BX120" s="871"/>
      <c r="BY120" s="871"/>
      <c r="BZ120" s="871"/>
      <c r="CA120" s="871">
        <v>6472064</v>
      </c>
      <c r="CB120" s="871"/>
      <c r="CC120" s="871"/>
      <c r="CD120" s="871"/>
      <c r="CE120" s="871"/>
      <c r="CF120" s="895">
        <v>90.2</v>
      </c>
      <c r="CG120" s="896"/>
      <c r="CH120" s="896"/>
      <c r="CI120" s="896"/>
      <c r="CJ120" s="896"/>
      <c r="CK120" s="897" t="s">
        <v>467</v>
      </c>
      <c r="CL120" s="881"/>
      <c r="CM120" s="881"/>
      <c r="CN120" s="881"/>
      <c r="CO120" s="882"/>
      <c r="CP120" s="901" t="s">
        <v>468</v>
      </c>
      <c r="CQ120" s="902"/>
      <c r="CR120" s="902"/>
      <c r="CS120" s="902"/>
      <c r="CT120" s="902"/>
      <c r="CU120" s="902"/>
      <c r="CV120" s="902"/>
      <c r="CW120" s="902"/>
      <c r="CX120" s="902"/>
      <c r="CY120" s="902"/>
      <c r="CZ120" s="902"/>
      <c r="DA120" s="902"/>
      <c r="DB120" s="902"/>
      <c r="DC120" s="902"/>
      <c r="DD120" s="902"/>
      <c r="DE120" s="902"/>
      <c r="DF120" s="903"/>
      <c r="DG120" s="890">
        <v>8861133</v>
      </c>
      <c r="DH120" s="871"/>
      <c r="DI120" s="871"/>
      <c r="DJ120" s="871"/>
      <c r="DK120" s="871"/>
      <c r="DL120" s="871">
        <v>8548816</v>
      </c>
      <c r="DM120" s="871"/>
      <c r="DN120" s="871"/>
      <c r="DO120" s="871"/>
      <c r="DP120" s="871"/>
      <c r="DQ120" s="871">
        <v>7980961</v>
      </c>
      <c r="DR120" s="871"/>
      <c r="DS120" s="871"/>
      <c r="DT120" s="871"/>
      <c r="DU120" s="871"/>
      <c r="DV120" s="872">
        <v>111.3</v>
      </c>
      <c r="DW120" s="872"/>
      <c r="DX120" s="872"/>
      <c r="DY120" s="872"/>
      <c r="DZ120" s="873"/>
    </row>
    <row r="121" spans="1:130" s="226" customFormat="1" ht="26.25" customHeight="1" x14ac:dyDescent="0.15">
      <c r="A121" s="849"/>
      <c r="B121" s="850"/>
      <c r="C121" s="892" t="s">
        <v>469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390</v>
      </c>
      <c r="AB121" s="809"/>
      <c r="AC121" s="809"/>
      <c r="AD121" s="809"/>
      <c r="AE121" s="810"/>
      <c r="AF121" s="811" t="s">
        <v>231</v>
      </c>
      <c r="AG121" s="809"/>
      <c r="AH121" s="809"/>
      <c r="AI121" s="809"/>
      <c r="AJ121" s="810"/>
      <c r="AK121" s="811" t="s">
        <v>438</v>
      </c>
      <c r="AL121" s="809"/>
      <c r="AM121" s="809"/>
      <c r="AN121" s="809"/>
      <c r="AO121" s="810"/>
      <c r="AP121" s="853" t="s">
        <v>390</v>
      </c>
      <c r="AQ121" s="854"/>
      <c r="AR121" s="854"/>
      <c r="AS121" s="854"/>
      <c r="AT121" s="855"/>
      <c r="AU121" s="912"/>
      <c r="AV121" s="913"/>
      <c r="AW121" s="913"/>
      <c r="AX121" s="913"/>
      <c r="AY121" s="914"/>
      <c r="AZ121" s="844" t="s">
        <v>470</v>
      </c>
      <c r="BA121" s="781"/>
      <c r="BB121" s="781"/>
      <c r="BC121" s="781"/>
      <c r="BD121" s="781"/>
      <c r="BE121" s="781"/>
      <c r="BF121" s="781"/>
      <c r="BG121" s="781"/>
      <c r="BH121" s="781"/>
      <c r="BI121" s="781"/>
      <c r="BJ121" s="781"/>
      <c r="BK121" s="781"/>
      <c r="BL121" s="781"/>
      <c r="BM121" s="781"/>
      <c r="BN121" s="781"/>
      <c r="BO121" s="781"/>
      <c r="BP121" s="782"/>
      <c r="BQ121" s="845">
        <v>113715</v>
      </c>
      <c r="BR121" s="846"/>
      <c r="BS121" s="846"/>
      <c r="BT121" s="846"/>
      <c r="BU121" s="846"/>
      <c r="BV121" s="846">
        <v>80771</v>
      </c>
      <c r="BW121" s="846"/>
      <c r="BX121" s="846"/>
      <c r="BY121" s="846"/>
      <c r="BZ121" s="846"/>
      <c r="CA121" s="846">
        <v>48875</v>
      </c>
      <c r="CB121" s="846"/>
      <c r="CC121" s="846"/>
      <c r="CD121" s="846"/>
      <c r="CE121" s="846"/>
      <c r="CF121" s="904">
        <v>0.7</v>
      </c>
      <c r="CG121" s="905"/>
      <c r="CH121" s="905"/>
      <c r="CI121" s="905"/>
      <c r="CJ121" s="905"/>
      <c r="CK121" s="898"/>
      <c r="CL121" s="884"/>
      <c r="CM121" s="884"/>
      <c r="CN121" s="884"/>
      <c r="CO121" s="885"/>
      <c r="CP121" s="864" t="s">
        <v>471</v>
      </c>
      <c r="CQ121" s="865"/>
      <c r="CR121" s="865"/>
      <c r="CS121" s="865"/>
      <c r="CT121" s="865"/>
      <c r="CU121" s="865"/>
      <c r="CV121" s="865"/>
      <c r="CW121" s="865"/>
      <c r="CX121" s="865"/>
      <c r="CY121" s="865"/>
      <c r="CZ121" s="865"/>
      <c r="DA121" s="865"/>
      <c r="DB121" s="865"/>
      <c r="DC121" s="865"/>
      <c r="DD121" s="865"/>
      <c r="DE121" s="865"/>
      <c r="DF121" s="866"/>
      <c r="DG121" s="845">
        <v>27094</v>
      </c>
      <c r="DH121" s="846"/>
      <c r="DI121" s="846"/>
      <c r="DJ121" s="846"/>
      <c r="DK121" s="846"/>
      <c r="DL121" s="846" t="s">
        <v>438</v>
      </c>
      <c r="DM121" s="846"/>
      <c r="DN121" s="846"/>
      <c r="DO121" s="846"/>
      <c r="DP121" s="846"/>
      <c r="DQ121" s="846" t="s">
        <v>231</v>
      </c>
      <c r="DR121" s="846"/>
      <c r="DS121" s="846"/>
      <c r="DT121" s="846"/>
      <c r="DU121" s="846"/>
      <c r="DV121" s="823" t="s">
        <v>390</v>
      </c>
      <c r="DW121" s="823"/>
      <c r="DX121" s="823"/>
      <c r="DY121" s="823"/>
      <c r="DZ121" s="824"/>
    </row>
    <row r="122" spans="1:130" s="226" customFormat="1" ht="26.25" customHeight="1" x14ac:dyDescent="0.15">
      <c r="A122" s="849"/>
      <c r="B122" s="850"/>
      <c r="C122" s="844" t="s">
        <v>451</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438</v>
      </c>
      <c r="AB122" s="809"/>
      <c r="AC122" s="809"/>
      <c r="AD122" s="809"/>
      <c r="AE122" s="810"/>
      <c r="AF122" s="811" t="s">
        <v>231</v>
      </c>
      <c r="AG122" s="809"/>
      <c r="AH122" s="809"/>
      <c r="AI122" s="809"/>
      <c r="AJ122" s="810"/>
      <c r="AK122" s="811" t="s">
        <v>231</v>
      </c>
      <c r="AL122" s="809"/>
      <c r="AM122" s="809"/>
      <c r="AN122" s="809"/>
      <c r="AO122" s="810"/>
      <c r="AP122" s="853" t="s">
        <v>438</v>
      </c>
      <c r="AQ122" s="854"/>
      <c r="AR122" s="854"/>
      <c r="AS122" s="854"/>
      <c r="AT122" s="855"/>
      <c r="AU122" s="912"/>
      <c r="AV122" s="913"/>
      <c r="AW122" s="913"/>
      <c r="AX122" s="913"/>
      <c r="AY122" s="914"/>
      <c r="AZ122" s="867" t="s">
        <v>472</v>
      </c>
      <c r="BA122" s="868"/>
      <c r="BB122" s="868"/>
      <c r="BC122" s="868"/>
      <c r="BD122" s="868"/>
      <c r="BE122" s="868"/>
      <c r="BF122" s="868"/>
      <c r="BG122" s="868"/>
      <c r="BH122" s="868"/>
      <c r="BI122" s="868"/>
      <c r="BJ122" s="868"/>
      <c r="BK122" s="868"/>
      <c r="BL122" s="868"/>
      <c r="BM122" s="868"/>
      <c r="BN122" s="868"/>
      <c r="BO122" s="868"/>
      <c r="BP122" s="869"/>
      <c r="BQ122" s="908">
        <v>14910914</v>
      </c>
      <c r="BR122" s="874"/>
      <c r="BS122" s="874"/>
      <c r="BT122" s="874"/>
      <c r="BU122" s="874"/>
      <c r="BV122" s="874">
        <v>14708623</v>
      </c>
      <c r="BW122" s="874"/>
      <c r="BX122" s="874"/>
      <c r="BY122" s="874"/>
      <c r="BZ122" s="874"/>
      <c r="CA122" s="874">
        <v>14623793</v>
      </c>
      <c r="CB122" s="874"/>
      <c r="CC122" s="874"/>
      <c r="CD122" s="874"/>
      <c r="CE122" s="874"/>
      <c r="CF122" s="875">
        <v>203.9</v>
      </c>
      <c r="CG122" s="876"/>
      <c r="CH122" s="876"/>
      <c r="CI122" s="876"/>
      <c r="CJ122" s="876"/>
      <c r="CK122" s="898"/>
      <c r="CL122" s="884"/>
      <c r="CM122" s="884"/>
      <c r="CN122" s="884"/>
      <c r="CO122" s="885"/>
      <c r="CP122" s="864" t="s">
        <v>473</v>
      </c>
      <c r="CQ122" s="865"/>
      <c r="CR122" s="865"/>
      <c r="CS122" s="865"/>
      <c r="CT122" s="865"/>
      <c r="CU122" s="865"/>
      <c r="CV122" s="865"/>
      <c r="CW122" s="865"/>
      <c r="CX122" s="865"/>
      <c r="CY122" s="865"/>
      <c r="CZ122" s="865"/>
      <c r="DA122" s="865"/>
      <c r="DB122" s="865"/>
      <c r="DC122" s="865"/>
      <c r="DD122" s="865"/>
      <c r="DE122" s="865"/>
      <c r="DF122" s="866"/>
      <c r="DG122" s="845" t="s">
        <v>390</v>
      </c>
      <c r="DH122" s="846"/>
      <c r="DI122" s="846"/>
      <c r="DJ122" s="846"/>
      <c r="DK122" s="846"/>
      <c r="DL122" s="846" t="s">
        <v>390</v>
      </c>
      <c r="DM122" s="846"/>
      <c r="DN122" s="846"/>
      <c r="DO122" s="846"/>
      <c r="DP122" s="846"/>
      <c r="DQ122" s="846" t="s">
        <v>443</v>
      </c>
      <c r="DR122" s="846"/>
      <c r="DS122" s="846"/>
      <c r="DT122" s="846"/>
      <c r="DU122" s="846"/>
      <c r="DV122" s="823" t="s">
        <v>443</v>
      </c>
      <c r="DW122" s="823"/>
      <c r="DX122" s="823"/>
      <c r="DY122" s="823"/>
      <c r="DZ122" s="824"/>
    </row>
    <row r="123" spans="1:130" s="226" customFormat="1" ht="26.25" customHeight="1" x14ac:dyDescent="0.15">
      <c r="A123" s="849"/>
      <c r="B123" s="850"/>
      <c r="C123" s="844" t="s">
        <v>457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438</v>
      </c>
      <c r="AB123" s="809"/>
      <c r="AC123" s="809"/>
      <c r="AD123" s="809"/>
      <c r="AE123" s="810"/>
      <c r="AF123" s="811" t="s">
        <v>390</v>
      </c>
      <c r="AG123" s="809"/>
      <c r="AH123" s="809"/>
      <c r="AI123" s="809"/>
      <c r="AJ123" s="810"/>
      <c r="AK123" s="811" t="s">
        <v>443</v>
      </c>
      <c r="AL123" s="809"/>
      <c r="AM123" s="809"/>
      <c r="AN123" s="809"/>
      <c r="AO123" s="810"/>
      <c r="AP123" s="853" t="s">
        <v>231</v>
      </c>
      <c r="AQ123" s="854"/>
      <c r="AR123" s="854"/>
      <c r="AS123" s="854"/>
      <c r="AT123" s="855"/>
      <c r="AU123" s="915"/>
      <c r="AV123" s="916"/>
      <c r="AW123" s="916"/>
      <c r="AX123" s="916"/>
      <c r="AY123" s="916"/>
      <c r="AZ123" s="247" t="s">
        <v>186</v>
      </c>
      <c r="BA123" s="247"/>
      <c r="BB123" s="247"/>
      <c r="BC123" s="247"/>
      <c r="BD123" s="247"/>
      <c r="BE123" s="247"/>
      <c r="BF123" s="247"/>
      <c r="BG123" s="247"/>
      <c r="BH123" s="247"/>
      <c r="BI123" s="247"/>
      <c r="BJ123" s="247"/>
      <c r="BK123" s="247"/>
      <c r="BL123" s="247"/>
      <c r="BM123" s="247"/>
      <c r="BN123" s="247"/>
      <c r="BO123" s="906" t="s">
        <v>474</v>
      </c>
      <c r="BP123" s="907"/>
      <c r="BQ123" s="861">
        <v>19854535</v>
      </c>
      <c r="BR123" s="862"/>
      <c r="BS123" s="862"/>
      <c r="BT123" s="862"/>
      <c r="BU123" s="862"/>
      <c r="BV123" s="862">
        <v>20309414</v>
      </c>
      <c r="BW123" s="862"/>
      <c r="BX123" s="862"/>
      <c r="BY123" s="862"/>
      <c r="BZ123" s="862"/>
      <c r="CA123" s="862">
        <v>21144732</v>
      </c>
      <c r="CB123" s="862"/>
      <c r="CC123" s="862"/>
      <c r="CD123" s="862"/>
      <c r="CE123" s="862"/>
      <c r="CF123" s="777"/>
      <c r="CG123" s="778"/>
      <c r="CH123" s="778"/>
      <c r="CI123" s="778"/>
      <c r="CJ123" s="863"/>
      <c r="CK123" s="898"/>
      <c r="CL123" s="884"/>
      <c r="CM123" s="884"/>
      <c r="CN123" s="884"/>
      <c r="CO123" s="885"/>
      <c r="CP123" s="864"/>
      <c r="CQ123" s="865"/>
      <c r="CR123" s="865"/>
      <c r="CS123" s="865"/>
      <c r="CT123" s="865"/>
      <c r="CU123" s="865"/>
      <c r="CV123" s="865"/>
      <c r="CW123" s="865"/>
      <c r="CX123" s="865"/>
      <c r="CY123" s="865"/>
      <c r="CZ123" s="865"/>
      <c r="DA123" s="865"/>
      <c r="DB123" s="865"/>
      <c r="DC123" s="865"/>
      <c r="DD123" s="865"/>
      <c r="DE123" s="865"/>
      <c r="DF123" s="866"/>
      <c r="DG123" s="808"/>
      <c r="DH123" s="809"/>
      <c r="DI123" s="809"/>
      <c r="DJ123" s="809"/>
      <c r="DK123" s="810"/>
      <c r="DL123" s="811"/>
      <c r="DM123" s="809"/>
      <c r="DN123" s="809"/>
      <c r="DO123" s="809"/>
      <c r="DP123" s="810"/>
      <c r="DQ123" s="811"/>
      <c r="DR123" s="809"/>
      <c r="DS123" s="809"/>
      <c r="DT123" s="809"/>
      <c r="DU123" s="810"/>
      <c r="DV123" s="853"/>
      <c r="DW123" s="854"/>
      <c r="DX123" s="854"/>
      <c r="DY123" s="854"/>
      <c r="DZ123" s="855"/>
    </row>
    <row r="124" spans="1:130" s="226" customFormat="1" ht="26.25" customHeight="1" thickBot="1" x14ac:dyDescent="0.2">
      <c r="A124" s="849"/>
      <c r="B124" s="850"/>
      <c r="C124" s="844" t="s">
        <v>460</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438</v>
      </c>
      <c r="AB124" s="809"/>
      <c r="AC124" s="809"/>
      <c r="AD124" s="809"/>
      <c r="AE124" s="810"/>
      <c r="AF124" s="811" t="s">
        <v>231</v>
      </c>
      <c r="AG124" s="809"/>
      <c r="AH124" s="809"/>
      <c r="AI124" s="809"/>
      <c r="AJ124" s="810"/>
      <c r="AK124" s="811" t="s">
        <v>231</v>
      </c>
      <c r="AL124" s="809"/>
      <c r="AM124" s="809"/>
      <c r="AN124" s="809"/>
      <c r="AO124" s="810"/>
      <c r="AP124" s="853" t="s">
        <v>390</v>
      </c>
      <c r="AQ124" s="854"/>
      <c r="AR124" s="854"/>
      <c r="AS124" s="854"/>
      <c r="AT124" s="855"/>
      <c r="AU124" s="856" t="s">
        <v>475</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7.9</v>
      </c>
      <c r="BR124" s="860"/>
      <c r="BS124" s="860"/>
      <c r="BT124" s="860"/>
      <c r="BU124" s="860"/>
      <c r="BV124" s="860" t="s">
        <v>231</v>
      </c>
      <c r="BW124" s="860"/>
      <c r="BX124" s="860"/>
      <c r="BY124" s="860"/>
      <c r="BZ124" s="860"/>
      <c r="CA124" s="860" t="s">
        <v>231</v>
      </c>
      <c r="CB124" s="860"/>
      <c r="CC124" s="860"/>
      <c r="CD124" s="860"/>
      <c r="CE124" s="860"/>
      <c r="CF124" s="755"/>
      <c r="CG124" s="756"/>
      <c r="CH124" s="756"/>
      <c r="CI124" s="756"/>
      <c r="CJ124" s="891"/>
      <c r="CK124" s="899"/>
      <c r="CL124" s="899"/>
      <c r="CM124" s="899"/>
      <c r="CN124" s="899"/>
      <c r="CO124" s="900"/>
      <c r="CP124" s="864" t="s">
        <v>476</v>
      </c>
      <c r="CQ124" s="865"/>
      <c r="CR124" s="865"/>
      <c r="CS124" s="865"/>
      <c r="CT124" s="865"/>
      <c r="CU124" s="865"/>
      <c r="CV124" s="865"/>
      <c r="CW124" s="865"/>
      <c r="CX124" s="865"/>
      <c r="CY124" s="865"/>
      <c r="CZ124" s="865"/>
      <c r="DA124" s="865"/>
      <c r="DB124" s="865"/>
      <c r="DC124" s="865"/>
      <c r="DD124" s="865"/>
      <c r="DE124" s="865"/>
      <c r="DF124" s="866"/>
      <c r="DG124" s="792" t="s">
        <v>390</v>
      </c>
      <c r="DH124" s="793"/>
      <c r="DI124" s="793"/>
      <c r="DJ124" s="793"/>
      <c r="DK124" s="794"/>
      <c r="DL124" s="795" t="s">
        <v>390</v>
      </c>
      <c r="DM124" s="793"/>
      <c r="DN124" s="793"/>
      <c r="DO124" s="793"/>
      <c r="DP124" s="794"/>
      <c r="DQ124" s="795" t="s">
        <v>390</v>
      </c>
      <c r="DR124" s="793"/>
      <c r="DS124" s="793"/>
      <c r="DT124" s="793"/>
      <c r="DU124" s="794"/>
      <c r="DV124" s="877" t="s">
        <v>390</v>
      </c>
      <c r="DW124" s="878"/>
      <c r="DX124" s="878"/>
      <c r="DY124" s="878"/>
      <c r="DZ124" s="879"/>
    </row>
    <row r="125" spans="1:130" s="226" customFormat="1" ht="26.25" customHeight="1" x14ac:dyDescent="0.15">
      <c r="A125" s="849"/>
      <c r="B125" s="850"/>
      <c r="C125" s="844" t="s">
        <v>462</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390</v>
      </c>
      <c r="AB125" s="809"/>
      <c r="AC125" s="809"/>
      <c r="AD125" s="809"/>
      <c r="AE125" s="810"/>
      <c r="AF125" s="811" t="s">
        <v>390</v>
      </c>
      <c r="AG125" s="809"/>
      <c r="AH125" s="809"/>
      <c r="AI125" s="809"/>
      <c r="AJ125" s="810"/>
      <c r="AK125" s="811" t="s">
        <v>390</v>
      </c>
      <c r="AL125" s="809"/>
      <c r="AM125" s="809"/>
      <c r="AN125" s="809"/>
      <c r="AO125" s="810"/>
      <c r="AP125" s="853" t="s">
        <v>390</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477</v>
      </c>
      <c r="CL125" s="881"/>
      <c r="CM125" s="881"/>
      <c r="CN125" s="881"/>
      <c r="CO125" s="882"/>
      <c r="CP125" s="889" t="s">
        <v>478</v>
      </c>
      <c r="CQ125" s="837"/>
      <c r="CR125" s="837"/>
      <c r="CS125" s="837"/>
      <c r="CT125" s="837"/>
      <c r="CU125" s="837"/>
      <c r="CV125" s="837"/>
      <c r="CW125" s="837"/>
      <c r="CX125" s="837"/>
      <c r="CY125" s="837"/>
      <c r="CZ125" s="837"/>
      <c r="DA125" s="837"/>
      <c r="DB125" s="837"/>
      <c r="DC125" s="837"/>
      <c r="DD125" s="837"/>
      <c r="DE125" s="837"/>
      <c r="DF125" s="838"/>
      <c r="DG125" s="890" t="s">
        <v>390</v>
      </c>
      <c r="DH125" s="871"/>
      <c r="DI125" s="871"/>
      <c r="DJ125" s="871"/>
      <c r="DK125" s="871"/>
      <c r="DL125" s="871" t="s">
        <v>390</v>
      </c>
      <c r="DM125" s="871"/>
      <c r="DN125" s="871"/>
      <c r="DO125" s="871"/>
      <c r="DP125" s="871"/>
      <c r="DQ125" s="871" t="s">
        <v>390</v>
      </c>
      <c r="DR125" s="871"/>
      <c r="DS125" s="871"/>
      <c r="DT125" s="871"/>
      <c r="DU125" s="871"/>
      <c r="DV125" s="872" t="s">
        <v>231</v>
      </c>
      <c r="DW125" s="872"/>
      <c r="DX125" s="872"/>
      <c r="DY125" s="872"/>
      <c r="DZ125" s="873"/>
    </row>
    <row r="126" spans="1:130" s="226" customFormat="1" ht="26.25" customHeight="1" thickBot="1" x14ac:dyDescent="0.2">
      <c r="A126" s="849"/>
      <c r="B126" s="850"/>
      <c r="C126" s="844" t="s">
        <v>464</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390</v>
      </c>
      <c r="AB126" s="809"/>
      <c r="AC126" s="809"/>
      <c r="AD126" s="809"/>
      <c r="AE126" s="810"/>
      <c r="AF126" s="811" t="s">
        <v>390</v>
      </c>
      <c r="AG126" s="809"/>
      <c r="AH126" s="809"/>
      <c r="AI126" s="809"/>
      <c r="AJ126" s="810"/>
      <c r="AK126" s="811" t="s">
        <v>390</v>
      </c>
      <c r="AL126" s="809"/>
      <c r="AM126" s="809"/>
      <c r="AN126" s="809"/>
      <c r="AO126" s="810"/>
      <c r="AP126" s="853" t="s">
        <v>390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479</v>
      </c>
      <c r="CQ126" s="781"/>
      <c r="CR126" s="781"/>
      <c r="CS126" s="781"/>
      <c r="CT126" s="781"/>
      <c r="CU126" s="781"/>
      <c r="CV126" s="781"/>
      <c r="CW126" s="781"/>
      <c r="CX126" s="781"/>
      <c r="CY126" s="781"/>
      <c r="CZ126" s="781"/>
      <c r="DA126" s="781"/>
      <c r="DB126" s="781"/>
      <c r="DC126" s="781"/>
      <c r="DD126" s="781"/>
      <c r="DE126" s="781"/>
      <c r="DF126" s="782"/>
      <c r="DG126" s="845" t="s">
        <v>390</v>
      </c>
      <c r="DH126" s="846"/>
      <c r="DI126" s="846"/>
      <c r="DJ126" s="846"/>
      <c r="DK126" s="846"/>
      <c r="DL126" s="846" t="s">
        <v>390</v>
      </c>
      <c r="DM126" s="846"/>
      <c r="DN126" s="846"/>
      <c r="DO126" s="846"/>
      <c r="DP126" s="846"/>
      <c r="DQ126" s="846" t="s">
        <v>390</v>
      </c>
      <c r="DR126" s="846"/>
      <c r="DS126" s="846"/>
      <c r="DT126" s="846"/>
      <c r="DU126" s="846"/>
      <c r="DV126" s="823" t="s">
        <v>390</v>
      </c>
      <c r="DW126" s="823"/>
      <c r="DX126" s="823"/>
      <c r="DY126" s="823"/>
      <c r="DZ126" s="824"/>
    </row>
    <row r="127" spans="1:130" s="226" customFormat="1" ht="26.25" customHeight="1" x14ac:dyDescent="0.15">
      <c r="A127" s="851"/>
      <c r="B127" s="852"/>
      <c r="C127" s="867" t="s">
        <v>480</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8750</v>
      </c>
      <c r="AB127" s="809"/>
      <c r="AC127" s="809"/>
      <c r="AD127" s="809"/>
      <c r="AE127" s="810"/>
      <c r="AF127" s="811">
        <v>8696</v>
      </c>
      <c r="AG127" s="809"/>
      <c r="AH127" s="809"/>
      <c r="AI127" s="809"/>
      <c r="AJ127" s="810"/>
      <c r="AK127" s="811">
        <v>5061</v>
      </c>
      <c r="AL127" s="809"/>
      <c r="AM127" s="809"/>
      <c r="AN127" s="809"/>
      <c r="AO127" s="810"/>
      <c r="AP127" s="853">
        <v>0.1</v>
      </c>
      <c r="AQ127" s="854"/>
      <c r="AR127" s="854"/>
      <c r="AS127" s="854"/>
      <c r="AT127" s="855"/>
      <c r="AU127" s="228"/>
      <c r="AV127" s="228"/>
      <c r="AW127" s="228"/>
      <c r="AX127" s="870" t="s">
        <v>481</v>
      </c>
      <c r="AY127" s="841"/>
      <c r="AZ127" s="841"/>
      <c r="BA127" s="841"/>
      <c r="BB127" s="841"/>
      <c r="BC127" s="841"/>
      <c r="BD127" s="841"/>
      <c r="BE127" s="842"/>
      <c r="BF127" s="840" t="s">
        <v>482</v>
      </c>
      <c r="BG127" s="841"/>
      <c r="BH127" s="841"/>
      <c r="BI127" s="841"/>
      <c r="BJ127" s="841"/>
      <c r="BK127" s="841"/>
      <c r="BL127" s="842"/>
      <c r="BM127" s="840" t="s">
        <v>483</v>
      </c>
      <c r="BN127" s="841"/>
      <c r="BO127" s="841"/>
      <c r="BP127" s="841"/>
      <c r="BQ127" s="841"/>
      <c r="BR127" s="841"/>
      <c r="BS127" s="842"/>
      <c r="BT127" s="840" t="s">
        <v>484</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485</v>
      </c>
      <c r="CQ127" s="781"/>
      <c r="CR127" s="781"/>
      <c r="CS127" s="781"/>
      <c r="CT127" s="781"/>
      <c r="CU127" s="781"/>
      <c r="CV127" s="781"/>
      <c r="CW127" s="781"/>
      <c r="CX127" s="781"/>
      <c r="CY127" s="781"/>
      <c r="CZ127" s="781"/>
      <c r="DA127" s="781"/>
      <c r="DB127" s="781"/>
      <c r="DC127" s="781"/>
      <c r="DD127" s="781"/>
      <c r="DE127" s="781"/>
      <c r="DF127" s="782"/>
      <c r="DG127" s="845" t="s">
        <v>390</v>
      </c>
      <c r="DH127" s="846"/>
      <c r="DI127" s="846"/>
      <c r="DJ127" s="846"/>
      <c r="DK127" s="846"/>
      <c r="DL127" s="846" t="s">
        <v>390</v>
      </c>
      <c r="DM127" s="846"/>
      <c r="DN127" s="846"/>
      <c r="DO127" s="846"/>
      <c r="DP127" s="846"/>
      <c r="DQ127" s="846" t="s">
        <v>390</v>
      </c>
      <c r="DR127" s="846"/>
      <c r="DS127" s="846"/>
      <c r="DT127" s="846"/>
      <c r="DU127" s="846"/>
      <c r="DV127" s="823" t="s">
        <v>390</v>
      </c>
      <c r="DW127" s="823"/>
      <c r="DX127" s="823"/>
      <c r="DY127" s="823"/>
      <c r="DZ127" s="824"/>
    </row>
    <row r="128" spans="1:130" s="226" customFormat="1" ht="26.25" customHeight="1" thickBot="1" x14ac:dyDescent="0.2">
      <c r="A128" s="825" t="s">
        <v>486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487</v>
      </c>
      <c r="X128" s="827"/>
      <c r="Y128" s="827"/>
      <c r="Z128" s="828"/>
      <c r="AA128" s="829">
        <v>26253</v>
      </c>
      <c r="AB128" s="830"/>
      <c r="AC128" s="830"/>
      <c r="AD128" s="830"/>
      <c r="AE128" s="831"/>
      <c r="AF128" s="832">
        <v>26848</v>
      </c>
      <c r="AG128" s="830"/>
      <c r="AH128" s="830"/>
      <c r="AI128" s="830"/>
      <c r="AJ128" s="831"/>
      <c r="AK128" s="832">
        <v>23572</v>
      </c>
      <c r="AL128" s="830"/>
      <c r="AM128" s="830"/>
      <c r="AN128" s="830"/>
      <c r="AO128" s="831"/>
      <c r="AP128" s="833"/>
      <c r="AQ128" s="834"/>
      <c r="AR128" s="834"/>
      <c r="AS128" s="834"/>
      <c r="AT128" s="835"/>
      <c r="AU128" s="228"/>
      <c r="AV128" s="228"/>
      <c r="AW128" s="228"/>
      <c r="AX128" s="836" t="s">
        <v>488</v>
      </c>
      <c r="AY128" s="837"/>
      <c r="AZ128" s="837"/>
      <c r="BA128" s="837"/>
      <c r="BB128" s="837"/>
      <c r="BC128" s="837"/>
      <c r="BD128" s="837"/>
      <c r="BE128" s="838"/>
      <c r="BF128" s="815" t="s">
        <v>390</v>
      </c>
      <c r="BG128" s="816"/>
      <c r="BH128" s="816"/>
      <c r="BI128" s="816"/>
      <c r="BJ128" s="816"/>
      <c r="BK128" s="816"/>
      <c r="BL128" s="839"/>
      <c r="BM128" s="815">
        <v>13.66</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489</v>
      </c>
      <c r="CQ128" s="759"/>
      <c r="CR128" s="759"/>
      <c r="CS128" s="759"/>
      <c r="CT128" s="759"/>
      <c r="CU128" s="759"/>
      <c r="CV128" s="759"/>
      <c r="CW128" s="759"/>
      <c r="CX128" s="759"/>
      <c r="CY128" s="759"/>
      <c r="CZ128" s="759"/>
      <c r="DA128" s="759"/>
      <c r="DB128" s="759"/>
      <c r="DC128" s="759"/>
      <c r="DD128" s="759"/>
      <c r="DE128" s="759"/>
      <c r="DF128" s="760"/>
      <c r="DG128" s="819" t="s">
        <v>390</v>
      </c>
      <c r="DH128" s="820"/>
      <c r="DI128" s="820"/>
      <c r="DJ128" s="820"/>
      <c r="DK128" s="820"/>
      <c r="DL128" s="820" t="s">
        <v>390</v>
      </c>
      <c r="DM128" s="820"/>
      <c r="DN128" s="820"/>
      <c r="DO128" s="820"/>
      <c r="DP128" s="820"/>
      <c r="DQ128" s="820" t="s">
        <v>231</v>
      </c>
      <c r="DR128" s="820"/>
      <c r="DS128" s="820"/>
      <c r="DT128" s="820"/>
      <c r="DU128" s="820"/>
      <c r="DV128" s="821" t="s">
        <v>390</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490</v>
      </c>
      <c r="X129" s="806"/>
      <c r="Y129" s="806"/>
      <c r="Z129" s="807"/>
      <c r="AA129" s="808">
        <v>7744379</v>
      </c>
      <c r="AB129" s="809"/>
      <c r="AC129" s="809"/>
      <c r="AD129" s="809"/>
      <c r="AE129" s="810"/>
      <c r="AF129" s="811">
        <v>7950246</v>
      </c>
      <c r="AG129" s="809"/>
      <c r="AH129" s="809"/>
      <c r="AI129" s="809"/>
      <c r="AJ129" s="810"/>
      <c r="AK129" s="811">
        <v>8362945</v>
      </c>
      <c r="AL129" s="809"/>
      <c r="AM129" s="809"/>
      <c r="AN129" s="809"/>
      <c r="AO129" s="810"/>
      <c r="AP129" s="812"/>
      <c r="AQ129" s="813"/>
      <c r="AR129" s="813"/>
      <c r="AS129" s="813"/>
      <c r="AT129" s="814"/>
      <c r="AU129" s="229"/>
      <c r="AV129" s="229"/>
      <c r="AW129" s="229"/>
      <c r="AX129" s="780" t="s">
        <v>491</v>
      </c>
      <c r="AY129" s="781"/>
      <c r="AZ129" s="781"/>
      <c r="BA129" s="781"/>
      <c r="BB129" s="781"/>
      <c r="BC129" s="781"/>
      <c r="BD129" s="781"/>
      <c r="BE129" s="782"/>
      <c r="BF129" s="799" t="s">
        <v>231</v>
      </c>
      <c r="BG129" s="800"/>
      <c r="BH129" s="800"/>
      <c r="BI129" s="800"/>
      <c r="BJ129" s="800"/>
      <c r="BK129" s="800"/>
      <c r="BL129" s="801"/>
      <c r="BM129" s="799">
        <v>18.66</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492</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493</v>
      </c>
      <c r="X130" s="806"/>
      <c r="Y130" s="806"/>
      <c r="Z130" s="807"/>
      <c r="AA130" s="808">
        <v>1220551</v>
      </c>
      <c r="AB130" s="809"/>
      <c r="AC130" s="809"/>
      <c r="AD130" s="809"/>
      <c r="AE130" s="810"/>
      <c r="AF130" s="811">
        <v>1202643</v>
      </c>
      <c r="AG130" s="809"/>
      <c r="AH130" s="809"/>
      <c r="AI130" s="809"/>
      <c r="AJ130" s="810"/>
      <c r="AK130" s="811">
        <v>1190262</v>
      </c>
      <c r="AL130" s="809"/>
      <c r="AM130" s="809"/>
      <c r="AN130" s="809"/>
      <c r="AO130" s="810"/>
      <c r="AP130" s="812"/>
      <c r="AQ130" s="813"/>
      <c r="AR130" s="813"/>
      <c r="AS130" s="813"/>
      <c r="AT130" s="814"/>
      <c r="AU130" s="229"/>
      <c r="AV130" s="229"/>
      <c r="AW130" s="229"/>
      <c r="AX130" s="780" t="s">
        <v>494</v>
      </c>
      <c r="AY130" s="781"/>
      <c r="AZ130" s="781"/>
      <c r="BA130" s="781"/>
      <c r="BB130" s="781"/>
      <c r="BC130" s="781"/>
      <c r="BD130" s="781"/>
      <c r="BE130" s="782"/>
      <c r="BF130" s="783">
        <v>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495</v>
      </c>
      <c r="X131" s="790"/>
      <c r="Y131" s="790"/>
      <c r="Z131" s="791"/>
      <c r="AA131" s="792">
        <v>6523828</v>
      </c>
      <c r="AB131" s="793"/>
      <c r="AC131" s="793"/>
      <c r="AD131" s="793"/>
      <c r="AE131" s="794"/>
      <c r="AF131" s="795">
        <v>6747603</v>
      </c>
      <c r="AG131" s="793"/>
      <c r="AH131" s="793"/>
      <c r="AI131" s="793"/>
      <c r="AJ131" s="794"/>
      <c r="AK131" s="795">
        <v>7172683</v>
      </c>
      <c r="AL131" s="793"/>
      <c r="AM131" s="793"/>
      <c r="AN131" s="793"/>
      <c r="AO131" s="794"/>
      <c r="AP131" s="796"/>
      <c r="AQ131" s="797"/>
      <c r="AR131" s="797"/>
      <c r="AS131" s="797"/>
      <c r="AT131" s="798"/>
      <c r="AU131" s="229"/>
      <c r="AV131" s="229"/>
      <c r="AW131" s="229"/>
      <c r="AX131" s="758" t="s">
        <v>496</v>
      </c>
      <c r="AY131" s="759"/>
      <c r="AZ131" s="759"/>
      <c r="BA131" s="759"/>
      <c r="BB131" s="759"/>
      <c r="BC131" s="759"/>
      <c r="BD131" s="759"/>
      <c r="BE131" s="760"/>
      <c r="BF131" s="761" t="s">
        <v>231</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497</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498</v>
      </c>
      <c r="W132" s="771"/>
      <c r="X132" s="771"/>
      <c r="Y132" s="771"/>
      <c r="Z132" s="772"/>
      <c r="AA132" s="773">
        <v>6.4039088709999996</v>
      </c>
      <c r="AB132" s="774"/>
      <c r="AC132" s="774"/>
      <c r="AD132" s="774"/>
      <c r="AE132" s="775"/>
      <c r="AF132" s="776">
        <v>4.5711343720000004</v>
      </c>
      <c r="AG132" s="774"/>
      <c r="AH132" s="774"/>
      <c r="AI132" s="774"/>
      <c r="AJ132" s="775"/>
      <c r="AK132" s="776">
        <v>4.0910353910000001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499</v>
      </c>
      <c r="W133" s="750"/>
      <c r="X133" s="750"/>
      <c r="Y133" s="750"/>
      <c r="Z133" s="751"/>
      <c r="AA133" s="752">
        <v>7.6</v>
      </c>
      <c r="AB133" s="753"/>
      <c r="AC133" s="753"/>
      <c r="AD133" s="753"/>
      <c r="AE133" s="754"/>
      <c r="AF133" s="752">
        <v>6.2</v>
      </c>
      <c r="AG133" s="753"/>
      <c r="AH133" s="753"/>
      <c r="AI133" s="753"/>
      <c r="AJ133" s="754"/>
      <c r="AK133" s="752">
        <v>5</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FuVdEammGHHTjM6Yk7ho3KendAMxyHeawWoZxz5PrpReDouZyy0pZkx24JiGeZLdcz3L2/vYRrRFbuSn0ksWA==" saltValue="pWERXnH7kL3iPmvlse3h0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2IoJ6P0uj5O6zkSi/iLtXOIqyDJX5XLnk05Mqw6nL3NqOhq4wwWBFqCAZOiAHAKnSY9dyA8+9nPGPSwJA8Wftg==" saltValue="8rTRLStiMwBlmt6QeFGW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bsvpzBlPRtvfl7ifPUt6YyZUxsyfupRlsoAgaKAReQUEsdcRCkIX/rZ5lyfzUbgNkGnCZS+0nC8Q3XkqcXCwg==" saltValue="aeq39cKK2p9EFOvz+HAE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508</v>
      </c>
      <c r="AL9" s="1160"/>
      <c r="AM9" s="1160"/>
      <c r="AN9" s="1161"/>
      <c r="AO9" s="277">
        <v>1661528</v>
      </c>
      <c r="AP9" s="277">
        <v>50290</v>
      </c>
      <c r="AQ9" s="278">
        <v>87308</v>
      </c>
      <c r="AR9" s="279">
        <v>-42.4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509</v>
      </c>
      <c r="AL10" s="1160"/>
      <c r="AM10" s="1160"/>
      <c r="AN10" s="1161"/>
      <c r="AO10" s="280">
        <v>292459</v>
      </c>
      <c r="AP10" s="280">
        <v>8852</v>
      </c>
      <c r="AQ10" s="281">
        <v>7758</v>
      </c>
      <c r="AR10" s="282">
        <v>14.1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510</v>
      </c>
      <c r="AL11" s="1160"/>
      <c r="AM11" s="1160"/>
      <c r="AN11" s="1161"/>
      <c r="AO11" s="280">
        <v>39255</v>
      </c>
      <c r="AP11" s="280">
        <v>1188</v>
      </c>
      <c r="AQ11" s="281">
        <v>2064</v>
      </c>
      <c r="AR11" s="282">
        <v>-42.4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511</v>
      </c>
      <c r="AL12" s="1160"/>
      <c r="AM12" s="1160"/>
      <c r="AN12" s="1161"/>
      <c r="AO12" s="280" t="s">
        <v>512</v>
      </c>
      <c r="AP12" s="280" t="s">
        <v>512</v>
      </c>
      <c r="AQ12" s="281">
        <v>9</v>
      </c>
      <c r="AR12" s="282" t="s">
        <v>512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513</v>
      </c>
      <c r="AL13" s="1160"/>
      <c r="AM13" s="1160"/>
      <c r="AN13" s="1161"/>
      <c r="AO13" s="280">
        <v>90726</v>
      </c>
      <c r="AP13" s="280">
        <v>2746</v>
      </c>
      <c r="AQ13" s="281">
        <v>2858</v>
      </c>
      <c r="AR13" s="282">
        <v>-3.9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514</v>
      </c>
      <c r="AL14" s="1160"/>
      <c r="AM14" s="1160"/>
      <c r="AN14" s="1161"/>
      <c r="AO14" s="280">
        <v>18016</v>
      </c>
      <c r="AP14" s="280">
        <v>545</v>
      </c>
      <c r="AQ14" s="281">
        <v>1616</v>
      </c>
      <c r="AR14" s="282">
        <v>-66.3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515</v>
      </c>
      <c r="AL15" s="1163"/>
      <c r="AM15" s="1163"/>
      <c r="AN15" s="1164"/>
      <c r="AO15" s="280">
        <v>-139345</v>
      </c>
      <c r="AP15" s="280">
        <v>-4218</v>
      </c>
      <c r="AQ15" s="281">
        <v>-6164</v>
      </c>
      <c r="AR15" s="282">
        <v>-31.6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186</v>
      </c>
      <c r="AL16" s="1163"/>
      <c r="AM16" s="1163"/>
      <c r="AN16" s="1164"/>
      <c r="AO16" s="280">
        <v>1962639</v>
      </c>
      <c r="AP16" s="280">
        <v>59404</v>
      </c>
      <c r="AQ16" s="281">
        <v>95448</v>
      </c>
      <c r="AR16" s="282">
        <v>-37.799999999999997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520</v>
      </c>
      <c r="AL21" s="1166"/>
      <c r="AM21" s="1166"/>
      <c r="AN21" s="1167"/>
      <c r="AO21" s="293">
        <v>5.48</v>
      </c>
      <c r="AP21" s="294">
        <v>8.85</v>
      </c>
      <c r="AQ21" s="295">
        <v>-3.37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521</v>
      </c>
      <c r="AL22" s="1166"/>
      <c r="AM22" s="1166"/>
      <c r="AN22" s="1167"/>
      <c r="AO22" s="298">
        <v>99</v>
      </c>
      <c r="AP22" s="299">
        <v>97.5</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522</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525</v>
      </c>
      <c r="AL32" s="1150"/>
      <c r="AM32" s="1150"/>
      <c r="AN32" s="1151"/>
      <c r="AO32" s="308">
        <v>960910</v>
      </c>
      <c r="AP32" s="308">
        <v>29084</v>
      </c>
      <c r="AQ32" s="309">
        <v>54035</v>
      </c>
      <c r="AR32" s="310">
        <v>-46.2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526</v>
      </c>
      <c r="AL33" s="1150"/>
      <c r="AM33" s="1150"/>
      <c r="AN33" s="1151"/>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527</v>
      </c>
      <c r="AL34" s="1150"/>
      <c r="AM34" s="1150"/>
      <c r="AN34" s="1151"/>
      <c r="AO34" s="308" t="s">
        <v>512</v>
      </c>
      <c r="AP34" s="308" t="s">
        <v>512</v>
      </c>
      <c r="AQ34" s="309">
        <v>20</v>
      </c>
      <c r="AR34" s="310" t="s">
        <v>512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528</v>
      </c>
      <c r="AL35" s="1150"/>
      <c r="AM35" s="1150"/>
      <c r="AN35" s="1151"/>
      <c r="AO35" s="308">
        <v>477585</v>
      </c>
      <c r="AP35" s="308">
        <v>14455</v>
      </c>
      <c r="AQ35" s="309">
        <v>18791</v>
      </c>
      <c r="AR35" s="310">
        <v>-23.1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529</v>
      </c>
      <c r="AL36" s="1150"/>
      <c r="AM36" s="1150"/>
      <c r="AN36" s="1151"/>
      <c r="AO36" s="308">
        <v>63715</v>
      </c>
      <c r="AP36" s="308">
        <v>1928</v>
      </c>
      <c r="AQ36" s="309">
        <v>2664</v>
      </c>
      <c r="AR36" s="310">
        <v>-27.6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530</v>
      </c>
      <c r="AL37" s="1150"/>
      <c r="AM37" s="1150"/>
      <c r="AN37" s="1151"/>
      <c r="AO37" s="308">
        <v>5061</v>
      </c>
      <c r="AP37" s="308">
        <v>153</v>
      </c>
      <c r="AQ37" s="309">
        <v>620</v>
      </c>
      <c r="AR37" s="310">
        <v>-75.3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531</v>
      </c>
      <c r="AL38" s="1153"/>
      <c r="AM38" s="1153"/>
      <c r="AN38" s="1154"/>
      <c r="AO38" s="311" t="s">
        <v>512</v>
      </c>
      <c r="AP38" s="311" t="s">
        <v>512</v>
      </c>
      <c r="AQ38" s="312">
        <v>2</v>
      </c>
      <c r="AR38" s="300" t="s">
        <v>512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532</v>
      </c>
      <c r="AL39" s="1153"/>
      <c r="AM39" s="1153"/>
      <c r="AN39" s="1154"/>
      <c r="AO39" s="308">
        <v>-23572</v>
      </c>
      <c r="AP39" s="308">
        <v>-713</v>
      </c>
      <c r="AQ39" s="309">
        <v>-4196</v>
      </c>
      <c r="AR39" s="310">
        <v>-83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533</v>
      </c>
      <c r="AL40" s="1150"/>
      <c r="AM40" s="1150"/>
      <c r="AN40" s="1151"/>
      <c r="AO40" s="308">
        <v>-1190262</v>
      </c>
      <c r="AP40" s="308">
        <v>-36026</v>
      </c>
      <c r="AQ40" s="309">
        <v>-50476</v>
      </c>
      <c r="AR40" s="310">
        <v>-28.6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296</v>
      </c>
      <c r="AL41" s="1156"/>
      <c r="AM41" s="1156"/>
      <c r="AN41" s="1157"/>
      <c r="AO41" s="308">
        <v>293437</v>
      </c>
      <c r="AP41" s="308">
        <v>8882</v>
      </c>
      <c r="AQ41" s="309">
        <v>21460</v>
      </c>
      <c r="AR41" s="310">
        <v>-58.6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503</v>
      </c>
      <c r="AN49" s="1144" t="s">
        <v>537</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1167420</v>
      </c>
      <c r="AN51" s="330">
        <v>35019</v>
      </c>
      <c r="AO51" s="331">
        <v>-5.3</v>
      </c>
      <c r="AP51" s="332">
        <v>68468</v>
      </c>
      <c r="AQ51" s="333">
        <v>3.9</v>
      </c>
      <c r="AR51" s="334">
        <v>-9.1999999999999993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548434</v>
      </c>
      <c r="AN52" s="338">
        <v>16451</v>
      </c>
      <c r="AO52" s="339">
        <v>0.4</v>
      </c>
      <c r="AP52" s="340">
        <v>34140</v>
      </c>
      <c r="AQ52" s="341">
        <v>-6.4</v>
      </c>
      <c r="AR52" s="342">
        <v>6.8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847732</v>
      </c>
      <c r="AN53" s="330">
        <v>25469</v>
      </c>
      <c r="AO53" s="331">
        <v>-27.3</v>
      </c>
      <c r="AP53" s="332">
        <v>69729</v>
      </c>
      <c r="AQ53" s="333">
        <v>1.8</v>
      </c>
      <c r="AR53" s="334">
        <v>-29.1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519520</v>
      </c>
      <c r="AN54" s="338">
        <v>15608</v>
      </c>
      <c r="AO54" s="339">
        <v>-5.0999999999999996</v>
      </c>
      <c r="AP54" s="340">
        <v>38908</v>
      </c>
      <c r="AQ54" s="341">
        <v>14</v>
      </c>
      <c r="AR54" s="342">
        <v>-19.100000000000001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1412706</v>
      </c>
      <c r="AN55" s="330">
        <v>42444</v>
      </c>
      <c r="AO55" s="331">
        <v>66.599999999999994</v>
      </c>
      <c r="AP55" s="332">
        <v>74581</v>
      </c>
      <c r="AQ55" s="333">
        <v>7</v>
      </c>
      <c r="AR55" s="334">
        <v>59.6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977066</v>
      </c>
      <c r="AN56" s="338">
        <v>29355</v>
      </c>
      <c r="AO56" s="339">
        <v>88.1</v>
      </c>
      <c r="AP56" s="340">
        <v>41563</v>
      </c>
      <c r="AQ56" s="341">
        <v>6.8</v>
      </c>
      <c r="AR56" s="342">
        <v>81.3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1566312</v>
      </c>
      <c r="AN57" s="330">
        <v>47318</v>
      </c>
      <c r="AO57" s="331">
        <v>11.5</v>
      </c>
      <c r="AP57" s="332">
        <v>76347</v>
      </c>
      <c r="AQ57" s="333">
        <v>2.4</v>
      </c>
      <c r="AR57" s="334">
        <v>9.1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763854</v>
      </c>
      <c r="AN58" s="338">
        <v>23076</v>
      </c>
      <c r="AO58" s="339">
        <v>-21.4</v>
      </c>
      <c r="AP58" s="340">
        <v>41762</v>
      </c>
      <c r="AQ58" s="341">
        <v>0.5</v>
      </c>
      <c r="AR58" s="342">
        <v>-21.9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1576200</v>
      </c>
      <c r="AN59" s="330">
        <v>47707</v>
      </c>
      <c r="AO59" s="331">
        <v>0.8</v>
      </c>
      <c r="AP59" s="332">
        <v>69604</v>
      </c>
      <c r="AQ59" s="333">
        <v>-8.8000000000000007</v>
      </c>
      <c r="AR59" s="334">
        <v>9.6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415266</v>
      </c>
      <c r="AN60" s="338">
        <v>12569</v>
      </c>
      <c r="AO60" s="339">
        <v>-45.5</v>
      </c>
      <c r="AP60" s="340">
        <v>36247</v>
      </c>
      <c r="AQ60" s="341">
        <v>-13.2</v>
      </c>
      <c r="AR60" s="342">
        <v>-32.299999999999997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1314074</v>
      </c>
      <c r="AN61" s="345">
        <v>39591</v>
      </c>
      <c r="AO61" s="346">
        <v>9.3000000000000007</v>
      </c>
      <c r="AP61" s="347">
        <v>71746</v>
      </c>
      <c r="AQ61" s="348">
        <v>1.3</v>
      </c>
      <c r="AR61" s="334">
        <v>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644828</v>
      </c>
      <c r="AN62" s="338">
        <v>19412</v>
      </c>
      <c r="AO62" s="339">
        <v>3.3</v>
      </c>
      <c r="AP62" s="340">
        <v>38524</v>
      </c>
      <c r="AQ62" s="341">
        <v>0.3</v>
      </c>
      <c r="AR62" s="342">
        <v>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ZQQmvTigVr51zDrlgcVL6B+vuPw73ZbJx4YSa5C0gElRAyO5ysQdp4m2U6zw/4YDM5SGKR7luJ0T3hEBcYDH0g==" saltValue="T6po6yX6u8f5g4UR3z9pt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1" spans="125:125" ht="13.5" hidden="1" customHeight="1" x14ac:dyDescent="0.15">
      <c r="DU121" s="255"/>
    </row>
  </sheetData>
  <sheetProtection algorithmName="SHA-512" hashValue="qH2Mz5N9YqF4Zf8E9yaP7CZwZrBZ9Kp4WoSQ48rZdbmP17oQLGcpaPaHDbFEKv+keU3tdfviTGzDEB1hXIDcJA==" saltValue="KHtuCeaK3d2p2I+OJq3Y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2mwTa3T5+peUlpQhQR4coUF7T0iPisqiFQmSiZIJCh9o94ZKHUL/cNvJZCn4u9fDjEEpN9R1Mb/pTI716g2f7w==" saltValue="I/iCOa4XkZRpMk1PLmLu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68" t="s">
        <v>3</v>
      </c>
      <c r="D47" s="1168"/>
      <c r="E47" s="1169"/>
      <c r="F47" s="11">
        <v>30</v>
      </c>
      <c r="G47" s="12">
        <v>30.73</v>
      </c>
      <c r="H47" s="12">
        <v>27.19</v>
      </c>
      <c r="I47" s="12">
        <v>27.37</v>
      </c>
      <c r="J47" s="13">
        <v>26.19</v>
      </c>
    </row>
    <row r="48" spans="2:10" ht="57.75" customHeight="1" x14ac:dyDescent="0.15">
      <c r="B48" s="14"/>
      <c r="C48" s="1170" t="s">
        <v>4</v>
      </c>
      <c r="D48" s="1170"/>
      <c r="E48" s="1171"/>
      <c r="F48" s="15">
        <v>11.52</v>
      </c>
      <c r="G48" s="16">
        <v>9.89</v>
      </c>
      <c r="H48" s="16">
        <v>10.1</v>
      </c>
      <c r="I48" s="16">
        <v>12.96</v>
      </c>
      <c r="J48" s="17">
        <v>13.47</v>
      </c>
    </row>
    <row r="49" spans="2:10" ht="57.75" customHeight="1" thickBot="1" x14ac:dyDescent="0.2">
      <c r="B49" s="18"/>
      <c r="C49" s="1172" t="s">
        <v>5</v>
      </c>
      <c r="D49" s="1172"/>
      <c r="E49" s="1173"/>
      <c r="F49" s="19">
        <v>0.74</v>
      </c>
      <c r="G49" s="20">
        <v>0.98</v>
      </c>
      <c r="H49" s="20" t="s">
        <v>558</v>
      </c>
      <c r="I49" s="20">
        <v>4.22</v>
      </c>
      <c r="J49" s="21">
        <v>4.38</v>
      </c>
    </row>
    <row r="50" spans="2:10" x14ac:dyDescent="0.15"/>
  </sheetData>
  <sheetProtection algorithmName="SHA-512" hashValue="Xqyw6Kfn0+FyId6WEYJR8T6flhB/dsqAJJmMnZTh5orccrVYNTk4YWKkZWW9wvtgCOqp42CA7sgdpIe6qd6Z2Q==" saltValue="U+N111dURdWZ3xPQkqv+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2023-03-10T01:26:06Z</cp:lastPrinted>
  <dcterms:created xsi:type="dcterms:W3CDTF">2023-02-20T05:02:31Z</dcterms:created>
  <dcterms:modified xsi:type="dcterms:W3CDTF">2023-12-04T05:01:54Z</dcterms:modified>
  <cp:category/>
</cp:coreProperties>
</file>