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H:\オフィススタッフさんにお願いすること\200_加算チェックリスト確認（児）（本田）\HP掲載用\"/>
    </mc:Choice>
  </mc:AlternateContent>
  <xr:revisionPtr revIDLastSave="0" documentId="13_ncr:1_{7CEC40B1-0D3F-4D01-920B-2BFB81B8F781}" xr6:coauthVersionLast="47" xr6:coauthVersionMax="47" xr10:uidLastSave="{00000000-0000-0000-0000-000000000000}"/>
  <bookViews>
    <workbookView xWindow="-28920" yWindow="-120" windowWidth="29040" windowHeight="15720" tabRatio="920" xr2:uid="{00000000-000D-0000-FFFF-FFFF00000000}"/>
  </bookViews>
  <sheets>
    <sheet name="6の2(別添1)" sheetId="272" r:id="rId1"/>
    <sheet name="6の2(別添2)" sheetId="273" r:id="rId2"/>
    <sheet name="8（生活介護）" sheetId="265" r:id="rId3"/>
    <sheet name="9" sheetId="44" r:id="rId4"/>
    <sheet name="11" sheetId="66" r:id="rId5"/>
    <sheet name="11【記載例】" sheetId="49" r:id="rId6"/>
    <sheet name="19" sheetId="64" r:id="rId7"/>
    <sheet name="19【記載例】" sheetId="63" r:id="rId8"/>
    <sheet name="41" sheetId="141" r:id="rId9"/>
    <sheet name="41（別添）" sheetId="142" r:id="rId10"/>
    <sheet name="41の２" sheetId="143" r:id="rId11"/>
    <sheet name="41の２（別添）" sheetId="144" r:id="rId12"/>
    <sheet name="42" sheetId="145" r:id="rId13"/>
    <sheet name="42別添１スコア表" sheetId="227" r:id="rId14"/>
    <sheet name="42別添２実績" sheetId="183" r:id="rId15"/>
    <sheet name="42別添３" sheetId="228" r:id="rId16"/>
    <sheet name="42別添４" sheetId="229" r:id="rId17"/>
    <sheet name="45（令和８年４月・５月分）　" sheetId="267" r:id="rId18"/>
    <sheet name="45 (令和８年６月以降)" sheetId="270" r:id="rId19"/>
    <sheet name="46" sheetId="150" r:id="rId20"/>
    <sheet name="46（別添１）" sheetId="151" r:id="rId21"/>
    <sheet name="46（別添２）" sheetId="152" r:id="rId22"/>
    <sheet name="53" sheetId="181" r:id="rId23"/>
    <sheet name="54" sheetId="175" r:id="rId24"/>
    <sheet name="54 別添" sheetId="166" r:id="rId25"/>
    <sheet name="85-2" sheetId="263" r:id="rId26"/>
    <sheet name="85-2【記載例】" sheetId="264" r:id="rId27"/>
  </sheets>
  <externalReferences>
    <externalReference r:id="rId28"/>
    <externalReference r:id="rId29"/>
    <externalReference r:id="rId30"/>
    <externalReference r:id="rId31"/>
    <externalReference r:id="rId32"/>
    <externalReference r:id="rId33"/>
    <externalReference r:id="rId34"/>
  </externalReferences>
  <definedNames>
    <definedName name="_____________________________________________________________________kk29" localSheetId="25">#REF!</definedName>
    <definedName name="_____________________________________________________________________kk29" localSheetId="26">#REF!</definedName>
    <definedName name="_____________________________________________________________________kk29">#REF!</definedName>
    <definedName name="____________________________________________________________________kk29" localSheetId="13">#REF!</definedName>
    <definedName name="____________________________________________________________________kk29">#REF!</definedName>
    <definedName name="___________________________________________________________________kk29" localSheetId="1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13">#REF!</definedName>
    <definedName name="__________________________________________________________________kk29">#REF!</definedName>
    <definedName name="_________________________________________________________________kk06" localSheetId="13">#REF!</definedName>
    <definedName name="_________________________________________________________________kk06">#REF!</definedName>
    <definedName name="_________________________________________________________________kk29" localSheetId="13">#REF!</definedName>
    <definedName name="_________________________________________________________________kk29">#REF!</definedName>
    <definedName name="________________________________________________________________kk06" localSheetId="13">#REF!</definedName>
    <definedName name="________________________________________________________________kk06">#REF!</definedName>
    <definedName name="________________________________________________________________kk29" localSheetId="13">#REF!</definedName>
    <definedName name="________________________________________________________________kk29">#REF!</definedName>
    <definedName name="_______________________________________________________________kk06" localSheetId="13">#REF!</definedName>
    <definedName name="_______________________________________________________________kk06">#REF!</definedName>
    <definedName name="_______________________________________________________________kk29" localSheetId="13">#REF!</definedName>
    <definedName name="_______________________________________________________________kk29">#REF!</definedName>
    <definedName name="______________________________________________________________kk06" localSheetId="13">#REF!</definedName>
    <definedName name="______________________________________________________________kk06">#REF!</definedName>
    <definedName name="______________________________________________________________kk29" localSheetId="13">#REF!</definedName>
    <definedName name="______________________________________________________________kk29">#REF!</definedName>
    <definedName name="_____________________________________________________________kk06" localSheetId="13">#REF!</definedName>
    <definedName name="_____________________________________________________________kk06">#REF!</definedName>
    <definedName name="_____________________________________________________________kk29" localSheetId="13">#REF!</definedName>
    <definedName name="_____________________________________________________________kk29">#REF!</definedName>
    <definedName name="____________________________________________________________kk06" localSheetId="13">#REF!</definedName>
    <definedName name="____________________________________________________________kk06">#REF!</definedName>
    <definedName name="____________________________________________________________kk29" localSheetId="13">#REF!</definedName>
    <definedName name="____________________________________________________________kk29">#REF!</definedName>
    <definedName name="___________________________________________________________kk06" localSheetId="13">#REF!</definedName>
    <definedName name="___________________________________________________________kk06">#REF!</definedName>
    <definedName name="___________________________________________________________kk29" localSheetId="13">#REF!</definedName>
    <definedName name="___________________________________________________________kk29">#REF!</definedName>
    <definedName name="__________________________________________________________kk06" localSheetId="13">#REF!</definedName>
    <definedName name="__________________________________________________________kk06">#REF!</definedName>
    <definedName name="__________________________________________________________kk29" localSheetId="13">#REF!</definedName>
    <definedName name="__________________________________________________________kk29">#REF!</definedName>
    <definedName name="_________________________________________________________kk06" localSheetId="13">#REF!</definedName>
    <definedName name="_________________________________________________________kk06">#REF!</definedName>
    <definedName name="_________________________________________________________kk29" localSheetId="13">#REF!</definedName>
    <definedName name="_________________________________________________________kk29">#REF!</definedName>
    <definedName name="________________________________________________________kk06" localSheetId="13">#REF!</definedName>
    <definedName name="________________________________________________________kk06">#REF!</definedName>
    <definedName name="________________________________________________________kk29" localSheetId="13">#REF!</definedName>
    <definedName name="________________________________________________________kk29">#REF!</definedName>
    <definedName name="_______________________________________________________kk06" localSheetId="13">#REF!</definedName>
    <definedName name="_______________________________________________________kk06">#REF!</definedName>
    <definedName name="_______________________________________________________kk29" localSheetId="13">#REF!</definedName>
    <definedName name="_______________________________________________________kk29">#REF!</definedName>
    <definedName name="______________________________________________________kk06" localSheetId="13">#REF!</definedName>
    <definedName name="______________________________________________________kk06">#REF!</definedName>
    <definedName name="______________________________________________________kk29" localSheetId="13">#REF!</definedName>
    <definedName name="______________________________________________________kk29">#REF!</definedName>
    <definedName name="_____________________________________________________kk06" localSheetId="13">#REF!</definedName>
    <definedName name="_____________________________________________________kk06">#REF!</definedName>
    <definedName name="_____________________________________________________kk29" localSheetId="13">#REF!</definedName>
    <definedName name="_____________________________________________________kk29">#REF!</definedName>
    <definedName name="____________________________________________________kk06" localSheetId="13">#REF!</definedName>
    <definedName name="____________________________________________________kk06">#REF!</definedName>
    <definedName name="____________________________________________________kk29" localSheetId="13">#REF!</definedName>
    <definedName name="____________________________________________________kk29">#REF!</definedName>
    <definedName name="___________________________________________________kk06" localSheetId="13">#REF!</definedName>
    <definedName name="___________________________________________________kk06">#REF!</definedName>
    <definedName name="___________________________________________________kk29" localSheetId="13">#REF!</definedName>
    <definedName name="___________________________________________________kk29">#REF!</definedName>
    <definedName name="__________________________________________________kk06" localSheetId="13">#REF!</definedName>
    <definedName name="__________________________________________________kk06">#REF!</definedName>
    <definedName name="__________________________________________________kk29" localSheetId="13">#REF!</definedName>
    <definedName name="__________________________________________________kk29">#REF!</definedName>
    <definedName name="_________________________________________________kk06" localSheetId="13">#REF!</definedName>
    <definedName name="_________________________________________________kk06">#REF!</definedName>
    <definedName name="_________________________________________________kk29" localSheetId="13">#REF!</definedName>
    <definedName name="_________________________________________________kk29">#REF!</definedName>
    <definedName name="________________________________________________kk06" localSheetId="13">#REF!</definedName>
    <definedName name="________________________________________________kk06">#REF!</definedName>
    <definedName name="________________________________________________kk29" localSheetId="13">#REF!</definedName>
    <definedName name="________________________________________________kk29">#REF!</definedName>
    <definedName name="_______________________________________________kk06" localSheetId="13">#REF!</definedName>
    <definedName name="_______________________________________________kk06">#REF!</definedName>
    <definedName name="_______________________________________________kk29" localSheetId="13">#REF!</definedName>
    <definedName name="_______________________________________________kk29">#REF!</definedName>
    <definedName name="______________________________________________kk06" localSheetId="13">#REF!</definedName>
    <definedName name="______________________________________________kk06">#REF!</definedName>
    <definedName name="______________________________________________kk29" localSheetId="13">#REF!</definedName>
    <definedName name="______________________________________________kk29">#REF!</definedName>
    <definedName name="_____________________________________________kk06" localSheetId="13">#REF!</definedName>
    <definedName name="_____________________________________________kk06">#REF!</definedName>
    <definedName name="_____________________________________________kk29" localSheetId="13">#REF!</definedName>
    <definedName name="_____________________________________________kk29">#REF!</definedName>
    <definedName name="____________________________________________kk06" localSheetId="13">#REF!</definedName>
    <definedName name="____________________________________________kk06">#REF!</definedName>
    <definedName name="____________________________________________kk29" localSheetId="13">#REF!</definedName>
    <definedName name="____________________________________________kk29">#REF!</definedName>
    <definedName name="___________________________________________kk06" localSheetId="13">#REF!</definedName>
    <definedName name="___________________________________________kk06">#REF!</definedName>
    <definedName name="___________________________________________kk29" localSheetId="13">#REF!</definedName>
    <definedName name="___________________________________________kk29">#REF!</definedName>
    <definedName name="__________________________________________kk06" localSheetId="13">#REF!</definedName>
    <definedName name="__________________________________________kk06">#REF!</definedName>
    <definedName name="__________________________________________kk29" localSheetId="13">#REF!</definedName>
    <definedName name="__________________________________________kk29">#REF!</definedName>
    <definedName name="_________________________________________kk06" localSheetId="13">#REF!</definedName>
    <definedName name="_________________________________________kk06">#REF!</definedName>
    <definedName name="_________________________________________kk29" localSheetId="13">#REF!</definedName>
    <definedName name="_________________________________________kk29">#REF!</definedName>
    <definedName name="________________________________________kk06" localSheetId="13">#REF!</definedName>
    <definedName name="________________________________________kk06">#REF!</definedName>
    <definedName name="________________________________________kk29" localSheetId="13">#REF!</definedName>
    <definedName name="________________________________________kk29">#REF!</definedName>
    <definedName name="_______________________________________kk06" localSheetId="13">#REF!</definedName>
    <definedName name="_______________________________________kk06">#REF!</definedName>
    <definedName name="_______________________________________kk29" localSheetId="13">#REF!</definedName>
    <definedName name="_______________________________________kk29">#REF!</definedName>
    <definedName name="______________________________________kk06" localSheetId="13">#REF!</definedName>
    <definedName name="______________________________________kk06">#REF!</definedName>
    <definedName name="______________________________________kk29" localSheetId="13">#REF!</definedName>
    <definedName name="______________________________________kk29">#REF!</definedName>
    <definedName name="_____________________________________kk06" localSheetId="13">#REF!</definedName>
    <definedName name="_____________________________________kk06">#REF!</definedName>
    <definedName name="_____________________________________kk29" localSheetId="13">#REF!</definedName>
    <definedName name="_____________________________________kk29">#REF!</definedName>
    <definedName name="____________________________________kk06" localSheetId="13">#REF!</definedName>
    <definedName name="____________________________________kk06">#REF!</definedName>
    <definedName name="____________________________________kk29" localSheetId="13">#REF!</definedName>
    <definedName name="____________________________________kk29">#REF!</definedName>
    <definedName name="___________________________________kk06" localSheetId="13">#REF!</definedName>
    <definedName name="___________________________________kk06">#REF!</definedName>
    <definedName name="___________________________________kk29" localSheetId="13">#REF!</definedName>
    <definedName name="___________________________________kk29">#REF!</definedName>
    <definedName name="__________________________________kk06" localSheetId="13">#REF!</definedName>
    <definedName name="__________________________________kk06">#REF!</definedName>
    <definedName name="__________________________________kk29" localSheetId="13">#REF!</definedName>
    <definedName name="__________________________________kk29">#REF!</definedName>
    <definedName name="_________________________________kk06" localSheetId="13">#REF!</definedName>
    <definedName name="_________________________________kk06">#REF!</definedName>
    <definedName name="_________________________________kk29" localSheetId="13">#REF!</definedName>
    <definedName name="_________________________________kk29">#REF!</definedName>
    <definedName name="________________________________kk06" localSheetId="13">#REF!</definedName>
    <definedName name="________________________________kk06">#REF!</definedName>
    <definedName name="________________________________kk29" localSheetId="13">#REF!</definedName>
    <definedName name="________________________________kk29">#REF!</definedName>
    <definedName name="_______________________________kk06" localSheetId="13">#REF!</definedName>
    <definedName name="_______________________________kk06">#REF!</definedName>
    <definedName name="_______________________________kk29" localSheetId="13">#REF!</definedName>
    <definedName name="_______________________________kk29">#REF!</definedName>
    <definedName name="______________________________kk06" localSheetId="13">#REF!</definedName>
    <definedName name="______________________________kk06">#REF!</definedName>
    <definedName name="______________________________kk29" localSheetId="13">#REF!</definedName>
    <definedName name="______________________________kk29">#REF!</definedName>
    <definedName name="_____________________________kk06" localSheetId="13">#REF!</definedName>
    <definedName name="_____________________________kk06">#REF!</definedName>
    <definedName name="_____________________________kk29" localSheetId="13">#REF!</definedName>
    <definedName name="_____________________________kk29">#REF!</definedName>
    <definedName name="____________________________kk06" localSheetId="13">#REF!</definedName>
    <definedName name="____________________________kk06">#REF!</definedName>
    <definedName name="____________________________kk29" localSheetId="13">#REF!</definedName>
    <definedName name="____________________________kk29">#REF!</definedName>
    <definedName name="___________________________kk06" localSheetId="13">#REF!</definedName>
    <definedName name="___________________________kk06">#REF!</definedName>
    <definedName name="___________________________kk29" localSheetId="13">#REF!</definedName>
    <definedName name="___________________________kk29">#REF!</definedName>
    <definedName name="__________________________kk06" localSheetId="13">#REF!</definedName>
    <definedName name="__________________________kk06">#REF!</definedName>
    <definedName name="__________________________kk29" localSheetId="13">#REF!</definedName>
    <definedName name="__________________________kk29">#REF!</definedName>
    <definedName name="_________________________kk06" localSheetId="13">#REF!</definedName>
    <definedName name="_________________________kk06">#REF!</definedName>
    <definedName name="_________________________kk29" localSheetId="13">#REF!</definedName>
    <definedName name="_________________________kk29">#REF!</definedName>
    <definedName name="________________________kk06" localSheetId="13">#REF!</definedName>
    <definedName name="________________________kk06">#REF!</definedName>
    <definedName name="________________________kk29" localSheetId="13">#REF!</definedName>
    <definedName name="________________________kk29">#REF!</definedName>
    <definedName name="_______________________kk06" localSheetId="13">#REF!</definedName>
    <definedName name="_______________________kk06">#REF!</definedName>
    <definedName name="_______________________kk29" localSheetId="13">#REF!</definedName>
    <definedName name="_______________________kk29">#REF!</definedName>
    <definedName name="______________________kk06" localSheetId="13">#REF!</definedName>
    <definedName name="______________________kk06">#REF!</definedName>
    <definedName name="______________________kk29" localSheetId="13">#REF!</definedName>
    <definedName name="______________________kk29">#REF!</definedName>
    <definedName name="_____________________kk06" localSheetId="13">#REF!</definedName>
    <definedName name="_____________________kk06">#REF!</definedName>
    <definedName name="_____________________kk29" localSheetId="13">#REF!</definedName>
    <definedName name="_____________________kk29">#REF!</definedName>
    <definedName name="____________________kk06" localSheetId="13">#REF!</definedName>
    <definedName name="____________________kk06">#REF!</definedName>
    <definedName name="____________________kk29" localSheetId="13">#REF!</definedName>
    <definedName name="____________________kk29">#REF!</definedName>
    <definedName name="___________________kk06" localSheetId="13">#REF!</definedName>
    <definedName name="___________________kk06">#REF!</definedName>
    <definedName name="___________________kk29" localSheetId="13">#REF!</definedName>
    <definedName name="___________________kk29">#REF!</definedName>
    <definedName name="__________________kk06" localSheetId="13">#REF!</definedName>
    <definedName name="__________________kk06">#REF!</definedName>
    <definedName name="__________________kk29" localSheetId="13">#REF!</definedName>
    <definedName name="__________________kk29">#REF!</definedName>
    <definedName name="_________________kk06" localSheetId="13">#REF!</definedName>
    <definedName name="_________________kk06">#REF!</definedName>
    <definedName name="_________________kk29" localSheetId="13">#REF!</definedName>
    <definedName name="_________________kk29">#REF!</definedName>
    <definedName name="________________kk06" localSheetId="13">#REF!</definedName>
    <definedName name="________________kk06">#REF!</definedName>
    <definedName name="________________kk29" localSheetId="13">#REF!</definedName>
    <definedName name="________________kk29">#REF!</definedName>
    <definedName name="_______________kk06" localSheetId="13">#REF!</definedName>
    <definedName name="_______________kk06">#REF!</definedName>
    <definedName name="_______________kk29" localSheetId="13">#REF!</definedName>
    <definedName name="_______________kk29">#REF!</definedName>
    <definedName name="______________kk06" localSheetId="13">#REF!</definedName>
    <definedName name="______________kk06">#REF!</definedName>
    <definedName name="______________kk29" localSheetId="13">#REF!</definedName>
    <definedName name="______________kk29">#REF!</definedName>
    <definedName name="_____________kk06" localSheetId="13">#REF!</definedName>
    <definedName name="_____________kk06">#REF!</definedName>
    <definedName name="_____________kk29" localSheetId="13">#REF!</definedName>
    <definedName name="_____________kk29">#REF!</definedName>
    <definedName name="____________kk06" localSheetId="13">#REF!</definedName>
    <definedName name="____________kk06">#REF!</definedName>
    <definedName name="____________kk29" localSheetId="13">#REF!</definedName>
    <definedName name="____________kk29">#REF!</definedName>
    <definedName name="___________kk06" localSheetId="13">#REF!</definedName>
    <definedName name="___________kk06">#REF!</definedName>
    <definedName name="___________kk29" localSheetId="13">#REF!</definedName>
    <definedName name="___________kk29">#REF!</definedName>
    <definedName name="__________kk06" localSheetId="13">#REF!</definedName>
    <definedName name="__________kk06">#REF!</definedName>
    <definedName name="__________kk29" localSheetId="13">#REF!</definedName>
    <definedName name="__________kk29">#REF!</definedName>
    <definedName name="_________kk06" localSheetId="13">#REF!</definedName>
    <definedName name="_________kk06">#REF!</definedName>
    <definedName name="_________kk29" localSheetId="13">#REF!</definedName>
    <definedName name="_________kk29">#REF!</definedName>
    <definedName name="________kk06" localSheetId="13">#REF!</definedName>
    <definedName name="________kk06">#REF!</definedName>
    <definedName name="________kk29" localSheetId="13">#REF!</definedName>
    <definedName name="________kk29">#REF!</definedName>
    <definedName name="_______kk06" localSheetId="13">#REF!</definedName>
    <definedName name="_______kk06">#REF!</definedName>
    <definedName name="_______kk29" localSheetId="13">#REF!</definedName>
    <definedName name="_______kk29">#REF!</definedName>
    <definedName name="______kk06" localSheetId="13">#REF!</definedName>
    <definedName name="______kk06">#REF!</definedName>
    <definedName name="______kk29" localSheetId="13">#REF!</definedName>
    <definedName name="______kk29">#REF!</definedName>
    <definedName name="_____kk06" localSheetId="13">#REF!</definedName>
    <definedName name="_____kk06">#REF!</definedName>
    <definedName name="_____kk29" localSheetId="13">#REF!</definedName>
    <definedName name="_____kk29">#REF!</definedName>
    <definedName name="____kk06" localSheetId="13">#REF!</definedName>
    <definedName name="____kk06">#REF!</definedName>
    <definedName name="____kk29" localSheetId="13">#REF!</definedName>
    <definedName name="____kk29">#REF!</definedName>
    <definedName name="___kk06" localSheetId="13">#REF!</definedName>
    <definedName name="___kk06" localSheetId="0">#REF!</definedName>
    <definedName name="___kk06" localSheetId="1">#REF!</definedName>
    <definedName name="___kk06">#REF!</definedName>
    <definedName name="___kk29" localSheetId="13">#REF!</definedName>
    <definedName name="___kk29" localSheetId="0">#REF!</definedName>
    <definedName name="___kk29" localSheetId="1">#REF!</definedName>
    <definedName name="___kk29">#REF!</definedName>
    <definedName name="__08">#N/A</definedName>
    <definedName name="__kk06" localSheetId="13">#REF!</definedName>
    <definedName name="__kk06" localSheetId="0">#REF!</definedName>
    <definedName name="__kk06" localSheetId="1">#REF!</definedName>
    <definedName name="__kk06" localSheetId="25">#REF!</definedName>
    <definedName name="__kk06" localSheetId="26">#REF!</definedName>
    <definedName name="__kk06">#REF!</definedName>
    <definedName name="__kk29" localSheetId="13">#REF!</definedName>
    <definedName name="__kk29" localSheetId="0">#REF!</definedName>
    <definedName name="__kk29" localSheetId="1">#REF!</definedName>
    <definedName name="__kk29" localSheetId="25">#REF!</definedName>
    <definedName name="__kk29" localSheetId="26">#REF!</definedName>
    <definedName name="__kk29">#REF!</definedName>
    <definedName name="_kk06" localSheetId="13">#REF!</definedName>
    <definedName name="_kk06" localSheetId="0">#REF!</definedName>
    <definedName name="_kk06" localSheetId="1">#REF!</definedName>
    <definedName name="_kk06" localSheetId="25">#REF!</definedName>
    <definedName name="_kk06" localSheetId="26">#REF!</definedName>
    <definedName name="_kk06">#REF!</definedName>
    <definedName name="_kk29" localSheetId="13">#REF!</definedName>
    <definedName name="_kk29" localSheetId="0">#REF!</definedName>
    <definedName name="_kk29" localSheetId="1">#REF!</definedName>
    <definedName name="_kk29">#REF!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13">#REF!</definedName>
    <definedName name="Avrg" localSheetId="0">#REF!</definedName>
    <definedName name="Avrg" localSheetId="1">#REF!</definedName>
    <definedName name="Avrg">#REF!</definedName>
    <definedName name="avrg1" localSheetId="13">#REF!</definedName>
    <definedName name="avrg1" localSheetId="0">#REF!</definedName>
    <definedName name="avrg1" localSheetId="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houjin" localSheetId="13">#REF!</definedName>
    <definedName name="houjin">#REF!</definedName>
    <definedName name="HoujinShokatsu">#REF!</definedName>
    <definedName name="HoujinSyubetsu">#REF!</definedName>
    <definedName name="HoujinSyubetu">#REF!</definedName>
    <definedName name="i">#REF!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13">#REF!</definedName>
    <definedName name="jigyoumeishou">#REF!</definedName>
    <definedName name="JigyoYubin">#REF!</definedName>
    <definedName name="jiritu" localSheetId="13">#REF!</definedName>
    <definedName name="jiritu" localSheetId="0">#REF!</definedName>
    <definedName name="jiritu" localSheetId="1">#REF!</definedName>
    <definedName name="jiritu">#REF!</definedName>
    <definedName name="ｋ">#N/A</definedName>
    <definedName name="kanagawaken" localSheetId="13">#REF!</definedName>
    <definedName name="kanagawaken" localSheetId="25">#REF!</definedName>
    <definedName name="kanagawaken" localSheetId="26">#REF!</definedName>
    <definedName name="kanagawaken">#REF!</definedName>
    <definedName name="KanriJyusyo">#REF!</definedName>
    <definedName name="KanriJyusyoKana">#REF!</definedName>
    <definedName name="KanriShimei">#REF!</definedName>
    <definedName name="KanriYubin">#REF!</definedName>
    <definedName name="kawasaki" localSheetId="13">#REF!</definedName>
    <definedName name="kawasaki" localSheetId="25">#REF!</definedName>
    <definedName name="kawasaki" localSheetId="26">#REF!</definedName>
    <definedName name="kawasaki">#REF!</definedName>
    <definedName name="KenmuJigyoMei">#REF!</definedName>
    <definedName name="KenmuJikan">#REF!</definedName>
    <definedName name="KenmuShokushu">#REF!</definedName>
    <definedName name="KenmuUmu">#REF!</definedName>
    <definedName name="KK_03" localSheetId="13">#REF!</definedName>
    <definedName name="KK_03" localSheetId="0">#REF!</definedName>
    <definedName name="KK_03" localSheetId="1">#REF!</definedName>
    <definedName name="KK_03" localSheetId="25">#REF!</definedName>
    <definedName name="KK_03" localSheetId="26">#REF!</definedName>
    <definedName name="KK_03">#REF!</definedName>
    <definedName name="kk_04" localSheetId="13">#REF!</definedName>
    <definedName name="kk_04" localSheetId="0">#REF!</definedName>
    <definedName name="kk_04" localSheetId="1">#REF!</definedName>
    <definedName name="kk_04">#REF!</definedName>
    <definedName name="KK_06" localSheetId="13">#REF!</definedName>
    <definedName name="KK_06" localSheetId="0">#REF!</definedName>
    <definedName name="KK_06" localSheetId="1">#REF!</definedName>
    <definedName name="KK_06">#REF!</definedName>
    <definedName name="kk_07" localSheetId="13">#REF!</definedName>
    <definedName name="kk_07" localSheetId="0">#REF!</definedName>
    <definedName name="kk_07" localSheetId="1">#REF!</definedName>
    <definedName name="kk_07">#REF!</definedName>
    <definedName name="‐㏍08" localSheetId="13">#REF!</definedName>
    <definedName name="‐㏍08">#REF!</definedName>
    <definedName name="KK2_3" localSheetId="13">#REF!</definedName>
    <definedName name="KK2_3" localSheetId="0">#REF!</definedName>
    <definedName name="KK2_3" localSheetId="1">#REF!</definedName>
    <definedName name="KK2_3">#REF!</definedName>
    <definedName name="ｋｋｋｋ" localSheetId="13">#REF!</definedName>
    <definedName name="ｋｋｋｋ">#REF!</definedName>
    <definedName name="new">#REF!</definedName>
    <definedName name="nn" localSheetId="13">#REF!</definedName>
    <definedName name="nn">#REF!</definedName>
    <definedName name="o">#REF!</definedName>
    <definedName name="ｐ">#REF!</definedName>
    <definedName name="_xlnm.Print_Area" localSheetId="8">'41'!$A$1:$AL$56</definedName>
    <definedName name="_xlnm.Print_Area" localSheetId="10">'41の２'!$A$1:$AL$55</definedName>
    <definedName name="_xlnm.Print_Area" localSheetId="12">'42'!$A$1:$AL$38</definedName>
    <definedName name="_xlnm.Print_Area" localSheetId="13">'42別添１スコア表'!$A$1:$V$62</definedName>
    <definedName name="_xlnm.Print_Area" localSheetId="14">'42別添２実績'!$A$1:$AS$85</definedName>
    <definedName name="_xlnm.Print_Area" localSheetId="18">'45 (令和８年６月以降)'!$A$1:$AL$61</definedName>
    <definedName name="_xlnm.Print_Area" localSheetId="17">'45（令和８年４月・５月分）　'!$A$1:$AL$71</definedName>
    <definedName name="_xlnm.Print_Area" localSheetId="23">'54'!$A$1:$H$31</definedName>
    <definedName name="_xlnm.Print_Area" localSheetId="24">'54 別添'!$A$1:$AJ$42</definedName>
    <definedName name="_xlnm.Print_Area" localSheetId="0">'6の2(別添1)'!$A$1:$BT$88</definedName>
    <definedName name="_xlnm.Print_Area" localSheetId="1">'6の2(別添2)'!$A$1:$BT$88</definedName>
    <definedName name="prtNo">[1]main!#REF!</definedName>
    <definedName name="q" localSheetId="25">#REF!</definedName>
    <definedName name="q" localSheetId="26">#REF!</definedName>
    <definedName name="q">#REF!</definedName>
    <definedName name="qq" localSheetId="25">#REF!</definedName>
    <definedName name="qq" localSheetId="26">#REF!</definedName>
    <definedName name="qq">#REF!</definedName>
    <definedName name="qwerty" localSheetId="25">#REF!</definedName>
    <definedName name="qwerty" localSheetId="26">#REF!</definedName>
    <definedName name="qwerty">#REF!</definedName>
    <definedName name="Roman_01" localSheetId="13">#REF!</definedName>
    <definedName name="Roman_01" localSheetId="0">#REF!</definedName>
    <definedName name="Roman_01" localSheetId="1">#REF!</definedName>
    <definedName name="Roman_01">#REF!</definedName>
    <definedName name="Roman_02" localSheetId="13">#REF!</definedName>
    <definedName name="Roman_02">#REF!</definedName>
    <definedName name="Roman_03" localSheetId="13">#REF!</definedName>
    <definedName name="Roman_03" localSheetId="0">#REF!</definedName>
    <definedName name="Roman_03" localSheetId="1">#REF!</definedName>
    <definedName name="Roman_03">#REF!</definedName>
    <definedName name="Roman_04" localSheetId="13">#REF!</definedName>
    <definedName name="Roman_04" localSheetId="0">#REF!</definedName>
    <definedName name="Roman_04" localSheetId="1">#REF!</definedName>
    <definedName name="Roman_04">#REF!</definedName>
    <definedName name="Roman_06" localSheetId="13">#REF!</definedName>
    <definedName name="Roman_06" localSheetId="0">#REF!</definedName>
    <definedName name="Roman_06" localSheetId="1">#REF!</definedName>
    <definedName name="Roman_06">#REF!</definedName>
    <definedName name="roman_09" localSheetId="13">#REF!</definedName>
    <definedName name="roman_09" localSheetId="0">#REF!</definedName>
    <definedName name="roman_09" localSheetId="1">#REF!</definedName>
    <definedName name="roman_09">#REF!</definedName>
    <definedName name="roman_11" localSheetId="13">#REF!</definedName>
    <definedName name="roman_11" localSheetId="0">#REF!</definedName>
    <definedName name="roman_11" localSheetId="1">#REF!</definedName>
    <definedName name="roman_11">#REF!</definedName>
    <definedName name="roman11" localSheetId="13">#REF!</definedName>
    <definedName name="roman11" localSheetId="0">#REF!</definedName>
    <definedName name="roman11" localSheetId="1">#REF!</definedName>
    <definedName name="roman11">#REF!</definedName>
    <definedName name="Roman2_1" localSheetId="13">#REF!</definedName>
    <definedName name="Roman2_1" localSheetId="0">#REF!</definedName>
    <definedName name="Roman2_1" localSheetId="1">#REF!</definedName>
    <definedName name="Roman2_1">#REF!</definedName>
    <definedName name="Roman2_3" localSheetId="13">#REF!</definedName>
    <definedName name="Roman2_3" localSheetId="0">#REF!</definedName>
    <definedName name="Roman2_3" localSheetId="1">#REF!</definedName>
    <definedName name="Roman2_3">#REF!</definedName>
    <definedName name="roman31" localSheetId="13">#REF!</definedName>
    <definedName name="roman31" localSheetId="0">#REF!</definedName>
    <definedName name="roman31" localSheetId="1">#REF!</definedName>
    <definedName name="roman31">#REF!</definedName>
    <definedName name="roman33" localSheetId="13">#REF!</definedName>
    <definedName name="roman33" localSheetId="0">#REF!</definedName>
    <definedName name="roman33" localSheetId="1">#REF!</definedName>
    <definedName name="roman33">#REF!</definedName>
    <definedName name="roman4_3" localSheetId="13">#REF!</definedName>
    <definedName name="roman4_3" localSheetId="0">#REF!</definedName>
    <definedName name="roman4_3" localSheetId="1">#REF!</definedName>
    <definedName name="roman4_3">#REF!</definedName>
    <definedName name="roman43" localSheetId="13">#REF!</definedName>
    <definedName name="roman43">#REF!</definedName>
    <definedName name="roman7_1" localSheetId="13">#REF!</definedName>
    <definedName name="roman7_1" localSheetId="0">#REF!</definedName>
    <definedName name="roman7_1" localSheetId="1">#REF!</definedName>
    <definedName name="roman7_1">#REF!</definedName>
    <definedName name="roman77" localSheetId="13">#REF!</definedName>
    <definedName name="roman77" localSheetId="0">#REF!</definedName>
    <definedName name="roman77" localSheetId="1">#REF!</definedName>
    <definedName name="roman77">#REF!</definedName>
    <definedName name="romann_12" localSheetId="13">#REF!</definedName>
    <definedName name="romann_12" localSheetId="0">#REF!</definedName>
    <definedName name="romann_12" localSheetId="1">#REF!</definedName>
    <definedName name="romann_12">#REF!</definedName>
    <definedName name="romann_66" localSheetId="13">#REF!</definedName>
    <definedName name="romann_66" localSheetId="0">#REF!</definedName>
    <definedName name="romann_66" localSheetId="1">#REF!</definedName>
    <definedName name="romann_66">#REF!</definedName>
    <definedName name="romann33" localSheetId="13">#REF!</definedName>
    <definedName name="romann33" localSheetId="0">#REF!</definedName>
    <definedName name="romann33" localSheetId="1">#REF!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13">#REF!</definedName>
    <definedName name="serv" localSheetId="0">#REF!</definedName>
    <definedName name="serv" localSheetId="1">#REF!</definedName>
    <definedName name="serv">#REF!</definedName>
    <definedName name="serv_" localSheetId="13">#REF!</definedName>
    <definedName name="serv_" localSheetId="0">#REF!</definedName>
    <definedName name="serv_" localSheetId="1">#REF!</definedName>
    <definedName name="serv_">#REF!</definedName>
    <definedName name="Serv_LIST" localSheetId="13">#REF!</definedName>
    <definedName name="Serv_LIST" localSheetId="0">#REF!</definedName>
    <definedName name="Serv_LIST" localSheetId="1">#REF!</definedName>
    <definedName name="Serv_LIST">#REF!</definedName>
    <definedName name="servo1" localSheetId="13">#REF!</definedName>
    <definedName name="servo1" localSheetId="0">#REF!</definedName>
    <definedName name="servo1" localSheetId="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13">#REF!</definedName>
    <definedName name="siharai">#REF!</definedName>
    <definedName name="sikuchouson" localSheetId="13">#REF!</definedName>
    <definedName name="sikuchouson">#REF!</definedName>
    <definedName name="sinseisaki" localSheetId="13">#REF!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13">#REF!</definedName>
    <definedName name="ｔａｂｉｅ＿04" localSheetId="0">#REF!</definedName>
    <definedName name="ｔａｂｉｅ＿04" localSheetId="1">#REF!</definedName>
    <definedName name="ｔａｂｉｅ＿04">#REF!</definedName>
    <definedName name="table_03" localSheetId="13">#REF!</definedName>
    <definedName name="table_03" localSheetId="0">#REF!</definedName>
    <definedName name="table_03" localSheetId="1">#REF!</definedName>
    <definedName name="table_03">#REF!</definedName>
    <definedName name="table_06" localSheetId="13">#REF!</definedName>
    <definedName name="table_06" localSheetId="0">#REF!</definedName>
    <definedName name="table_06" localSheetId="1">#REF!</definedName>
    <definedName name="table_06">#REF!</definedName>
    <definedName name="table2_3" localSheetId="13">#REF!</definedName>
    <definedName name="table2_3" localSheetId="0">#REF!</definedName>
    <definedName name="table2_3" localSheetId="1">#REF!</definedName>
    <definedName name="table2_3">#REF!</definedName>
    <definedName name="tanaka">#REF!</definedName>
    <definedName name="tanaka1">#REF!</definedName>
    <definedName name="tanaka2">#REF!</definedName>
    <definedName name="tapi2" localSheetId="13">#REF!</definedName>
    <definedName name="tapi2" localSheetId="0">#REF!</definedName>
    <definedName name="tapi2" localSheetId="1">#REF!</definedName>
    <definedName name="tapi2">#REF!</definedName>
    <definedName name="tebie_07" localSheetId="13">#REF!</definedName>
    <definedName name="tebie_07">#REF!</definedName>
    <definedName name="tebie_o7" localSheetId="13">#REF!</definedName>
    <definedName name="tebie_o7" localSheetId="0">#REF!</definedName>
    <definedName name="tebie_o7" localSheetId="1">#REF!</definedName>
    <definedName name="tebie_o7">#REF!</definedName>
    <definedName name="tebie07" localSheetId="13">#REF!</definedName>
    <definedName name="tebie07">#REF!</definedName>
    <definedName name="tebie08" localSheetId="13">#REF!</definedName>
    <definedName name="tebie08" localSheetId="0">#REF!</definedName>
    <definedName name="tebie08" localSheetId="1">#REF!</definedName>
    <definedName name="tebie08">#REF!</definedName>
    <definedName name="tebie33" localSheetId="13">#REF!</definedName>
    <definedName name="tebie33" localSheetId="0">#REF!</definedName>
    <definedName name="tebie33" localSheetId="1">#REF!</definedName>
    <definedName name="tebie33">#REF!</definedName>
    <definedName name="tebiroo" localSheetId="13">#REF!</definedName>
    <definedName name="tebiroo" localSheetId="0">#REF!</definedName>
    <definedName name="tebiroo" localSheetId="1">#REF!</definedName>
    <definedName name="tebiroo">#REF!</definedName>
    <definedName name="teble" localSheetId="13">#REF!</definedName>
    <definedName name="teble" localSheetId="0">#REF!</definedName>
    <definedName name="teble" localSheetId="1">#REF!</definedName>
    <definedName name="teble">#REF!</definedName>
    <definedName name="teble_09" localSheetId="13">#REF!</definedName>
    <definedName name="teble_09" localSheetId="0">#REF!</definedName>
    <definedName name="teble_09" localSheetId="1">#REF!</definedName>
    <definedName name="teble_09">#REF!</definedName>
    <definedName name="teble77" localSheetId="13">#REF!</definedName>
    <definedName name="teble77" localSheetId="0">#REF!</definedName>
    <definedName name="teble77" localSheetId="1">#REF!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13">#REF!</definedName>
    <definedName name="yokohama">#REF!</definedName>
    <definedName name="z">#REF!</definedName>
    <definedName name="ア" localSheetId="25">#REF!</definedName>
    <definedName name="ア" localSheetId="26">#REF!</definedName>
    <definedName name="ア">#REF!</definedName>
    <definedName name="あ" localSheetId="13">#REF!</definedName>
    <definedName name="あ">#REF!</definedName>
    <definedName name="あああ">[1]main!#REF!</definedName>
    <definedName name="アアアア">#REF!</definedName>
    <definedName name="ああああああああああああ">#REF!</definedName>
    <definedName name="あいう">#REF!</definedName>
    <definedName name="か">#REF!</definedName>
    <definedName name="かながわ">#REF!</definedName>
    <definedName name="こ" localSheetId="13">#REF!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一覧">[5]加算率一覧!$A$4:$A$25</definedName>
    <definedName name="確認">#N/A</definedName>
    <definedName name="看護時間" localSheetId="13">#REF!</definedName>
    <definedName name="看護時間" localSheetId="25">#REF!</definedName>
    <definedName name="看護時間" localSheetId="26">#REF!</definedName>
    <definedName name="看護時間">#REF!</definedName>
    <definedName name="山口県" localSheetId="25">#REF!</definedName>
    <definedName name="山口県" localSheetId="26">#REF!</definedName>
    <definedName name="山口県">#REF!</definedName>
    <definedName name="自己評価">#REF!</definedName>
    <definedName name="種類">[6]サービス種類一覧!$A$4:$A$20</definedName>
    <definedName name="食事" localSheetId="13">#REF!</definedName>
    <definedName name="食事" localSheetId="0">#REF!</definedName>
    <definedName name="食事" localSheetId="1">#REF!</definedName>
    <definedName name="食事" localSheetId="25">#REF!</definedName>
    <definedName name="食事" localSheetId="26">#REF!</definedName>
    <definedName name="食事">#REF!</definedName>
    <definedName name="体制等状況一覧" localSheetId="13">#REF!</definedName>
    <definedName name="体制等状況一覧" localSheetId="25">#REF!</definedName>
    <definedName name="体制等状況一覧" localSheetId="26">#REF!</definedName>
    <definedName name="体制等状況一覧">#REF!</definedName>
    <definedName name="台帳">[7]D台帳!$A$6:$AF$3439</definedName>
    <definedName name="町っ油" localSheetId="13">#REF!</definedName>
    <definedName name="町っ油" localSheetId="0">#REF!</definedName>
    <definedName name="町っ油" localSheetId="1">#REF!</definedName>
    <definedName name="町っ油" localSheetId="25">#REF!</definedName>
    <definedName name="町っ油" localSheetId="26">#REF!</definedName>
    <definedName name="町っ油">#REF!</definedName>
    <definedName name="特定">#REF!</definedName>
    <definedName name="利用日数記入例" localSheetId="13">#REF!</definedName>
    <definedName name="利用日数記入例" localSheetId="0">#REF!</definedName>
    <definedName name="利用日数記入例" localSheetId="1">#REF!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73" i="273" l="1"/>
  <c r="AW73" i="273"/>
  <c r="AV73" i="273"/>
  <c r="AU73" i="273"/>
  <c r="AT73" i="273"/>
  <c r="AS73" i="273"/>
  <c r="AR73" i="273"/>
  <c r="AQ73" i="273"/>
  <c r="AP73" i="273"/>
  <c r="AO73" i="273"/>
  <c r="AN73" i="273"/>
  <c r="AM73" i="273"/>
  <c r="AL73" i="273"/>
  <c r="AK73" i="273"/>
  <c r="AJ73" i="273"/>
  <c r="AI73" i="273"/>
  <c r="AH73" i="273"/>
  <c r="AG73" i="273"/>
  <c r="AF73" i="273"/>
  <c r="AE73" i="273"/>
  <c r="AD73" i="273"/>
  <c r="AC73" i="273"/>
  <c r="AB73" i="273"/>
  <c r="AA73" i="273"/>
  <c r="Z73" i="273"/>
  <c r="Y73" i="273"/>
  <c r="X73" i="273"/>
  <c r="W73" i="273"/>
  <c r="BB72" i="273"/>
  <c r="AY72" i="273"/>
  <c r="BB71" i="273"/>
  <c r="AY71" i="273"/>
  <c r="BB70" i="273"/>
  <c r="AY70" i="273"/>
  <c r="BB69" i="273"/>
  <c r="AY69" i="273"/>
  <c r="BB68" i="273"/>
  <c r="AY68" i="273"/>
  <c r="BB67" i="273"/>
  <c r="AY67" i="273"/>
  <c r="BB66" i="273"/>
  <c r="AY66" i="273"/>
  <c r="AY65" i="273"/>
  <c r="AY73" i="273" s="1"/>
  <c r="AX59" i="273"/>
  <c r="AW59" i="273"/>
  <c r="AV59" i="273"/>
  <c r="AU59" i="273"/>
  <c r="AT59" i="273"/>
  <c r="AS59" i="273"/>
  <c r="AR59" i="273"/>
  <c r="AQ59" i="273"/>
  <c r="AP59" i="273"/>
  <c r="AO59" i="273"/>
  <c r="AN59" i="273"/>
  <c r="AM59" i="273"/>
  <c r="AL59" i="273"/>
  <c r="AK59" i="273"/>
  <c r="AJ59" i="273"/>
  <c r="AI59" i="273"/>
  <c r="AH59" i="273"/>
  <c r="AG59" i="273"/>
  <c r="AF59" i="273"/>
  <c r="AE59" i="273"/>
  <c r="AD59" i="273"/>
  <c r="AC59" i="273"/>
  <c r="AB59" i="273"/>
  <c r="AA59" i="273"/>
  <c r="Z59" i="273"/>
  <c r="Y59" i="273"/>
  <c r="X59" i="273"/>
  <c r="W59" i="273"/>
  <c r="AX58" i="273"/>
  <c r="AW58" i="273"/>
  <c r="AV58" i="273"/>
  <c r="AU58" i="273"/>
  <c r="AT58" i="273"/>
  <c r="AS58" i="273"/>
  <c r="AR58" i="273"/>
  <c r="AQ58" i="273"/>
  <c r="AP58" i="273"/>
  <c r="AO58" i="273"/>
  <c r="AN58" i="273"/>
  <c r="AM58" i="273"/>
  <c r="AL58" i="273"/>
  <c r="AK58" i="273"/>
  <c r="AJ58" i="273"/>
  <c r="AI58" i="273"/>
  <c r="AH58" i="273"/>
  <c r="AG58" i="273"/>
  <c r="AF58" i="273"/>
  <c r="AE58" i="273"/>
  <c r="AD58" i="273"/>
  <c r="AC58" i="273"/>
  <c r="AB58" i="273"/>
  <c r="AA58" i="273"/>
  <c r="Z58" i="273"/>
  <c r="Y58" i="273"/>
  <c r="X58" i="273"/>
  <c r="W58" i="273"/>
  <c r="AY57" i="273"/>
  <c r="BB57" i="273" s="1"/>
  <c r="AY56" i="273"/>
  <c r="BB56" i="273" s="1"/>
  <c r="AY55" i="273"/>
  <c r="BB55" i="273" s="1"/>
  <c r="AY54" i="273"/>
  <c r="BB54" i="273" s="1"/>
  <c r="AY53" i="273"/>
  <c r="BB53" i="273" s="1"/>
  <c r="AY52" i="273"/>
  <c r="BB52" i="273" s="1"/>
  <c r="AY51" i="273"/>
  <c r="BB51" i="273" s="1"/>
  <c r="AY50" i="273"/>
  <c r="BB50" i="273" s="1"/>
  <c r="AY49" i="273"/>
  <c r="BB49" i="273" s="1"/>
  <c r="AY48" i="273"/>
  <c r="BB48" i="273" s="1"/>
  <c r="AY47" i="273"/>
  <c r="BB47" i="273" s="1"/>
  <c r="AY46" i="273"/>
  <c r="BB46" i="273" s="1"/>
  <c r="AY45" i="273"/>
  <c r="BB45" i="273" s="1"/>
  <c r="AY44" i="273"/>
  <c r="BB44" i="273" s="1"/>
  <c r="AY43" i="273"/>
  <c r="BB43" i="273" s="1"/>
  <c r="AY42" i="273"/>
  <c r="BB42" i="273" s="1"/>
  <c r="AY41" i="273"/>
  <c r="BB41" i="273" s="1"/>
  <c r="AY40" i="273"/>
  <c r="BB40" i="273" s="1"/>
  <c r="AY39" i="273"/>
  <c r="BB39" i="273" s="1"/>
  <c r="AY38" i="273"/>
  <c r="BB38" i="273" s="1"/>
  <c r="AY37" i="273"/>
  <c r="AY58" i="273" s="1"/>
  <c r="AE16" i="273"/>
  <c r="AL16" i="273" s="1"/>
  <c r="AZ15" i="273"/>
  <c r="AV15" i="273"/>
  <c r="BC15" i="273" s="1"/>
  <c r="AE15" i="273"/>
  <c r="AL15" i="273" s="1"/>
  <c r="L15" i="273"/>
  <c r="BA9" i="273"/>
  <c r="AW9" i="273"/>
  <c r="AS9" i="273"/>
  <c r="AO9" i="273"/>
  <c r="AK9" i="273"/>
  <c r="AG9" i="273"/>
  <c r="BE8" i="273"/>
  <c r="L8" i="273"/>
  <c r="BE7" i="273"/>
  <c r="BE6" i="273"/>
  <c r="AE14" i="273" s="1"/>
  <c r="AX73" i="272"/>
  <c r="AW73" i="272"/>
  <c r="AV73" i="272"/>
  <c r="AU73" i="272"/>
  <c r="AT73" i="272"/>
  <c r="AS73" i="272"/>
  <c r="AR73" i="272"/>
  <c r="AQ73" i="272"/>
  <c r="AP73" i="272"/>
  <c r="AO73" i="272"/>
  <c r="AN73" i="272"/>
  <c r="AM73" i="272"/>
  <c r="AL73" i="272"/>
  <c r="AK73" i="272"/>
  <c r="AJ73" i="272"/>
  <c r="AI73" i="272"/>
  <c r="AH73" i="272"/>
  <c r="AG73" i="272"/>
  <c r="AF73" i="272"/>
  <c r="AE73" i="272"/>
  <c r="AD73" i="272"/>
  <c r="AC73" i="272"/>
  <c r="AB73" i="272"/>
  <c r="AA73" i="272"/>
  <c r="Z73" i="272"/>
  <c r="Y73" i="272"/>
  <c r="X73" i="272"/>
  <c r="W73" i="272"/>
  <c r="AY72" i="272"/>
  <c r="BB72" i="272" s="1"/>
  <c r="BB71" i="272"/>
  <c r="AY71" i="272"/>
  <c r="AY70" i="272"/>
  <c r="BB70" i="272" s="1"/>
  <c r="BB69" i="272"/>
  <c r="AY69" i="272"/>
  <c r="AY68" i="272"/>
  <c r="BB68" i="272" s="1"/>
  <c r="BB67" i="272"/>
  <c r="AY67" i="272"/>
  <c r="AY66" i="272"/>
  <c r="BB66" i="272" s="1"/>
  <c r="BE65" i="272" s="1"/>
  <c r="BE73" i="272" s="1"/>
  <c r="BB65" i="272"/>
  <c r="BB73" i="272" s="1"/>
  <c r="AY65" i="272"/>
  <c r="AY73" i="272" s="1"/>
  <c r="AX59" i="272"/>
  <c r="AW59" i="272"/>
  <c r="AV59" i="272"/>
  <c r="AU59" i="272"/>
  <c r="AT59" i="272"/>
  <c r="AS59" i="272"/>
  <c r="AR59" i="272"/>
  <c r="AQ59" i="272"/>
  <c r="AP59" i="272"/>
  <c r="AO59" i="272"/>
  <c r="AN59" i="272"/>
  <c r="AM59" i="272"/>
  <c r="AL59" i="272"/>
  <c r="AK59" i="272"/>
  <c r="AJ59" i="272"/>
  <c r="AI59" i="272"/>
  <c r="AH59" i="272"/>
  <c r="AG59" i="272"/>
  <c r="AF59" i="272"/>
  <c r="AE59" i="272"/>
  <c r="AD59" i="272"/>
  <c r="AC59" i="272"/>
  <c r="AB59" i="272"/>
  <c r="AA59" i="272"/>
  <c r="Z59" i="272"/>
  <c r="Y59" i="272"/>
  <c r="X59" i="272"/>
  <c r="W59" i="272"/>
  <c r="AX58" i="272"/>
  <c r="AW58" i="272"/>
  <c r="AV58" i="272"/>
  <c r="AU58" i="272"/>
  <c r="AT58" i="272"/>
  <c r="AS58" i="272"/>
  <c r="AR58" i="272"/>
  <c r="AQ58" i="272"/>
  <c r="AP58" i="272"/>
  <c r="AO58" i="272"/>
  <c r="AN58" i="272"/>
  <c r="AM58" i="272"/>
  <c r="AL58" i="272"/>
  <c r="AK58" i="272"/>
  <c r="AJ58" i="272"/>
  <c r="AI58" i="272"/>
  <c r="AH58" i="272"/>
  <c r="AG58" i="272"/>
  <c r="AF58" i="272"/>
  <c r="AE58" i="272"/>
  <c r="AD58" i="272"/>
  <c r="AC58" i="272"/>
  <c r="AB58" i="272"/>
  <c r="AA58" i="272"/>
  <c r="Z58" i="272"/>
  <c r="Y58" i="272"/>
  <c r="X58" i="272"/>
  <c r="W58" i="272"/>
  <c r="BB57" i="272"/>
  <c r="AY57" i="272"/>
  <c r="BB56" i="272"/>
  <c r="AY56" i="272"/>
  <c r="BB55" i="272"/>
  <c r="AY55" i="272"/>
  <c r="BB54" i="272"/>
  <c r="AY54" i="272"/>
  <c r="BB53" i="272"/>
  <c r="AY53" i="272"/>
  <c r="BB52" i="272"/>
  <c r="AY52" i="272"/>
  <c r="BB51" i="272"/>
  <c r="BH51" i="272" s="1"/>
  <c r="AY51" i="272"/>
  <c r="BB50" i="272"/>
  <c r="AY50" i="272"/>
  <c r="BB49" i="272"/>
  <c r="AY49" i="272"/>
  <c r="BB48" i="272"/>
  <c r="AY48" i="272"/>
  <c r="BB47" i="272"/>
  <c r="AY47" i="272"/>
  <c r="BB46" i="272"/>
  <c r="AY46" i="272"/>
  <c r="BB45" i="272"/>
  <c r="BB58" i="272" s="1"/>
  <c r="AY45" i="272"/>
  <c r="BB44" i="272"/>
  <c r="AY44" i="272"/>
  <c r="BH43" i="272"/>
  <c r="BH58" i="272" s="1"/>
  <c r="BB43" i="272"/>
  <c r="AY43" i="272"/>
  <c r="BB42" i="272"/>
  <c r="AY42" i="272"/>
  <c r="BB41" i="272"/>
  <c r="AY41" i="272"/>
  <c r="BB40" i="272"/>
  <c r="AY40" i="272"/>
  <c r="BB39" i="272"/>
  <c r="AY39" i="272"/>
  <c r="BB38" i="272"/>
  <c r="BB59" i="272" s="1"/>
  <c r="AY38" i="272"/>
  <c r="AY59" i="272" s="1"/>
  <c r="BB37" i="272"/>
  <c r="AY37" i="272"/>
  <c r="AL16" i="272"/>
  <c r="AE16" i="272"/>
  <c r="AI16" i="272" s="1"/>
  <c r="AV15" i="272"/>
  <c r="BC15" i="272" s="1"/>
  <c r="AL15" i="272"/>
  <c r="AE15" i="272"/>
  <c r="AI15" i="272" s="1"/>
  <c r="L15" i="272"/>
  <c r="AZ14" i="272"/>
  <c r="AV14" i="272"/>
  <c r="AE14" i="272"/>
  <c r="AE17" i="272" s="1"/>
  <c r="BA9" i="272"/>
  <c r="AW9" i="272"/>
  <c r="AS9" i="272"/>
  <c r="AO9" i="272"/>
  <c r="AK9" i="272"/>
  <c r="AG9" i="272"/>
  <c r="BE8" i="272"/>
  <c r="L8" i="272"/>
  <c r="BE7" i="272"/>
  <c r="BE6" i="272"/>
  <c r="BE9" i="272" s="1"/>
  <c r="AE17" i="273" l="1"/>
  <c r="AI14" i="273"/>
  <c r="AL14" i="273"/>
  <c r="AL17" i="273" s="1"/>
  <c r="BB58" i="273"/>
  <c r="BH43" i="273"/>
  <c r="BE43" i="273"/>
  <c r="BE51" i="273"/>
  <c r="AV16" i="273" s="1"/>
  <c r="BH51" i="273"/>
  <c r="BE9" i="273"/>
  <c r="AI15" i="273"/>
  <c r="AI16" i="273"/>
  <c r="BB37" i="273"/>
  <c r="BB59" i="273" s="1"/>
  <c r="BB65" i="273"/>
  <c r="AY59" i="273"/>
  <c r="BJ31" i="272"/>
  <c r="BI26" i="272"/>
  <c r="AC26" i="272"/>
  <c r="AT31" i="272"/>
  <c r="BG10" i="272"/>
  <c r="AD31" i="272"/>
  <c r="AS26" i="272"/>
  <c r="M26" i="272"/>
  <c r="N31" i="272"/>
  <c r="BI28" i="272"/>
  <c r="BE28" i="272" s="1"/>
  <c r="AC28" i="272"/>
  <c r="Y28" i="272" s="1"/>
  <c r="BQ14" i="272"/>
  <c r="AS28" i="272"/>
  <c r="AO28" i="272" s="1"/>
  <c r="M28" i="272"/>
  <c r="I28" i="272" s="1"/>
  <c r="BE51" i="272"/>
  <c r="AV16" i="272" s="1"/>
  <c r="AV17" i="272" s="1"/>
  <c r="AI14" i="272"/>
  <c r="AI17" i="272" s="1"/>
  <c r="BC14" i="272"/>
  <c r="AZ15" i="272"/>
  <c r="AL14" i="272"/>
  <c r="AL17" i="272" s="1"/>
  <c r="BE43" i="272"/>
  <c r="BE58" i="272" s="1"/>
  <c r="AY58" i="272"/>
  <c r="AZ16" i="273" l="1"/>
  <c r="BC16" i="273"/>
  <c r="BI27" i="273"/>
  <c r="BE27" i="273" s="1"/>
  <c r="AC27" i="273"/>
  <c r="Y27" i="273" s="1"/>
  <c r="M27" i="273"/>
  <c r="I27" i="273" s="1"/>
  <c r="AV14" i="273"/>
  <c r="BE58" i="273"/>
  <c r="AI17" i="273"/>
  <c r="AS27" i="273" s="1"/>
  <c r="AO27" i="273" s="1"/>
  <c r="BB73" i="273"/>
  <c r="BE65" i="273"/>
  <c r="BE73" i="273" s="1"/>
  <c r="BI26" i="273"/>
  <c r="AC26" i="273"/>
  <c r="BG10" i="273"/>
  <c r="AS26" i="273"/>
  <c r="M26" i="273"/>
  <c r="BH58" i="273"/>
  <c r="I26" i="272"/>
  <c r="AO26" i="272"/>
  <c r="Y26" i="272"/>
  <c r="BE26" i="272"/>
  <c r="BI27" i="272"/>
  <c r="BE27" i="272" s="1"/>
  <c r="AC27" i="272"/>
  <c r="Y27" i="272" s="1"/>
  <c r="AS27" i="272"/>
  <c r="AO27" i="272" s="1"/>
  <c r="M27" i="272"/>
  <c r="I27" i="272" s="1"/>
  <c r="BC16" i="272"/>
  <c r="BC17" i="272" s="1"/>
  <c r="AZ16" i="272"/>
  <c r="AZ17" i="272" s="1"/>
  <c r="BM14" i="272"/>
  <c r="BM15" i="272" s="1"/>
  <c r="BQ15" i="272"/>
  <c r="I26" i="273" l="1"/>
  <c r="AO26" i="273"/>
  <c r="AO29" i="273" s="1"/>
  <c r="AT31" i="273" s="1"/>
  <c r="AS29" i="273"/>
  <c r="BC14" i="273"/>
  <c r="BC17" i="273" s="1"/>
  <c r="AZ14" i="273"/>
  <c r="AZ17" i="273" s="1"/>
  <c r="AV17" i="273"/>
  <c r="AC29" i="273"/>
  <c r="Y26" i="273"/>
  <c r="BI28" i="273"/>
  <c r="BE28" i="273" s="1"/>
  <c r="AC28" i="273"/>
  <c r="Y28" i="273" s="1"/>
  <c r="BQ14" i="273"/>
  <c r="AS28" i="273"/>
  <c r="AO28" i="273" s="1"/>
  <c r="M28" i="273"/>
  <c r="I28" i="273" s="1"/>
  <c r="BI29" i="273"/>
  <c r="BE26" i="273"/>
  <c r="BE29" i="273" s="1"/>
  <c r="BJ31" i="273" s="1"/>
  <c r="Y29" i="272"/>
  <c r="AC29" i="272"/>
  <c r="I29" i="272"/>
  <c r="BE29" i="272"/>
  <c r="AO29" i="272"/>
  <c r="M29" i="272"/>
  <c r="BI29" i="272"/>
  <c r="AS29" i="272"/>
  <c r="BQ15" i="273" l="1"/>
  <c r="BM14" i="273"/>
  <c r="BM15" i="273" s="1"/>
  <c r="M29" i="273"/>
  <c r="Y29" i="273"/>
  <c r="AD31" i="273" s="1"/>
  <c r="I29" i="273"/>
  <c r="N31" i="273" s="1"/>
  <c r="H52" i="227" l="1"/>
  <c r="I36" i="227" s="1"/>
  <c r="U45" i="227"/>
  <c r="U40" i="227"/>
  <c r="U35" i="227"/>
  <c r="T32" i="227"/>
  <c r="U12" i="227" s="1"/>
  <c r="I22" i="227"/>
  <c r="I12" i="227"/>
  <c r="O57" i="227" l="1"/>
  <c r="E32" i="166" l="1"/>
  <c r="F32" i="166"/>
  <c r="G32" i="166"/>
  <c r="H32" i="166"/>
  <c r="I32" i="166"/>
  <c r="J32" i="166"/>
  <c r="K32" i="166"/>
  <c r="L32" i="166"/>
  <c r="M32" i="166"/>
  <c r="N32" i="166"/>
  <c r="O32" i="166"/>
  <c r="P32" i="166"/>
  <c r="Q32" i="166"/>
  <c r="R32" i="166"/>
  <c r="S32" i="166"/>
  <c r="T32" i="166"/>
  <c r="U32" i="166"/>
  <c r="V32" i="166"/>
  <c r="W32" i="166"/>
  <c r="X32" i="166"/>
  <c r="Y32" i="166"/>
  <c r="Z32" i="166"/>
  <c r="AA32" i="166"/>
  <c r="AB32" i="166"/>
  <c r="AC32" i="166"/>
  <c r="AD32" i="166"/>
  <c r="AE32" i="166"/>
  <c r="AF32" i="166"/>
  <c r="AG32" i="166"/>
  <c r="AH32" i="166"/>
  <c r="AI32" i="166"/>
  <c r="E33" i="166"/>
  <c r="F33" i="166"/>
  <c r="G33" i="166"/>
  <c r="H33" i="166"/>
  <c r="I33" i="166"/>
  <c r="J33" i="166"/>
  <c r="K33" i="166"/>
  <c r="L33" i="166"/>
  <c r="M33" i="166"/>
  <c r="N33" i="166"/>
  <c r="O33" i="166"/>
  <c r="P33" i="166"/>
  <c r="Q33" i="166"/>
  <c r="R33" i="166"/>
  <c r="S33" i="166"/>
  <c r="T33" i="166"/>
  <c r="U33" i="166"/>
  <c r="V33" i="166"/>
  <c r="W33" i="166"/>
  <c r="X33" i="166"/>
  <c r="Y33" i="166"/>
  <c r="Z33" i="166"/>
  <c r="AA33" i="166"/>
  <c r="AB33" i="166"/>
  <c r="AC33" i="166"/>
  <c r="AD33" i="166"/>
  <c r="AE33" i="166"/>
  <c r="AF33" i="166"/>
  <c r="AG33" i="166"/>
  <c r="AH33" i="166"/>
  <c r="AI33" i="166"/>
  <c r="E34" i="166"/>
  <c r="F34" i="166"/>
  <c r="G34" i="166"/>
  <c r="H34" i="166"/>
  <c r="I34" i="166"/>
  <c r="J34" i="166"/>
  <c r="K34" i="166"/>
  <c r="L34" i="166"/>
  <c r="M34" i="166"/>
  <c r="N34" i="166"/>
  <c r="O34" i="166"/>
  <c r="P34" i="166"/>
  <c r="Q34" i="166"/>
  <c r="R34" i="166"/>
  <c r="S34" i="166"/>
  <c r="T34" i="166"/>
  <c r="U34" i="166"/>
  <c r="V34" i="166"/>
  <c r="W34" i="166"/>
  <c r="X34" i="166"/>
  <c r="Y34" i="166"/>
  <c r="Z34" i="166"/>
  <c r="AA34" i="166"/>
  <c r="AB34" i="166"/>
  <c r="AC34" i="166"/>
  <c r="AD34" i="166"/>
  <c r="AE34" i="166"/>
  <c r="AF34" i="166"/>
  <c r="AG34" i="166"/>
  <c r="AH34" i="166"/>
  <c r="AI34" i="166"/>
  <c r="E35" i="166"/>
  <c r="F35" i="166"/>
  <c r="G35" i="166"/>
  <c r="H35" i="166"/>
  <c r="I35" i="166"/>
  <c r="J35" i="166"/>
  <c r="K35" i="166"/>
  <c r="L35" i="166"/>
  <c r="M35" i="166"/>
  <c r="N35" i="166"/>
  <c r="O35" i="166"/>
  <c r="P35" i="166"/>
  <c r="Q35" i="166"/>
  <c r="R35" i="166"/>
  <c r="S35" i="166"/>
  <c r="T35" i="166"/>
  <c r="U35" i="166"/>
  <c r="V35" i="166"/>
  <c r="W35" i="166"/>
  <c r="X35" i="166"/>
  <c r="Y35" i="166"/>
  <c r="Z35" i="166"/>
  <c r="AA35" i="166"/>
  <c r="AB35" i="166"/>
  <c r="AC35" i="166"/>
  <c r="AD35" i="166"/>
  <c r="AE35" i="166"/>
  <c r="AF35" i="166"/>
  <c r="AG35" i="166"/>
  <c r="AH35" i="166"/>
  <c r="AI35" i="166"/>
  <c r="AJ37" i="166"/>
  <c r="AD36" i="166" l="1"/>
  <c r="V36" i="166"/>
  <c r="Z36" i="166"/>
  <c r="AH36" i="166"/>
  <c r="R36" i="166"/>
  <c r="N36" i="166"/>
  <c r="J36" i="166"/>
  <c r="F36" i="166"/>
  <c r="T36" i="166"/>
  <c r="AB36" i="166"/>
  <c r="P36" i="166"/>
  <c r="L36" i="166"/>
  <c r="H36" i="166"/>
  <c r="AF36" i="166"/>
  <c r="X36" i="166"/>
  <c r="I39" i="166"/>
  <c r="AI36" i="166"/>
  <c r="AG36" i="166"/>
  <c r="AE36" i="166"/>
  <c r="AC36" i="166"/>
  <c r="AA36" i="166"/>
  <c r="Y36" i="166"/>
  <c r="W36" i="166"/>
  <c r="U36" i="166"/>
  <c r="S36" i="166"/>
  <c r="Q36" i="166"/>
  <c r="O36" i="166"/>
  <c r="M36" i="166"/>
  <c r="K36" i="166"/>
  <c r="I36" i="166"/>
  <c r="G36" i="166"/>
  <c r="E36" i="166"/>
  <c r="AJ32" i="166"/>
  <c r="B8" i="144"/>
  <c r="B9" i="144"/>
  <c r="B10" i="144"/>
  <c r="B11" i="144"/>
  <c r="B12" i="144"/>
  <c r="B13" i="144"/>
  <c r="B14" i="144"/>
  <c r="B15" i="144"/>
  <c r="B16" i="144"/>
  <c r="B17" i="144"/>
  <c r="B18" i="144"/>
  <c r="B19" i="144"/>
  <c r="B20" i="144"/>
  <c r="B21" i="144"/>
  <c r="B22" i="144"/>
  <c r="B23" i="144"/>
  <c r="B24" i="144"/>
  <c r="B25" i="144"/>
  <c r="B26" i="144"/>
  <c r="B27" i="144"/>
  <c r="B28" i="144"/>
  <c r="B29" i="144"/>
  <c r="B30" i="144"/>
  <c r="B31" i="144"/>
  <c r="B32" i="144"/>
  <c r="B33" i="144"/>
  <c r="B34" i="144"/>
  <c r="B35" i="144"/>
  <c r="B36" i="144"/>
  <c r="B37" i="144"/>
  <c r="B38" i="144"/>
  <c r="B39" i="144"/>
  <c r="B40" i="144"/>
  <c r="B41" i="144"/>
  <c r="B42" i="144"/>
  <c r="B43" i="144"/>
  <c r="B44" i="144"/>
  <c r="B45" i="144"/>
  <c r="B46" i="144"/>
  <c r="B47" i="144"/>
  <c r="B8" i="142"/>
  <c r="B9" i="142"/>
  <c r="B10" i="142"/>
  <c r="B11" i="142"/>
  <c r="B12" i="142"/>
  <c r="B13" i="142"/>
  <c r="B14" i="142"/>
  <c r="B15" i="142"/>
  <c r="B16" i="142"/>
  <c r="B17" i="142"/>
  <c r="B18" i="142"/>
  <c r="B19" i="142"/>
  <c r="B20" i="142"/>
  <c r="B21" i="142"/>
  <c r="B22" i="142"/>
  <c r="B23" i="142"/>
  <c r="B24" i="142"/>
  <c r="B25" i="142"/>
  <c r="B26" i="142"/>
  <c r="B27" i="142"/>
  <c r="B28" i="142"/>
  <c r="B29" i="142"/>
  <c r="B30" i="142"/>
  <c r="B31" i="142"/>
  <c r="B32" i="142"/>
  <c r="B33" i="142"/>
  <c r="B34" i="142"/>
  <c r="B35" i="142"/>
  <c r="B36" i="142"/>
  <c r="B37" i="142"/>
  <c r="B38" i="142"/>
  <c r="B39" i="142"/>
  <c r="B40" i="142"/>
  <c r="B41" i="142"/>
  <c r="B42" i="142"/>
  <c r="B43" i="142"/>
  <c r="B44" i="142"/>
  <c r="B45" i="142"/>
  <c r="B46" i="142"/>
  <c r="B47" i="142"/>
  <c r="Z39" i="166" l="1"/>
  <c r="AJ36" i="166"/>
  <c r="R5" i="66" l="1"/>
  <c r="R5" i="49"/>
  <c r="R5"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EFB1A3D4-0AC7-4B1C-A494-AE04793EB67D}">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A05AB5EE-F506-407E-9254-5E356643115A}">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<sst xmlns="http://schemas.openxmlformats.org/spreadsheetml/2006/main" count="1402" uniqueCount="683">
  <si>
    <t>共同生活住居の状況</t>
    <rPh sb="0" eb="2">
      <t>キョウドウ</t>
    </rPh>
    <rPh sb="2" eb="4">
      <t>セイカツ</t>
    </rPh>
    <rPh sb="4" eb="6">
      <t>ジュウキョ</t>
    </rPh>
    <rPh sb="7" eb="9">
      <t>ジョウキョウ</t>
    </rPh>
    <phoneticPr fontId="9"/>
  </si>
  <si>
    <t>共同生活住居の名称</t>
    <rPh sb="0" eb="2">
      <t>キョウドウ</t>
    </rPh>
    <rPh sb="2" eb="4">
      <t>セイカツ</t>
    </rPh>
    <rPh sb="4" eb="6">
      <t>ジュウキョ</t>
    </rPh>
    <rPh sb="7" eb="9">
      <t>メイショウ</t>
    </rPh>
    <phoneticPr fontId="9"/>
  </si>
  <si>
    <t>住所</t>
    <rPh sb="0" eb="2">
      <t>ジュウショ</t>
    </rPh>
    <phoneticPr fontId="9"/>
  </si>
  <si>
    <t>居住する共同生活住居の名称</t>
    <rPh sb="0" eb="2">
      <t>キョジュウ</t>
    </rPh>
    <rPh sb="4" eb="6">
      <t>キョウドウ</t>
    </rPh>
    <rPh sb="6" eb="8">
      <t>セイカツ</t>
    </rPh>
    <rPh sb="8" eb="10">
      <t>ジュウキョ</t>
    </rPh>
    <rPh sb="11" eb="13">
      <t>メイショウ</t>
    </rPh>
    <phoneticPr fontId="9"/>
  </si>
  <si>
    <t>Ａ</t>
    <phoneticPr fontId="9"/>
  </si>
  <si>
    <t>○</t>
    <phoneticPr fontId="9"/>
  </si>
  <si>
    <t>Ｂ</t>
    <phoneticPr fontId="9"/>
  </si>
  <si>
    <t>Ｃ</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</si>
  <si>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</si>
  <si>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</si>
  <si>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人</t>
    <rPh sb="0" eb="1">
      <t>ヒト</t>
    </rPh>
    <phoneticPr fontId="9"/>
  </si>
  <si>
    <t>氏名</t>
    <rPh sb="0" eb="2">
      <t>シメイ</t>
    </rPh>
    <phoneticPr fontId="9"/>
  </si>
  <si>
    <t>事業所・施設の名称</t>
    <rPh sb="0" eb="3">
      <t>ジギョウショ</t>
    </rPh>
    <rPh sb="4" eb="6">
      <t>シセツ</t>
    </rPh>
    <rPh sb="7" eb="9">
      <t>メイショウ</t>
    </rPh>
    <phoneticPr fontId="9"/>
  </si>
  <si>
    <t>合計</t>
    <rPh sb="0" eb="2">
      <t>ゴウケイ</t>
    </rPh>
    <phoneticPr fontId="9"/>
  </si>
  <si>
    <t>人</t>
    <rPh sb="0" eb="1">
      <t>ニン</t>
    </rPh>
    <phoneticPr fontId="9"/>
  </si>
  <si>
    <t>　　　</t>
    <phoneticPr fontId="9"/>
  </si>
  <si>
    <t>有・無</t>
    <rPh sb="0" eb="1">
      <t>ア</t>
    </rPh>
    <rPh sb="2" eb="3">
      <t>ナ</t>
    </rPh>
    <phoneticPr fontId="9"/>
  </si>
  <si>
    <t>事業所の所在地</t>
    <rPh sb="0" eb="3">
      <t>ジギョウショ</t>
    </rPh>
    <rPh sb="4" eb="7">
      <t>ショザイチ</t>
    </rPh>
    <phoneticPr fontId="9"/>
  </si>
  <si>
    <t>連絡先</t>
    <rPh sb="0" eb="3">
      <t>レンラクサキ</t>
    </rPh>
    <phoneticPr fontId="9"/>
  </si>
  <si>
    <t>電話番号</t>
    <rPh sb="0" eb="2">
      <t>デンワ</t>
    </rPh>
    <rPh sb="2" eb="4">
      <t>バンゴウ</t>
    </rPh>
    <phoneticPr fontId="9"/>
  </si>
  <si>
    <t>担当者名</t>
    <rPh sb="0" eb="4">
      <t>タントウシャメイ</t>
    </rPh>
    <phoneticPr fontId="9"/>
  </si>
  <si>
    <t>ＦＡＸ番号</t>
    <rPh sb="3" eb="5">
      <t>バンゴウ</t>
    </rPh>
    <phoneticPr fontId="9"/>
  </si>
  <si>
    <t>その他</t>
    <rPh sb="2" eb="3">
      <t>タ</t>
    </rPh>
    <phoneticPr fontId="9"/>
  </si>
  <si>
    <t>事業所の名称</t>
    <rPh sb="0" eb="3">
      <t>ジギョウショ</t>
    </rPh>
    <rPh sb="4" eb="6">
      <t>メイショウ</t>
    </rPh>
    <phoneticPr fontId="9"/>
  </si>
  <si>
    <t>就職先事業所名</t>
    <rPh sb="0" eb="3">
      <t>シュウショクサキ</t>
    </rPh>
    <rPh sb="3" eb="6">
      <t>ジギョウショ</t>
    </rPh>
    <rPh sb="6" eb="7">
      <t>メイ</t>
    </rPh>
    <phoneticPr fontId="9"/>
  </si>
  <si>
    <t>Ｄ</t>
    <phoneticPr fontId="9"/>
  </si>
  <si>
    <t>Ｅ</t>
    <phoneticPr fontId="9"/>
  </si>
  <si>
    <t>定員</t>
    <rPh sb="0" eb="2">
      <t>テイイン</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</si>
  <si>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</si>
  <si>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</si>
  <si>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t>
    <phoneticPr fontId="9"/>
  </si>
  <si>
    <t>加算別紙９</t>
    <rPh sb="0" eb="2">
      <t>カサン</t>
    </rPh>
    <rPh sb="2" eb="4">
      <t>ベッシ</t>
    </rPh>
    <phoneticPr fontId="9"/>
  </si>
  <si>
    <t>加算別紙１１</t>
    <rPh sb="0" eb="2">
      <t>カサン</t>
    </rPh>
    <rPh sb="2" eb="4">
      <t>ベッシ</t>
    </rPh>
    <phoneticPr fontId="9"/>
  </si>
  <si>
    <t>加算別紙１９</t>
    <rPh sb="0" eb="2">
      <t>カサン</t>
    </rPh>
    <rPh sb="2" eb="4">
      <t>ベッシ</t>
    </rPh>
    <phoneticPr fontId="9"/>
  </si>
  <si>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9"/>
  </si>
  <si>
    <t>手帳の種類</t>
    <rPh sb="0" eb="2">
      <t>テチョウ</t>
    </rPh>
    <rPh sb="3" eb="5">
      <t>シュルイ</t>
    </rPh>
    <phoneticPr fontId="9"/>
  </si>
  <si>
    <t>手帳の等級</t>
    <rPh sb="0" eb="2">
      <t>テチョウ</t>
    </rPh>
    <rPh sb="3" eb="5">
      <t>トウキュウ</t>
    </rPh>
    <phoneticPr fontId="9"/>
  </si>
  <si>
    <t>重度障害者の状況</t>
    <rPh sb="0" eb="2">
      <t>ジュウド</t>
    </rPh>
    <rPh sb="2" eb="5">
      <t>ショウガイシャ</t>
    </rPh>
    <rPh sb="6" eb="8">
      <t>ジョウキョウ</t>
    </rPh>
    <phoneticPr fontId="9"/>
  </si>
  <si>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9"/>
  </si>
  <si>
    <t>区分５</t>
    <rPh sb="0" eb="2">
      <t>クブン</t>
    </rPh>
    <phoneticPr fontId="9"/>
  </si>
  <si>
    <t>区分６</t>
    <rPh sb="0" eb="2">
      <t>クブン</t>
    </rPh>
    <phoneticPr fontId="9"/>
  </si>
  <si>
    <t>気管切開の処置</t>
    <rPh sb="0" eb="2">
      <t>キカン</t>
    </rPh>
    <rPh sb="2" eb="4">
      <t>セッカイ</t>
    </rPh>
    <rPh sb="5" eb="7">
      <t>ショチ</t>
    </rPh>
    <phoneticPr fontId="9"/>
  </si>
  <si>
    <t>点滴の管理</t>
    <rPh sb="0" eb="2">
      <t>テンテキ</t>
    </rPh>
    <rPh sb="3" eb="5">
      <t>カンリ</t>
    </rPh>
    <phoneticPr fontId="9"/>
  </si>
  <si>
    <t>透析</t>
    <rPh sb="0" eb="2">
      <t>トウセキ</t>
    </rPh>
    <phoneticPr fontId="9"/>
  </si>
  <si>
    <t>ストーマの処置</t>
    <rPh sb="5" eb="7">
      <t>ショチ</t>
    </rPh>
    <phoneticPr fontId="9"/>
  </si>
  <si>
    <t>Ａホーム</t>
    <phoneticPr fontId="9"/>
  </si>
  <si>
    <t>Ｂホーム</t>
    <phoneticPr fontId="9"/>
  </si>
  <si>
    <t>Ｃホーム</t>
    <phoneticPr fontId="9"/>
  </si>
  <si>
    <t>共同生活援助に係る体制</t>
    <rPh sb="0" eb="2">
      <t>キョウドウ</t>
    </rPh>
    <rPh sb="2" eb="4">
      <t>セイカツ</t>
    </rPh>
    <rPh sb="4" eb="6">
      <t>エンジョ</t>
    </rPh>
    <rPh sb="7" eb="8">
      <t>カカワ</t>
    </rPh>
    <rPh sb="9" eb="11">
      <t>タイセイ</t>
    </rPh>
    <phoneticPr fontId="9"/>
  </si>
  <si>
    <t>施設区分</t>
    <rPh sb="0" eb="2">
      <t>シセツ</t>
    </rPh>
    <rPh sb="2" eb="4">
      <t>クブン</t>
    </rPh>
    <phoneticPr fontId="9"/>
  </si>
  <si>
    <t>介護サービス包括型　　・　　外部サービス利用型</t>
    <rPh sb="0" eb="2">
      <t>カイゴ</t>
    </rPh>
    <rPh sb="6" eb="8">
      <t>ホウカツ</t>
    </rPh>
    <rPh sb="8" eb="9">
      <t>カタ</t>
    </rPh>
    <rPh sb="14" eb="16">
      <t>ガイブ</t>
    </rPh>
    <rPh sb="20" eb="22">
      <t>リヨウ</t>
    </rPh>
    <rPh sb="22" eb="23">
      <t>ガタ</t>
    </rPh>
    <phoneticPr fontId="9"/>
  </si>
  <si>
    <t>大規模住居減算の該当の有無（該当する場合に○）</t>
    <rPh sb="0" eb="3">
      <t>ダイキボ</t>
    </rPh>
    <rPh sb="3" eb="5">
      <t>ジュウキョ</t>
    </rPh>
    <rPh sb="5" eb="7">
      <t>ゲンサン</t>
    </rPh>
    <rPh sb="8" eb="10">
      <t>ガイトウ</t>
    </rPh>
    <rPh sb="11" eb="13">
      <t>ウム</t>
    </rPh>
    <rPh sb="14" eb="16">
      <t>ガイトウ</t>
    </rPh>
    <rPh sb="18" eb="20">
      <t>バアイ</t>
    </rPh>
    <phoneticPr fontId="9"/>
  </si>
  <si>
    <t>Aホーム</t>
    <phoneticPr fontId="9"/>
  </si>
  <si>
    <t>○○○○○○○</t>
    <phoneticPr fontId="9"/>
  </si>
  <si>
    <t>４人</t>
    <rPh sb="1" eb="2">
      <t>ヒト</t>
    </rPh>
    <phoneticPr fontId="9"/>
  </si>
  <si>
    <t>Bホーム</t>
    <phoneticPr fontId="9"/>
  </si>
  <si>
    <t>２０人</t>
    <rPh sb="2" eb="3">
      <t>ヒト</t>
    </rPh>
    <phoneticPr fontId="9"/>
  </si>
  <si>
    <t>Cホーム</t>
    <phoneticPr fontId="9"/>
  </si>
  <si>
    <t>５人</t>
    <rPh sb="1" eb="2">
      <t>ヒト</t>
    </rPh>
    <phoneticPr fontId="9"/>
  </si>
  <si>
    <t>合計（か所数）</t>
    <rPh sb="0" eb="2">
      <t>ゴウケイ</t>
    </rPh>
    <rPh sb="4" eb="5">
      <t>トコロ</t>
    </rPh>
    <rPh sb="5" eb="6">
      <t>カズ</t>
    </rPh>
    <phoneticPr fontId="9"/>
  </si>
  <si>
    <t>２９人</t>
    <rPh sb="2" eb="3">
      <t>ヒト</t>
    </rPh>
    <phoneticPr fontId="9"/>
  </si>
  <si>
    <t>介護サービス提供対象者の状況（区分２以上）</t>
    <rPh sb="0" eb="2">
      <t>カイゴ</t>
    </rPh>
    <rPh sb="6" eb="8">
      <t>テイキョウ</t>
    </rPh>
    <rPh sb="8" eb="11">
      <t>タイショウシャ</t>
    </rPh>
    <rPh sb="12" eb="14">
      <t>ジョウキョウ</t>
    </rPh>
    <rPh sb="15" eb="17">
      <t>クブン</t>
    </rPh>
    <rPh sb="18" eb="20">
      <t>イジョウ</t>
    </rPh>
    <phoneticPr fontId="9"/>
  </si>
  <si>
    <t>夜間支援体制の
内容</t>
    <rPh sb="0" eb="2">
      <t>ヤカン</t>
    </rPh>
    <rPh sb="2" eb="4">
      <t>シエン</t>
    </rPh>
    <rPh sb="4" eb="6">
      <t>タイセイ</t>
    </rPh>
    <rPh sb="8" eb="10">
      <t>ナイヨウ</t>
    </rPh>
    <phoneticPr fontId="9"/>
  </si>
  <si>
    <t>障害支援区分</t>
    <rPh sb="0" eb="2">
      <t>ショウガイ</t>
    </rPh>
    <rPh sb="2" eb="4">
      <t>シエン</t>
    </rPh>
    <rPh sb="4" eb="6">
      <t>クブン</t>
    </rPh>
    <phoneticPr fontId="9"/>
  </si>
  <si>
    <t>重度障害者等包括支援対象者の有無（該当する者に○）</t>
    <rPh sb="0" eb="2">
      <t>ジュウド</t>
    </rPh>
    <rPh sb="2" eb="5">
      <t>ショウガイシャ</t>
    </rPh>
    <rPh sb="5" eb="6">
      <t>トウ</t>
    </rPh>
    <rPh sb="6" eb="8">
      <t>ホウカツ</t>
    </rPh>
    <rPh sb="8" eb="10">
      <t>シエン</t>
    </rPh>
    <rPh sb="10" eb="13">
      <t>タイショウシャ</t>
    </rPh>
    <rPh sb="14" eb="16">
      <t>ウム</t>
    </rPh>
    <rPh sb="17" eb="19">
      <t>ガイトウ</t>
    </rPh>
    <rPh sb="21" eb="22">
      <t>モノ</t>
    </rPh>
    <phoneticPr fontId="9"/>
  </si>
  <si>
    <t>○○○○</t>
    <phoneticPr fontId="9"/>
  </si>
  <si>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9"/>
  </si>
  <si>
    <t>１人</t>
    <rPh sb="1" eb="2">
      <t>ヒト</t>
    </rPh>
    <phoneticPr fontId="9"/>
  </si>
  <si>
    <t>注　「加算の該当の有無」欄については、各加算の要件を確認のうえ、加算要件に該当する場合に○をしてください。</t>
    <rPh sb="0" eb="1">
      <t>チュウ</t>
    </rPh>
    <rPh sb="3" eb="5">
      <t>カサン</t>
    </rPh>
    <rPh sb="6" eb="8">
      <t>ガイトウ</t>
    </rPh>
    <rPh sb="9" eb="11">
      <t>ウム</t>
    </rPh>
    <rPh sb="12" eb="13">
      <t>ラン</t>
    </rPh>
    <rPh sb="19" eb="20">
      <t>カク</t>
    </rPh>
    <rPh sb="20" eb="22">
      <t>カサン</t>
    </rPh>
    <rPh sb="23" eb="25">
      <t>ヨウケン</t>
    </rPh>
    <rPh sb="26" eb="28">
      <t>カクニン</t>
    </rPh>
    <rPh sb="32" eb="34">
      <t>カサン</t>
    </rPh>
    <rPh sb="34" eb="36">
      <t>ヨウケン</t>
    </rPh>
    <rPh sb="37" eb="39">
      <t>ガイトウ</t>
    </rPh>
    <rPh sb="41" eb="43">
      <t>バアイ</t>
    </rPh>
    <phoneticPr fontId="9"/>
  </si>
  <si>
    <t>当該施設の前年度の平均実利用者数</t>
    <rPh sb="0" eb="2">
      <t>トウガイ</t>
    </rPh>
    <rPh sb="2" eb="4">
      <t>シセツ</t>
    </rPh>
    <rPh sb="5" eb="8">
      <t>ゼンネンド</t>
    </rPh>
    <rPh sb="9" eb="11">
      <t>ヘイキン</t>
    </rPh>
    <rPh sb="11" eb="15">
      <t>ジツリヨウシャ</t>
    </rPh>
    <phoneticPr fontId="9"/>
  </si>
  <si>
    <t>うち３０％</t>
    <phoneticPr fontId="9"/>
  </si>
  <si>
    <t xml:space="preserve">注１　本表は、次に該当する利用者を記載してください。
　①　身体障害者福祉法（昭和２４年法律第２８３号）の第１５条第４項の規定により交付を受けた身体障害者手帳の障害
　　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
　　者
　③　身体障害者手帳の障害の程度が３級に該当し、日常生活におけるコミュニケーションに支障がある言語機能障害を有
　　する者　
注２　重度の視覚障害、聴覚障害、言語機能障害又は知的障害のうち２以上の障害を有する利用者については、障害の種類
　　ごとに、複数行に記載してください。
</t>
    <rPh sb="250" eb="251">
      <t>ユウ</t>
    </rPh>
    <rPh sb="256" eb="257">
      <t>モノ</t>
    </rPh>
    <phoneticPr fontId="9"/>
  </si>
  <si>
    <t>当該施設・事業所の前年度の平均実利用者数</t>
    <rPh sb="0" eb="2">
      <t>トウガイ</t>
    </rPh>
    <rPh sb="2" eb="4">
      <t>シセツ</t>
    </rPh>
    <rPh sb="5" eb="8">
      <t>ジギョウショ</t>
    </rPh>
    <rPh sb="9" eb="12">
      <t>ゼンネンド</t>
    </rPh>
    <rPh sb="13" eb="15">
      <t>ヘイキン</t>
    </rPh>
    <rPh sb="15" eb="19">
      <t>ジツリヨウシャ</t>
    </rPh>
    <rPh sb="19" eb="20">
      <t>スウ</t>
    </rPh>
    <phoneticPr fontId="9"/>
  </si>
  <si>
    <t>当該施設の平均障害支援区分</t>
    <rPh sb="0" eb="2">
      <t>トウガイ</t>
    </rPh>
    <rPh sb="2" eb="4">
      <t>シセツ</t>
    </rPh>
    <rPh sb="5" eb="7">
      <t>ヘイキン</t>
    </rPh>
    <rPh sb="7" eb="9">
      <t>ショウガイ</t>
    </rPh>
    <rPh sb="9" eb="11">
      <t>シエン</t>
    </rPh>
    <rPh sb="11" eb="13">
      <t>クブン</t>
    </rPh>
    <phoneticPr fontId="9"/>
  </si>
  <si>
    <r>
      <rPr>
        <sz val="11"/>
        <rFont val="ＭＳ ゴシック"/>
        <family val="3"/>
        <charset val="128"/>
      </rPr>
      <t>人員体制</t>
    </r>
    <r>
      <rPr>
        <sz val="9"/>
        <rFont val="ＭＳ ゴシック"/>
        <family val="3"/>
        <charset val="128"/>
      </rPr>
      <t>（生活介護の人員配置体制加算の内容）</t>
    </r>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9"/>
  </si>
  <si>
    <t>うち２０％</t>
    <phoneticPr fontId="9"/>
  </si>
  <si>
    <t xml:space="preserve">1.7:1　　　2:1　　　2.5:1　　　なし   </t>
    <phoneticPr fontId="9"/>
  </si>
  <si>
    <t>障害支援区分</t>
    <phoneticPr fontId="9"/>
  </si>
  <si>
    <t>人員体制（生活介護の人員配置体制加算の内容）</t>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9"/>
  </si>
  <si>
    <t>Ａ</t>
    <phoneticPr fontId="9"/>
  </si>
  <si>
    <t>カテーテル</t>
    <phoneticPr fontId="9"/>
  </si>
  <si>
    <t>Ｂ</t>
    <phoneticPr fontId="9"/>
  </si>
  <si>
    <t>○</t>
    <phoneticPr fontId="9"/>
  </si>
  <si>
    <t>Ｃ</t>
    <phoneticPr fontId="9"/>
  </si>
  <si>
    <t>Ｄ</t>
    <phoneticPr fontId="9"/>
  </si>
  <si>
    <t>Ｅ</t>
    <phoneticPr fontId="9"/>
  </si>
  <si>
    <t>Ｆ</t>
    <phoneticPr fontId="9"/>
  </si>
  <si>
    <t>届出時点の継続状況</t>
    <rPh sb="0" eb="2">
      <t>トドケデ</t>
    </rPh>
    <rPh sb="2" eb="4">
      <t>ジテン</t>
    </rPh>
    <rPh sb="5" eb="7">
      <t>ケイゾク</t>
    </rPh>
    <rPh sb="7" eb="9">
      <t>ジョウキョウ</t>
    </rPh>
    <phoneticPr fontId="9"/>
  </si>
  <si>
    <t>○○　○○</t>
    <phoneticPr fontId="9"/>
  </si>
  <si>
    <t>医師意見書に記載される特別な医療の内容</t>
    <rPh sb="0" eb="2">
      <t>イシ</t>
    </rPh>
    <rPh sb="2" eb="5">
      <t>イケンショ</t>
    </rPh>
    <rPh sb="6" eb="8">
      <t>キサイ</t>
    </rPh>
    <rPh sb="11" eb="13">
      <t>トクベツ</t>
    </rPh>
    <rPh sb="14" eb="16">
      <t>イリョウ</t>
    </rPh>
    <rPh sb="17" eb="19">
      <t>ナイヨウ</t>
    </rPh>
    <phoneticPr fontId="9"/>
  </si>
  <si>
    <t>備考
①　医師意見書における「特別な医療」欄に該当している者として、市町村から受給者証に「重度支援（身体・基本）」、「重度支援（身体・重度）」と記載のある者（当分の間、「疼痛の看護」及び「褥瘡の処置」を含める取扱いとする。）を記載してください。
②　上記の記載が確認できる受給者証の写しを添付してください。</t>
    <phoneticPr fontId="9"/>
  </si>
  <si>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9"/>
  </si>
  <si>
    <t>合計（③）</t>
    <rPh sb="0" eb="2">
      <t>ゴウケイ</t>
    </rPh>
    <phoneticPr fontId="9"/>
  </si>
  <si>
    <t>就労定着率
（④÷③）</t>
    <rPh sb="0" eb="2">
      <t>シュウロウ</t>
    </rPh>
    <rPh sb="2" eb="4">
      <t>テイチャク</t>
    </rPh>
    <rPh sb="4" eb="5">
      <t>リツ</t>
    </rPh>
    <phoneticPr fontId="9"/>
  </si>
  <si>
    <t>過去３年間就職者数</t>
    <rPh sb="0" eb="2">
      <t>カコ</t>
    </rPh>
    <rPh sb="3" eb="5">
      <t>ネンカン</t>
    </rPh>
    <rPh sb="5" eb="7">
      <t>シュウショク</t>
    </rPh>
    <rPh sb="7" eb="8">
      <t>シャ</t>
    </rPh>
    <rPh sb="8" eb="9">
      <t>スウ</t>
    </rPh>
    <phoneticPr fontId="9"/>
  </si>
  <si>
    <t>過去２年間就職者数</t>
    <rPh sb="0" eb="2">
      <t>カコ</t>
    </rPh>
    <rPh sb="3" eb="5">
      <t>ネンカン</t>
    </rPh>
    <rPh sb="5" eb="7">
      <t>シュウショク</t>
    </rPh>
    <rPh sb="7" eb="8">
      <t>シャ</t>
    </rPh>
    <rPh sb="8" eb="9">
      <t>スウ</t>
    </rPh>
    <phoneticPr fontId="9"/>
  </si>
  <si>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</si>
  <si>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過去１年間就職者数</t>
    <rPh sb="0" eb="2">
      <t>カコ</t>
    </rPh>
    <rPh sb="3" eb="5">
      <t>ネンカン</t>
    </rPh>
    <rPh sb="5" eb="7">
      <t>シュウショク</t>
    </rPh>
    <rPh sb="7" eb="8">
      <t>シャ</t>
    </rPh>
    <rPh sb="8" eb="9">
      <t>スウ</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</si>
  <si>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</si>
  <si>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r>
      <t xml:space="preserve">就労定着率
</t>
    </r>
    <r>
      <rPr>
        <sz val="9"/>
        <rFont val="ＭＳ Ｐゴシック"/>
        <family val="3"/>
        <charset val="128"/>
      </rPr>
      <t>（②÷①）</t>
    </r>
    <rPh sb="0" eb="2">
      <t>シュウロウ</t>
    </rPh>
    <rPh sb="2" eb="4">
      <t>テイチャク</t>
    </rPh>
    <rPh sb="4" eb="5">
      <t>リツ</t>
    </rPh>
    <phoneticPr fontId="9"/>
  </si>
  <si>
    <t>就労定着率区分の状況</t>
    <rPh sb="0" eb="2">
      <t>シュウロウ</t>
    </rPh>
    <rPh sb="2" eb="4">
      <t>テイチャク</t>
    </rPh>
    <rPh sb="4" eb="5">
      <t>リツ</t>
    </rPh>
    <rPh sb="5" eb="7">
      <t>クブン</t>
    </rPh>
    <rPh sb="8" eb="10">
      <t>ジョウキョウ</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</si>
  <si>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</si>
  <si>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</si>
  <si>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</si>
  <si>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21人以上40人以下</t>
    <rPh sb="2" eb="3">
      <t>ニン</t>
    </rPh>
    <rPh sb="3" eb="5">
      <t>イジョウ</t>
    </rPh>
    <rPh sb="7" eb="8">
      <t>ニン</t>
    </rPh>
    <rPh sb="8" eb="10">
      <t>イカ</t>
    </rPh>
    <phoneticPr fontId="9"/>
  </si>
  <si>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</si>
  <si>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20人以下</t>
    <rPh sb="2" eb="3">
      <t>ニン</t>
    </rPh>
    <rPh sb="3" eb="5">
      <t>イカ</t>
    </rPh>
    <phoneticPr fontId="9"/>
  </si>
  <si>
    <t>就労定着率区分</t>
    <rPh sb="0" eb="2">
      <t>シュウロウ</t>
    </rPh>
    <rPh sb="2" eb="4">
      <t>テイチャク</t>
    </rPh>
    <rPh sb="4" eb="5">
      <t>リツ</t>
    </rPh>
    <rPh sb="5" eb="7">
      <t>クブン</t>
    </rPh>
    <phoneticPr fontId="9"/>
  </si>
  <si>
    <t>事業所名</t>
    <rPh sb="0" eb="3">
      <t>ジギョウショ</t>
    </rPh>
    <rPh sb="3" eb="4">
      <t>メイ</t>
    </rPh>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</si>
  <si>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</si>
  <si>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9"/>
  </si>
  <si>
    <t>前年度末時点の
継続状況</t>
    <rPh sb="0" eb="3">
      <t>ゼンネンド</t>
    </rPh>
    <rPh sb="3" eb="4">
      <t>マツ</t>
    </rPh>
    <rPh sb="4" eb="6">
      <t>ジテン</t>
    </rPh>
    <rPh sb="8" eb="10">
      <t>ケイゾク</t>
    </rPh>
    <rPh sb="10" eb="12">
      <t>ジョウキョウ</t>
    </rPh>
    <phoneticPr fontId="9"/>
  </si>
  <si>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</si>
  <si>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前年度末における
就労継続者数</t>
    <rPh sb="0" eb="3">
      <t>ゼンネンド</t>
    </rPh>
    <rPh sb="3" eb="4">
      <t>マツ</t>
    </rPh>
    <rPh sb="9" eb="11">
      <t>シュウロウ</t>
    </rPh>
    <rPh sb="11" eb="13">
      <t>ケイゾク</t>
    </rPh>
    <rPh sb="13" eb="14">
      <t>シャ</t>
    </rPh>
    <rPh sb="14" eb="15">
      <t>スウ</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</si>
  <si>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</si>
  <si>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別　添　１</t>
    <rPh sb="0" eb="1">
      <t>ベツ</t>
    </rPh>
    <rPh sb="2" eb="3">
      <t>ソウ</t>
    </rPh>
    <phoneticPr fontId="9"/>
  </si>
  <si>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9"/>
  </si>
  <si>
    <t>指定を受ける
前月末日の継続状況</t>
    <rPh sb="0" eb="2">
      <t>シテイ</t>
    </rPh>
    <rPh sb="3" eb="4">
      <t>ウ</t>
    </rPh>
    <rPh sb="7" eb="9">
      <t>ゼンゲツ</t>
    </rPh>
    <rPh sb="9" eb="10">
      <t>マツ</t>
    </rPh>
    <rPh sb="10" eb="11">
      <t>ヒ</t>
    </rPh>
    <rPh sb="12" eb="14">
      <t>ケイゾク</t>
    </rPh>
    <rPh sb="14" eb="16">
      <t>ジョウキョウ</t>
    </rPh>
    <phoneticPr fontId="9"/>
  </si>
  <si>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9"/>
  </si>
  <si>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9"/>
  </si>
  <si>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9"/>
  </si>
  <si>
    <t>別　添　２</t>
    <rPh sb="0" eb="1">
      <t>ベツ</t>
    </rPh>
    <rPh sb="2" eb="3">
      <t>ソウ</t>
    </rPh>
    <phoneticPr fontId="9"/>
  </si>
  <si>
    <t>サービスの種別</t>
    <rPh sb="5" eb="7">
      <t>シュベツ</t>
    </rPh>
    <phoneticPr fontId="9"/>
  </si>
  <si>
    <t>①　新規　　　　　　　　②　変更　　　　　　　　③　終了</t>
    <rPh sb="2" eb="4">
      <t>シンキ</t>
    </rPh>
    <rPh sb="14" eb="16">
      <t>ヘンコウ</t>
    </rPh>
    <rPh sb="26" eb="28">
      <t>シュウリョウ</t>
    </rPh>
    <phoneticPr fontId="9"/>
  </si>
  <si>
    <t>就労定着率</t>
    <rPh sb="0" eb="2">
      <t>シュウロウ</t>
    </rPh>
    <rPh sb="2" eb="4">
      <t>テイチャク</t>
    </rPh>
    <rPh sb="4" eb="5">
      <t>リツ</t>
    </rPh>
    <phoneticPr fontId="9"/>
  </si>
  <si>
    <t>前年度利用定員</t>
    <rPh sb="0" eb="3">
      <t>ゼンネンド</t>
    </rPh>
    <rPh sb="3" eb="5">
      <t>リヨウ</t>
    </rPh>
    <rPh sb="5" eb="7">
      <t>テイイン</t>
    </rPh>
    <phoneticPr fontId="9"/>
  </si>
  <si>
    <t>３月</t>
  </si>
  <si>
    <t>２月</t>
  </si>
  <si>
    <t>１月</t>
  </si>
  <si>
    <t>１２月</t>
  </si>
  <si>
    <t>１１月</t>
  </si>
  <si>
    <t>１０月</t>
  </si>
  <si>
    <t>９月</t>
  </si>
  <si>
    <t>８月</t>
  </si>
  <si>
    <t>７月</t>
  </si>
  <si>
    <t>６月</t>
  </si>
  <si>
    <t>５月</t>
  </si>
  <si>
    <t>４月</t>
    <rPh sb="1" eb="2">
      <t>ガツ</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</si>
  <si>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</si>
  <si>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9"/>
  </si>
  <si>
    <t>なし（経過措置対象）</t>
    <rPh sb="3" eb="5">
      <t>ケイカ</t>
    </rPh>
    <rPh sb="5" eb="7">
      <t>ソチ</t>
    </rPh>
    <rPh sb="7" eb="9">
      <t>タイショウ</t>
    </rPh>
    <phoneticPr fontId="9"/>
  </si>
  <si>
    <t>就職後6月以上定着率が0</t>
    <rPh sb="0" eb="3">
      <t>シュウショクゴ</t>
    </rPh>
    <rPh sb="4" eb="5">
      <t>ツキ</t>
    </rPh>
    <rPh sb="5" eb="7">
      <t>イジョウ</t>
    </rPh>
    <rPh sb="7" eb="10">
      <t>テイチャクリツ</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</si>
  <si>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</si>
  <si>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</si>
  <si>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81人以上</t>
    <rPh sb="2" eb="3">
      <t>ニン</t>
    </rPh>
    <rPh sb="3" eb="5">
      <t>イジョウ</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</si>
  <si>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</si>
  <si>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61人以上80人以下</t>
    <rPh sb="2" eb="3">
      <t>ニン</t>
    </rPh>
    <rPh sb="3" eb="5">
      <t>イジョウ</t>
    </rPh>
    <rPh sb="7" eb="8">
      <t>ニン</t>
    </rPh>
    <rPh sb="8" eb="10">
      <t>イカ</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</si>
  <si>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</si>
  <si>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41人以上60人以下</t>
    <rPh sb="2" eb="3">
      <t>ニン</t>
    </rPh>
    <rPh sb="3" eb="5">
      <t>イジョウ</t>
    </rPh>
    <rPh sb="7" eb="8">
      <t>ニン</t>
    </rPh>
    <rPh sb="8" eb="10">
      <t>イカ</t>
    </rPh>
    <phoneticPr fontId="9"/>
  </si>
  <si>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</si>
  <si>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就職後6月以上定着率が5割以上</t>
    <rPh sb="0" eb="3">
      <t>シュウショクゴ</t>
    </rPh>
    <rPh sb="4" eb="5">
      <t>ツキ</t>
    </rPh>
    <rPh sb="5" eb="7">
      <t>イジョウ</t>
    </rPh>
    <rPh sb="7" eb="10">
      <t>テイチャクリツ</t>
    </rPh>
    <rPh sb="12" eb="13">
      <t>ワリ</t>
    </rPh>
    <rPh sb="13" eb="15">
      <t>イジョウ</t>
    </rPh>
    <phoneticPr fontId="9"/>
  </si>
  <si>
    <t>就労定着率区分</t>
    <rPh sb="0" eb="2">
      <t>シュウロウ</t>
    </rPh>
    <rPh sb="2" eb="5">
      <t>テイチャクリツ</t>
    </rPh>
    <rPh sb="5" eb="7">
      <t>クブン</t>
    </rPh>
    <phoneticPr fontId="9"/>
  </si>
  <si>
    <t>定員区分</t>
    <rPh sb="0" eb="2">
      <t>テイイン</t>
    </rPh>
    <rPh sb="2" eb="4">
      <t>クブン</t>
    </rPh>
    <phoneticPr fontId="9"/>
  </si>
  <si>
    <t>施設・事業所名</t>
    <rPh sb="0" eb="2">
      <t>シセツ</t>
    </rPh>
    <rPh sb="3" eb="6">
      <t>ジギョウショ</t>
    </rPh>
    <rPh sb="6" eb="7">
      <t>メイ</t>
    </rPh>
    <phoneticPr fontId="9"/>
  </si>
  <si>
    <t>提出</t>
    <rPh sb="0" eb="2">
      <t>テイシュツ</t>
    </rPh>
    <phoneticPr fontId="9"/>
  </si>
  <si>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9"/>
  </si>
  <si>
    <t>前年度における
就労定着者の数</t>
    <rPh sb="0" eb="3">
      <t>ゼンネンド</t>
    </rPh>
    <rPh sb="8" eb="10">
      <t>シュウロウ</t>
    </rPh>
    <rPh sb="10" eb="12">
      <t>テイチャク</t>
    </rPh>
    <rPh sb="12" eb="13">
      <t>シャ</t>
    </rPh>
    <rPh sb="14" eb="15">
      <t>カズ</t>
    </rPh>
    <phoneticPr fontId="9"/>
  </si>
  <si>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</si>
  <si>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別　添</t>
    <rPh sb="0" eb="1">
      <t>ベツ</t>
    </rPh>
    <rPh sb="2" eb="3">
      <t>ソウ</t>
    </rPh>
    <phoneticPr fontId="9"/>
  </si>
  <si>
    <t>１．　Ⅰ型（7.5：1）　　　　　　２．　Ⅱ型（10：1）</t>
    <rPh sb="4" eb="5">
      <t>ガタ</t>
    </rPh>
    <rPh sb="22" eb="23">
      <t>ガタ</t>
    </rPh>
    <phoneticPr fontId="9"/>
  </si>
  <si>
    <t>人員配置区分</t>
    <rPh sb="0" eb="2">
      <t>ジンイン</t>
    </rPh>
    <rPh sb="2" eb="4">
      <t>ハイチ</t>
    </rPh>
    <rPh sb="4" eb="6">
      <t>クブン</t>
    </rPh>
    <phoneticPr fontId="9"/>
  </si>
  <si>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</si>
  <si>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9"/>
  </si>
  <si>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9"/>
  </si>
  <si>
    <t xml:space="preserve">   １　異動区分</t>
    <rPh sb="5" eb="7">
      <t>イドウ</t>
    </rPh>
    <rPh sb="7" eb="9">
      <t>クブン</t>
    </rPh>
    <phoneticPr fontId="9"/>
  </si>
  <si>
    <t>３月</t>
    <rPh sb="1" eb="2">
      <t>ガツ</t>
    </rPh>
    <phoneticPr fontId="9"/>
  </si>
  <si>
    <t>２月</t>
    <rPh sb="1" eb="2">
      <t>ガツ</t>
    </rPh>
    <phoneticPr fontId="9"/>
  </si>
  <si>
    <t>１月</t>
    <rPh sb="1" eb="2">
      <t>ガツ</t>
    </rPh>
    <phoneticPr fontId="9"/>
  </si>
  <si>
    <t>12月</t>
    <rPh sb="2" eb="3">
      <t>ガツ</t>
    </rPh>
    <phoneticPr fontId="9"/>
  </si>
  <si>
    <t>11月</t>
    <rPh sb="2" eb="3">
      <t>ガツ</t>
    </rPh>
    <phoneticPr fontId="9"/>
  </si>
  <si>
    <t>10月</t>
    <rPh sb="2" eb="3">
      <t>ガツ</t>
    </rPh>
    <phoneticPr fontId="9"/>
  </si>
  <si>
    <t>９月</t>
    <rPh sb="1" eb="2">
      <t>ガツ</t>
    </rPh>
    <phoneticPr fontId="9"/>
  </si>
  <si>
    <t>８月</t>
    <rPh sb="1" eb="2">
      <t>ガツ</t>
    </rPh>
    <phoneticPr fontId="9"/>
  </si>
  <si>
    <t>７月</t>
    <rPh sb="1" eb="2">
      <t>ガツ</t>
    </rPh>
    <phoneticPr fontId="9"/>
  </si>
  <si>
    <t>６月</t>
    <rPh sb="1" eb="2">
      <t>ガツ</t>
    </rPh>
    <phoneticPr fontId="9"/>
  </si>
  <si>
    <t>５月</t>
    <rPh sb="1" eb="2">
      <t>ガツ</t>
    </rPh>
    <phoneticPr fontId="9"/>
  </si>
  <si>
    <t>月</t>
    <rPh sb="0" eb="1">
      <t>ツキ</t>
    </rPh>
    <phoneticPr fontId="9"/>
  </si>
  <si>
    <t>加算別紙４１</t>
    <rPh sb="0" eb="2">
      <t>カサン</t>
    </rPh>
    <rPh sb="2" eb="4">
      <t>ベッシ</t>
    </rPh>
    <phoneticPr fontId="9"/>
  </si>
  <si>
    <t>加算別紙４２</t>
    <rPh sb="0" eb="2">
      <t>カサン</t>
    </rPh>
    <rPh sb="2" eb="4">
      <t>ベッシ</t>
    </rPh>
    <phoneticPr fontId="9"/>
  </si>
  <si>
    <t>加算別紙４６</t>
    <rPh sb="0" eb="2">
      <t>カサン</t>
    </rPh>
    <rPh sb="2" eb="4">
      <t>ベッシ</t>
    </rPh>
    <phoneticPr fontId="9"/>
  </si>
  <si>
    <t>加算別紙５３</t>
    <rPh sb="0" eb="2">
      <t>カサン</t>
    </rPh>
    <rPh sb="2" eb="4">
      <t>ベッシ</t>
    </rPh>
    <phoneticPr fontId="9"/>
  </si>
  <si>
    <t>加算別紙５４</t>
    <rPh sb="0" eb="2">
      <t>カサン</t>
    </rPh>
    <rPh sb="2" eb="4">
      <t>ベッシ</t>
    </rPh>
    <phoneticPr fontId="9"/>
  </si>
  <si>
    <t>令和　　年　　月　　日</t>
    <rPh sb="0" eb="2">
      <t>レイワ</t>
    </rPh>
    <rPh sb="4" eb="5">
      <t>ネン</t>
    </rPh>
    <rPh sb="7" eb="8">
      <t>ガツ</t>
    </rPh>
    <rPh sb="10" eb="11">
      <t>ニチ</t>
    </rPh>
    <phoneticPr fontId="9"/>
  </si>
  <si>
    <t>令和　　年　　月　　日</t>
    <rPh sb="0" eb="2">
      <t>レイワ</t>
    </rPh>
    <phoneticPr fontId="9"/>
  </si>
  <si>
    <t>　　年　　月　　日</t>
    <rPh sb="2" eb="3">
      <t>ネン</t>
    </rPh>
    <rPh sb="5" eb="6">
      <t>ガツ</t>
    </rPh>
    <rPh sb="8" eb="9">
      <t>ニチ</t>
    </rPh>
    <phoneticPr fontId="9"/>
  </si>
  <si>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</si>
  <si>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</si>
  <si>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前年度</t>
    <rPh sb="0" eb="3">
      <t>ゼンネンド</t>
    </rPh>
    <phoneticPr fontId="9"/>
  </si>
  <si>
    <t>前々年度</t>
    <rPh sb="0" eb="2">
      <t>ゼンゼン</t>
    </rPh>
    <rPh sb="2" eb="4">
      <t>ネンド</t>
    </rPh>
    <phoneticPr fontId="9"/>
  </si>
  <si>
    <t>（　　　年度）</t>
    <rPh sb="4" eb="6">
      <t>ネンド</t>
    </rPh>
    <phoneticPr fontId="9"/>
  </si>
  <si>
    <t>利用定員数</t>
    <rPh sb="0" eb="2">
      <t>リヨウ</t>
    </rPh>
    <rPh sb="2" eb="5">
      <t>テイインスウ</t>
    </rPh>
    <phoneticPr fontId="9"/>
  </si>
  <si>
    <t>÷</t>
    <phoneticPr fontId="9"/>
  </si>
  <si>
    <t>＝</t>
    <phoneticPr fontId="9"/>
  </si>
  <si>
    <t>％</t>
    <phoneticPr fontId="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</si>
  <si>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</si>
  <si>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9"/>
  </si>
  <si>
    <t>就職日（年月日）</t>
    <rPh sb="0" eb="2">
      <t>シュウショク</t>
    </rPh>
    <rPh sb="2" eb="3">
      <t>ビ</t>
    </rPh>
    <rPh sb="4" eb="7">
      <t>ネンガッピ</t>
    </rPh>
    <phoneticPr fontId="9"/>
  </si>
  <si>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9"/>
  </si>
  <si>
    <t>　　　　年　　　月　　　日</t>
    <rPh sb="4" eb="5">
      <t>ネン</t>
    </rPh>
    <rPh sb="8" eb="9">
      <t>ガツ</t>
    </rPh>
    <rPh sb="12" eb="13">
      <t>ニチ</t>
    </rPh>
    <phoneticPr fontId="9"/>
  </si>
  <si>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9"/>
  </si>
  <si>
    <t>＝</t>
    <phoneticPr fontId="9"/>
  </si>
  <si>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</si>
  <si>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前年度において
6月に達した日（年月日）</t>
    <rPh sb="0" eb="3">
      <t>ゼンネンド</t>
    </rPh>
    <rPh sb="9" eb="10">
      <t>ゲツ</t>
    </rPh>
    <rPh sb="11" eb="12">
      <t>タッ</t>
    </rPh>
    <rPh sb="14" eb="15">
      <t>ケイジツ</t>
    </rPh>
    <rPh sb="16" eb="19">
      <t>ネンガッピ</t>
    </rPh>
    <phoneticPr fontId="9"/>
  </si>
  <si>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9"/>
  </si>
  <si>
    <t>41の２</t>
    <phoneticPr fontId="9"/>
  </si>
  <si>
    <t>評価点の公表</t>
    <rPh sb="0" eb="3">
      <t>ヒョウカテン</t>
    </rPh>
    <rPh sb="4" eb="6">
      <t>コウヒョウ</t>
    </rPh>
    <phoneticPr fontId="9"/>
  </si>
  <si>
    <t>評価点が60点未満</t>
    <rPh sb="0" eb="3">
      <t>ヒョウカテン</t>
    </rPh>
    <rPh sb="6" eb="7">
      <t>テン</t>
    </rPh>
    <rPh sb="7" eb="9">
      <t>ミマン</t>
    </rPh>
    <phoneticPr fontId="9"/>
  </si>
  <si>
    <t>評価点が60点以上80点未満</t>
    <rPh sb="0" eb="3">
      <t>ヒョウカテン</t>
    </rPh>
    <rPh sb="6" eb="7">
      <t>テン</t>
    </rPh>
    <rPh sb="7" eb="9">
      <t>イジョウ</t>
    </rPh>
    <rPh sb="11" eb="12">
      <t>テン</t>
    </rPh>
    <rPh sb="12" eb="14">
      <t>ミマン</t>
    </rPh>
    <phoneticPr fontId="9"/>
  </si>
  <si>
    <t>評価点が80点以上105点未満</t>
    <rPh sb="0" eb="3">
      <t>ヒョウカテン</t>
    </rPh>
    <rPh sb="6" eb="7">
      <t>テン</t>
    </rPh>
    <rPh sb="7" eb="9">
      <t>イジョウ</t>
    </rPh>
    <rPh sb="12" eb="13">
      <t>テン</t>
    </rPh>
    <rPh sb="13" eb="15">
      <t>ミマン</t>
    </rPh>
    <phoneticPr fontId="9"/>
  </si>
  <si>
    <t>評価点が105点以上130点未満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</si>
  <si>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</si>
  <si>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評価点が150点以上170点未満</t>
    <rPh sb="0" eb="3">
      <t>ヒョウカテン</t>
    </rPh>
    <rPh sb="7" eb="8">
      <t>テン</t>
    </rPh>
    <rPh sb="8" eb="10">
      <t>イジョウ</t>
    </rPh>
    <rPh sb="13" eb="14">
      <t>テン</t>
    </rPh>
    <rPh sb="14" eb="16">
      <t>ミマン</t>
    </rPh>
    <phoneticPr fontId="9"/>
  </si>
  <si>
    <t>評価点が170点以上</t>
    <rPh sb="0" eb="3">
      <t>ヒョウカテン</t>
    </rPh>
    <rPh sb="7" eb="8">
      <t>テン</t>
    </rPh>
    <rPh sb="8" eb="10">
      <t>イジョウ</t>
    </rPh>
    <phoneticPr fontId="9"/>
  </si>
  <si>
    <t>評価点区分</t>
    <rPh sb="0" eb="3">
      <t>ヒョウカテン</t>
    </rPh>
    <rPh sb="3" eb="5">
      <t>クブン</t>
    </rPh>
    <phoneticPr fontId="9"/>
  </si>
  <si>
    <t>　</t>
  </si>
  <si>
    <t>○○年度</t>
    <rPh sb="2" eb="4">
      <t>ネンド</t>
    </rPh>
    <phoneticPr fontId="9"/>
  </si>
  <si>
    <t>○○－○○○○－○○○○○</t>
    <phoneticPr fontId="9"/>
  </si>
  <si>
    <t>○○○</t>
    <phoneticPr fontId="9"/>
  </si>
  <si>
    <t>○○○○○○○○○○</t>
    <phoneticPr fontId="9"/>
  </si>
  <si>
    <t>日</t>
    <rPh sb="0" eb="1">
      <t>ニチ</t>
    </rPh>
    <phoneticPr fontId="9"/>
  </si>
  <si>
    <t>2万円以上2万5千円未満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</si>
  <si>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</si>
  <si>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1万円未満</t>
    <rPh sb="2" eb="3">
      <t>エン</t>
    </rPh>
    <rPh sb="3" eb="5">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</si>
  <si>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</si>
  <si>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</si>
  <si>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</si>
  <si>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</si>
  <si>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4万5千円以上</t>
    <rPh sb="1" eb="2">
      <t>マン</t>
    </rPh>
    <rPh sb="3" eb="7">
      <t>センエンイジョウ</t>
    </rPh>
    <phoneticPr fontId="9"/>
  </si>
  <si>
    <t>就労定着率が３割未満</t>
    <rPh sb="0" eb="2">
      <t>シュウロウ</t>
    </rPh>
    <rPh sb="2" eb="4">
      <t>テイチャク</t>
    </rPh>
    <rPh sb="4" eb="5">
      <t>リツ</t>
    </rPh>
    <rPh sb="7" eb="8">
      <t>ワリ</t>
    </rPh>
    <rPh sb="8" eb="10">
      <t>ミマン</t>
    </rPh>
    <phoneticPr fontId="9"/>
  </si>
  <si>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9"/>
  </si>
  <si>
    <t>就労定着率が９割５分以上</t>
    <rPh sb="0" eb="2">
      <t>シュウロウ</t>
    </rPh>
    <rPh sb="2" eb="4">
      <t>テイチャク</t>
    </rPh>
    <rPh sb="4" eb="5">
      <t>リツ</t>
    </rPh>
    <rPh sb="7" eb="8">
      <t>ワリ</t>
    </rPh>
    <rPh sb="9" eb="10">
      <t>ブ</t>
    </rPh>
    <rPh sb="10" eb="12">
      <t>イジョウ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</si>
  <si>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</si>
  <si>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　　　　　医療的ケア区分に応じた基本報酬に関する届出を行う場合は別添も添付してください。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ベッテン</t>
    </rPh>
    <rPh sb="35" eb="37">
      <t>テンプ</t>
    </rPh>
    <phoneticPr fontId="9"/>
  </si>
  <si>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9"/>
  </si>
  <si>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9"/>
  </si>
  <si>
    <t>医療的ケア児の１日の平均利用人数</t>
    <rPh sb="0" eb="3">
      <t>イリョウテキ</t>
    </rPh>
    <rPh sb="5" eb="6">
      <t>ジ</t>
    </rPh>
    <rPh sb="8" eb="9">
      <t>ニチ</t>
    </rPh>
    <rPh sb="10" eb="12">
      <t>ヘイキン</t>
    </rPh>
    <rPh sb="12" eb="14">
      <t>リヨウ</t>
    </rPh>
    <rPh sb="14" eb="16">
      <t>ニンズウ</t>
    </rPh>
    <phoneticPr fontId="9"/>
  </si>
  <si>
    <t>医療的ケア児が利用する日の合計日数</t>
    <rPh sb="0" eb="3">
      <t>イリョウテキ</t>
    </rPh>
    <rPh sb="5" eb="6">
      <t>ジ</t>
    </rPh>
    <rPh sb="7" eb="9">
      <t>リヨウ</t>
    </rPh>
    <rPh sb="11" eb="12">
      <t>ヒ</t>
    </rPh>
    <rPh sb="13" eb="15">
      <t>ゴウケイ</t>
    </rPh>
    <rPh sb="15" eb="17">
      <t>ニッスウ</t>
    </rPh>
    <phoneticPr fontId="9"/>
  </si>
  <si>
    <t>配置看護職員数</t>
    <rPh sb="0" eb="2">
      <t>ハイチ</t>
    </rPh>
    <rPh sb="2" eb="4">
      <t>カンゴ</t>
    </rPh>
    <rPh sb="4" eb="6">
      <t>ショクイン</t>
    </rPh>
    <rPh sb="6" eb="7">
      <t>スウ</t>
    </rPh>
    <phoneticPr fontId="9"/>
  </si>
  <si>
    <t>区分１（３点以上）</t>
    <rPh sb="0" eb="2">
      <t>クブン</t>
    </rPh>
    <rPh sb="5" eb="6">
      <t>テン</t>
    </rPh>
    <rPh sb="6" eb="8">
      <t>イジョウ</t>
    </rPh>
    <phoneticPr fontId="9"/>
  </si>
  <si>
    <t>区分２（16点以上）</t>
    <rPh sb="0" eb="2">
      <t>クブン</t>
    </rPh>
    <rPh sb="6" eb="7">
      <t>テン</t>
    </rPh>
    <rPh sb="7" eb="9">
      <t>イジョウ</t>
    </rPh>
    <phoneticPr fontId="9"/>
  </si>
  <si>
    <t>区分３（32点以上）</t>
    <rPh sb="0" eb="2">
      <t>クブン</t>
    </rPh>
    <rPh sb="6" eb="7">
      <t>テン</t>
    </rPh>
    <rPh sb="7" eb="9">
      <t>イジョウ</t>
    </rPh>
    <phoneticPr fontId="9"/>
  </si>
  <si>
    <t>必要看護職員数</t>
    <rPh sb="0" eb="2">
      <t>ヒツヨウ</t>
    </rPh>
    <rPh sb="2" eb="4">
      <t>カンゴ</t>
    </rPh>
    <rPh sb="4" eb="6">
      <t>ショクイン</t>
    </rPh>
    <rPh sb="6" eb="7">
      <t>スウ</t>
    </rPh>
    <phoneticPr fontId="9"/>
  </si>
  <si>
    <t>医療的ケア児利用児童数</t>
    <rPh sb="0" eb="3">
      <t>イリョウテキ</t>
    </rPh>
    <rPh sb="5" eb="6">
      <t>ジ</t>
    </rPh>
    <rPh sb="6" eb="8">
      <t>リヨウ</t>
    </rPh>
    <rPh sb="8" eb="11">
      <t>ジドウスウ</t>
    </rPh>
    <phoneticPr fontId="9"/>
  </si>
  <si>
    <t>水</t>
  </si>
  <si>
    <t>火</t>
  </si>
  <si>
    <t>月</t>
  </si>
  <si>
    <t>日</t>
  </si>
  <si>
    <t>土</t>
  </si>
  <si>
    <t>金</t>
  </si>
  <si>
    <t>木</t>
  </si>
  <si>
    <t>木</t>
    <rPh sb="0" eb="1">
      <t>モク</t>
    </rPh>
    <phoneticPr fontId="9"/>
  </si>
  <si>
    <t>水</t>
    <rPh sb="0" eb="1">
      <t>スイ</t>
    </rPh>
    <phoneticPr fontId="9"/>
  </si>
  <si>
    <t>火</t>
    <rPh sb="0" eb="1">
      <t>カ</t>
    </rPh>
    <phoneticPr fontId="9"/>
  </si>
  <si>
    <t>月</t>
    <rPh sb="0" eb="1">
      <t>ゲツ</t>
    </rPh>
    <phoneticPr fontId="9"/>
  </si>
  <si>
    <t>曜日</t>
    <rPh sb="0" eb="2">
      <t>ヨウビ</t>
    </rPh>
    <phoneticPr fontId="9"/>
  </si>
  <si>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9"/>
  </si>
  <si>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9"/>
  </si>
  <si>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9"/>
  </si>
  <si>
    <r>
      <rPr>
        <u/>
        <sz val="10"/>
        <color indexed="8"/>
        <rFont val="ＭＳ Ｐゴシック"/>
        <family val="3"/>
        <charset val="128"/>
      </rPr>
      <t>　　</t>
    </r>
    <r>
      <rPr>
        <sz val="10"/>
        <color indexed="8"/>
        <rFont val="ＭＳ Ｐゴシック"/>
        <family val="3"/>
        <charset val="128"/>
      </rPr>
      <t>月</t>
    </r>
    <rPh sb="2" eb="3">
      <t>ガツ</t>
    </rPh>
    <phoneticPr fontId="9"/>
  </si>
  <si>
    <t>① 児童発達支援　　　　　　② 放課後等デイサービス　　　　　　③ ①・②の多機能</t>
    <phoneticPr fontId="9"/>
  </si>
  <si>
    <t>（報酬算定区分に関する届出書・別添）</t>
    <rPh sb="15" eb="17">
      <t>ベッテン</t>
    </rPh>
    <phoneticPr fontId="9"/>
  </si>
  <si>
    <t>加算別紙４１の２</t>
    <rPh sb="0" eb="2">
      <t>カサン</t>
    </rPh>
    <rPh sb="2" eb="4">
      <t>ベッシ</t>
    </rPh>
    <phoneticPr fontId="9"/>
  </si>
  <si>
    <t>　２　施設区分</t>
    <rPh sb="3" eb="5">
      <t>シセツ</t>
    </rPh>
    <rPh sb="5" eb="7">
      <t>クブン</t>
    </rPh>
    <phoneticPr fontId="9"/>
  </si>
  <si>
    <t>①　児童発達支援センター　　　　⇒　「非該当」</t>
    <rPh sb="19" eb="20">
      <t>ヒ</t>
    </rPh>
    <rPh sb="20" eb="22">
      <t>ガイトウ</t>
    </rPh>
    <phoneticPr fontId="51"/>
  </si>
  <si>
    <t>②　児童発達支援センター以外　⇒　下表にて未就学児の割合を算出</t>
    <rPh sb="17" eb="19">
      <t>カヒョウ</t>
    </rPh>
    <phoneticPr fontId="51"/>
  </si>
  <si>
    <t>　３　利用児童の状況</t>
    <phoneticPr fontId="51"/>
  </si>
  <si>
    <t>A　利用延べ人数</t>
    <rPh sb="2" eb="4">
      <t>リヨウ</t>
    </rPh>
    <rPh sb="4" eb="5">
      <t>ノ</t>
    </rPh>
    <rPh sb="6" eb="8">
      <t>ニンズウ</t>
    </rPh>
    <phoneticPr fontId="9"/>
  </si>
  <si>
    <t>B　Aうち未就学児</t>
    <rPh sb="5" eb="9">
      <t>ミシュウガクジ</t>
    </rPh>
    <phoneticPr fontId="9"/>
  </si>
  <si>
    <t>C　未就学児の割合
（B／A）</t>
    <rPh sb="2" eb="6">
      <t>ミシュウガクジ</t>
    </rPh>
    <rPh sb="7" eb="9">
      <t>ワリアイ</t>
    </rPh>
    <phoneticPr fontId="9"/>
  </si>
  <si>
    <t>（※）</t>
    <phoneticPr fontId="51"/>
  </si>
  <si>
    <t>※Aに占めるBの割合が70％以上の場合、「区分Ⅰ」（障害児通所報酬告示第１の二の（１）「主に未就学児に対し指定児童発達支援を行う場合」の区分）、それ以外は「区分Ⅱ」で請求すること。</t>
    <rPh sb="3" eb="4">
      <t>シ</t>
    </rPh>
    <rPh sb="8" eb="10">
      <t>ワリアイ</t>
    </rPh>
    <rPh sb="14" eb="16">
      <t>イジョウ</t>
    </rPh>
    <rPh sb="17" eb="19">
      <t>バアイ</t>
    </rPh>
    <rPh sb="21" eb="23">
      <t>クブン</t>
    </rPh>
    <rPh sb="26" eb="29">
      <t>ショウガイジ</t>
    </rPh>
    <rPh sb="29" eb="31">
      <t>ツウショ</t>
    </rPh>
    <rPh sb="31" eb="33">
      <t>ホウシュウ</t>
    </rPh>
    <rPh sb="33" eb="35">
      <t>コクジ</t>
    </rPh>
    <rPh sb="35" eb="36">
      <t>ダイ</t>
    </rPh>
    <rPh sb="38" eb="39">
      <t>ニ</t>
    </rPh>
    <rPh sb="44" eb="45">
      <t>オモ</t>
    </rPh>
    <rPh sb="46" eb="50">
      <t>ミシュウガクジ</t>
    </rPh>
    <rPh sb="51" eb="52">
      <t>タイ</t>
    </rPh>
    <rPh sb="53" eb="55">
      <t>シテイ</t>
    </rPh>
    <rPh sb="55" eb="57">
      <t>ジドウ</t>
    </rPh>
    <rPh sb="57" eb="59">
      <t>ハッタツ</t>
    </rPh>
    <rPh sb="59" eb="61">
      <t>シエン</t>
    </rPh>
    <rPh sb="62" eb="63">
      <t>オコナ</t>
    </rPh>
    <rPh sb="64" eb="66">
      <t>バアイ</t>
    </rPh>
    <rPh sb="68" eb="70">
      <t>クブン</t>
    </rPh>
    <rPh sb="74" eb="76">
      <t>イガイ</t>
    </rPh>
    <rPh sb="78" eb="80">
      <t>クブン</t>
    </rPh>
    <phoneticPr fontId="9"/>
  </si>
  <si>
    <t>備考　　「異動区分」欄、「施設区分」欄については、該当する番号に○を付してください。</t>
    <rPh sb="0" eb="2">
      <t>ビコウ</t>
    </rPh>
    <rPh sb="5" eb="7">
      <t>イドウ</t>
    </rPh>
    <rPh sb="7" eb="9">
      <t>クブン</t>
    </rPh>
    <rPh sb="10" eb="11">
      <t>ラン</t>
    </rPh>
    <rPh sb="13" eb="15">
      <t>シセツ</t>
    </rPh>
    <rPh sb="15" eb="17">
      <t>クブン</t>
    </rPh>
    <rPh sb="18" eb="19">
      <t>ラン</t>
    </rPh>
    <rPh sb="25" eb="27">
      <t>ガイトウ</t>
    </rPh>
    <rPh sb="29" eb="31">
      <t>バンゴウ</t>
    </rPh>
    <rPh sb="34" eb="35">
      <t>フ</t>
    </rPh>
    <phoneticPr fontId="9"/>
  </si>
  <si>
    <t>人</t>
    <rPh sb="0" eb="1">
      <t>ニン</t>
    </rPh>
    <phoneticPr fontId="51"/>
  </si>
  <si>
    <r>
      <t>地域移行支援サービス費（Ⅰ）</t>
    </r>
    <r>
      <rPr>
        <sz val="14"/>
        <color rgb="FFFF0000"/>
        <rFont val="ＭＳ Ｐゴシック"/>
        <family val="3"/>
        <charset val="128"/>
      </rPr>
      <t>（Ⅱ）</t>
    </r>
    <r>
      <rPr>
        <sz val="14"/>
        <color theme="1"/>
        <rFont val="ＭＳ Ｐゴシック"/>
        <family val="3"/>
        <charset val="128"/>
      </rPr>
      <t>に係る届出書</t>
    </r>
    <rPh sb="0" eb="2">
      <t>チイキ</t>
    </rPh>
    <rPh sb="2" eb="4">
      <t>イコウ</t>
    </rPh>
    <rPh sb="4" eb="6">
      <t>シエン</t>
    </rPh>
    <rPh sb="10" eb="11">
      <t>ヒ</t>
    </rPh>
    <rPh sb="18" eb="19">
      <t>カカ</t>
    </rPh>
    <rPh sb="20" eb="22">
      <t>トドケデ</t>
    </rPh>
    <rPh sb="22" eb="23">
      <t>ショ</t>
    </rPh>
    <phoneticPr fontId="9"/>
  </si>
  <si>
    <t xml:space="preserve">   ２　地域移行サービス費</t>
    <rPh sb="5" eb="7">
      <t>チイキ</t>
    </rPh>
    <rPh sb="7" eb="9">
      <t>イコウ</t>
    </rPh>
    <rPh sb="13" eb="14">
      <t>ヒ</t>
    </rPh>
    <phoneticPr fontId="9"/>
  </si>
  <si>
    <t>地域移行サービス費（Ⅰ）　　・　　地域移行サービス費（Ⅱ）</t>
    <rPh sb="0" eb="2">
      <t>チイキ</t>
    </rPh>
    <rPh sb="2" eb="4">
      <t>イコウ</t>
    </rPh>
    <rPh sb="8" eb="9">
      <t>ヒ</t>
    </rPh>
    <rPh sb="17" eb="19">
      <t>チイキ</t>
    </rPh>
    <rPh sb="19" eb="21">
      <t>イコウ</t>
    </rPh>
    <rPh sb="25" eb="26">
      <t>ヒ</t>
    </rPh>
    <phoneticPr fontId="9"/>
  </si>
  <si>
    <r>
      <t xml:space="preserve">　 </t>
    </r>
    <r>
      <rPr>
        <sz val="11"/>
        <color rgb="FFFF0000"/>
        <rFont val="ＭＳ Ｐゴシック"/>
        <family val="3"/>
        <charset val="128"/>
        <scheme val="minor"/>
      </rPr>
      <t>３</t>
    </r>
    <r>
      <rPr>
        <sz val="11"/>
        <color theme="1"/>
        <rFont val="ＭＳ Ｐゴシック"/>
        <family val="3"/>
        <charset val="128"/>
        <scheme val="minor"/>
      </rPr>
      <t>　有資格者の配置</t>
    </r>
    <rPh sb="4" eb="8">
      <t>ユウシカクシャ</t>
    </rPh>
    <rPh sb="9" eb="11">
      <t>ハイチ</t>
    </rPh>
    <phoneticPr fontId="9"/>
  </si>
  <si>
    <r>
      <t>　社会福祉士若しくは精神保健福祉士の資格を有する者又は</t>
    </r>
    <r>
      <rPr>
        <sz val="11"/>
        <color rgb="FFFF0000"/>
        <rFont val="ＭＳ Ｐゴシック"/>
        <family val="3"/>
        <charset val="128"/>
        <scheme val="minor"/>
      </rPr>
      <t>精神障害者地域移行・地域定着支援関係者研修修了者である相談支援専門員を</t>
    </r>
    <r>
      <rPr>
        <sz val="11"/>
        <color theme="1"/>
        <rFont val="ＭＳ Ｐゴシック"/>
        <family val="3"/>
        <charset val="128"/>
        <scheme val="minor"/>
      </rPr>
      <t>１人以上配置していること。</t>
    </r>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27" eb="29">
      <t>セイシン</t>
    </rPh>
    <rPh sb="29" eb="32">
      <t>ショウガイシャ</t>
    </rPh>
    <rPh sb="32" eb="34">
      <t>チイキ</t>
    </rPh>
    <rPh sb="34" eb="36">
      <t>イコウ</t>
    </rPh>
    <rPh sb="37" eb="39">
      <t>チイキ</t>
    </rPh>
    <rPh sb="39" eb="41">
      <t>テイチャク</t>
    </rPh>
    <rPh sb="41" eb="43">
      <t>シエン</t>
    </rPh>
    <rPh sb="43" eb="46">
      <t>カンケイシャ</t>
    </rPh>
    <rPh sb="46" eb="48">
      <t>ケンシュウ</t>
    </rPh>
    <rPh sb="48" eb="51">
      <t>シュウリョウシャ</t>
    </rPh>
    <rPh sb="54" eb="56">
      <t>ソウダン</t>
    </rPh>
    <rPh sb="56" eb="58">
      <t>シエン</t>
    </rPh>
    <rPh sb="58" eb="61">
      <t>センモンイン</t>
    </rPh>
    <rPh sb="63" eb="64">
      <t>ニン</t>
    </rPh>
    <rPh sb="64" eb="66">
      <t>イジョウ</t>
    </rPh>
    <rPh sb="66" eb="68">
      <t>ハイチ</t>
    </rPh>
    <phoneticPr fontId="9"/>
  </si>
  <si>
    <r>
      <t>　</t>
    </r>
    <r>
      <rPr>
        <sz val="11"/>
        <color rgb="FFFF0000"/>
        <rFont val="ＭＳ Ｐゴシック"/>
        <family val="3"/>
        <charset val="128"/>
        <scheme val="minor"/>
      </rPr>
      <t xml:space="preserve"> ４</t>
    </r>
    <r>
      <rPr>
        <sz val="11"/>
        <color theme="1"/>
        <rFont val="ＭＳ Ｐゴシック"/>
        <family val="3"/>
        <charset val="128"/>
        <scheme val="minor"/>
      </rPr>
      <t>　地域移行の実績</t>
    </r>
    <rPh sb="4" eb="6">
      <t>チイキ</t>
    </rPh>
    <rPh sb="6" eb="8">
      <t>イコウ</t>
    </rPh>
    <rPh sb="9" eb="11">
      <t>ジッセキ</t>
    </rPh>
    <phoneticPr fontId="9"/>
  </si>
  <si>
    <r>
      <t xml:space="preserve">　 </t>
    </r>
    <r>
      <rPr>
        <sz val="11"/>
        <color rgb="FFFF0000"/>
        <rFont val="ＭＳ Ｐゴシック"/>
        <family val="3"/>
        <charset val="128"/>
        <scheme val="minor"/>
      </rPr>
      <t>５</t>
    </r>
    <r>
      <rPr>
        <sz val="11"/>
        <color theme="1"/>
        <rFont val="ＭＳ Ｐゴシック"/>
        <family val="3"/>
        <charset val="128"/>
        <scheme val="minor"/>
      </rPr>
      <t>　関係機関との連携</t>
    </r>
    <rPh sb="4" eb="6">
      <t>カンケイ</t>
    </rPh>
    <rPh sb="6" eb="8">
      <t>キカン</t>
    </rPh>
    <rPh sb="10" eb="12">
      <t>レンケイ</t>
    </rPh>
    <phoneticPr fontId="9"/>
  </si>
  <si>
    <t>　　２　該当するものに〇を付してください</t>
    <rPh sb="4" eb="6">
      <t>ガイトウ</t>
    </rPh>
    <rPh sb="13" eb="14">
      <t>フ</t>
    </rPh>
    <phoneticPr fontId="9"/>
  </si>
  <si>
    <t>　　５　関係機関との連携については、その状況等を具体的に記載してください。</t>
    <rPh sb="4" eb="6">
      <t>カンケイ</t>
    </rPh>
    <rPh sb="6" eb="8">
      <t>キカン</t>
    </rPh>
    <rPh sb="10" eb="12">
      <t>レンケイ</t>
    </rPh>
    <phoneticPr fontId="9"/>
  </si>
  <si>
    <r>
      <t>　当該事業所の地域移行支援を利用した者のうち、地域移行支援計画に基づき、前年度に地域生活に移行した者</t>
    </r>
    <r>
      <rPr>
        <sz val="11"/>
        <color rgb="FFFF0000"/>
        <rFont val="ＭＳ Ｐゴシック"/>
        <family val="3"/>
        <charset val="128"/>
        <scheme val="minor"/>
      </rPr>
      <t>の人数</t>
    </r>
    <r>
      <rPr>
        <sz val="11"/>
        <color theme="1"/>
        <rFont val="ＭＳ Ｐゴシック"/>
        <family val="3"/>
        <charset val="128"/>
        <scheme val="minor"/>
      </rPr>
      <t>。
　　前年度に地域生活に移行した者の人数　・・・　　　　　　人</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1" eb="53">
      <t>ニンズウ</t>
    </rPh>
    <rPh sb="58" eb="61">
      <t>ゼンネンド</t>
    </rPh>
    <rPh sb="62" eb="66">
      <t>チイキセイカツ</t>
    </rPh>
    <rPh sb="67" eb="69">
      <t>イコウ</t>
    </rPh>
    <rPh sb="71" eb="72">
      <t>シャ</t>
    </rPh>
    <rPh sb="73" eb="75">
      <t>ニンズウ</t>
    </rPh>
    <rPh sb="85" eb="86">
      <t>ニン</t>
    </rPh>
    <phoneticPr fontId="9"/>
  </si>
  <si>
    <t>（Ⅰ）労働時間</t>
    <phoneticPr fontId="51"/>
  </si>
  <si>
    <t>前年度（　　　年度）</t>
    <rPh sb="0" eb="3">
      <t>ゼンネンド</t>
    </rPh>
    <rPh sb="7" eb="9">
      <t>ネンド</t>
    </rPh>
    <phoneticPr fontId="5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</si>
  <si>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1"/>
  </si>
  <si>
    <t>雇用契約を締結していた延べ利用者数</t>
    <rPh sb="0" eb="2">
      <t>コヨウ</t>
    </rPh>
    <rPh sb="2" eb="4">
      <t>ケイヤク</t>
    </rPh>
    <rPh sb="5" eb="7">
      <t>テイケツ</t>
    </rPh>
    <rPh sb="11" eb="12">
      <t>ノ</t>
    </rPh>
    <rPh sb="13" eb="16">
      <t>リヨウシャ</t>
    </rPh>
    <rPh sb="16" eb="17">
      <t>スウ</t>
    </rPh>
    <phoneticPr fontId="51"/>
  </si>
  <si>
    <t>利用者の１日の平均労働時間数</t>
    <rPh sb="0" eb="3">
      <t>リヨウシャ</t>
    </rPh>
    <rPh sb="5" eb="6">
      <t>ニチ</t>
    </rPh>
    <rPh sb="7" eb="9">
      <t>ヘイキン</t>
    </rPh>
    <rPh sb="9" eb="11">
      <t>ロウドウ</t>
    </rPh>
    <rPh sb="11" eb="13">
      <t>ジカン</t>
    </rPh>
    <rPh sb="13" eb="14">
      <t>スウ</t>
    </rPh>
    <phoneticPr fontId="51"/>
  </si>
  <si>
    <t>時間</t>
    <rPh sb="0" eb="2">
      <t>ジカン</t>
    </rPh>
    <phoneticPr fontId="51"/>
  </si>
  <si>
    <t>（Ⅱ）生産活動</t>
    <phoneticPr fontId="51"/>
  </si>
  <si>
    <t>　</t>
    <phoneticPr fontId="51"/>
  </si>
  <si>
    <t>会計期間（　　月～　　月）</t>
    <rPh sb="0" eb="2">
      <t>カイケイ</t>
    </rPh>
    <rPh sb="2" eb="4">
      <t>キカン</t>
    </rPh>
    <rPh sb="7" eb="8">
      <t>ガツ</t>
    </rPh>
    <rPh sb="11" eb="12">
      <t>ガツ</t>
    </rPh>
    <phoneticPr fontId="51"/>
  </si>
  <si>
    <t>前々年度（　　　年度）</t>
    <rPh sb="0" eb="2">
      <t>ゼンゼン</t>
    </rPh>
    <rPh sb="2" eb="4">
      <t>ネンド</t>
    </rPh>
    <rPh sb="8" eb="10">
      <t>ネンド</t>
    </rPh>
    <phoneticPr fontId="51"/>
  </si>
  <si>
    <t>生産活動収入から経費を除いた額</t>
    <rPh sb="0" eb="2">
      <t>セイサン</t>
    </rPh>
    <rPh sb="2" eb="4">
      <t>カツドウ</t>
    </rPh>
    <rPh sb="4" eb="6">
      <t>シュウニュウ</t>
    </rPh>
    <rPh sb="8" eb="10">
      <t>ケイヒ</t>
    </rPh>
    <rPh sb="11" eb="12">
      <t>ノゾ</t>
    </rPh>
    <rPh sb="14" eb="15">
      <t>ガク</t>
    </rPh>
    <phoneticPr fontId="51"/>
  </si>
  <si>
    <t>利用者に支払った賃金総額</t>
    <rPh sb="0" eb="3">
      <t>リヨウシャ</t>
    </rPh>
    <rPh sb="4" eb="6">
      <t>シハラ</t>
    </rPh>
    <rPh sb="8" eb="10">
      <t>チンギン</t>
    </rPh>
    <rPh sb="10" eb="12">
      <t>ソウガク</t>
    </rPh>
    <phoneticPr fontId="51"/>
  </si>
  <si>
    <t>収支</t>
    <rPh sb="0" eb="2">
      <t>シュウシ</t>
    </rPh>
    <phoneticPr fontId="51"/>
  </si>
  <si>
    <t>円</t>
    <rPh sb="0" eb="1">
      <t>エン</t>
    </rPh>
    <phoneticPr fontId="51"/>
  </si>
  <si>
    <t>前年度　（　　　年度）</t>
    <rPh sb="0" eb="3">
      <t>ゼンネンドネンド</t>
    </rPh>
    <rPh sb="8" eb="10">
      <t>ネンド</t>
    </rPh>
    <phoneticPr fontId="51"/>
  </si>
  <si>
    <t>（Ⅲ）多様な働き方</t>
    <rPh sb="3" eb="5">
      <t>タヨウ</t>
    </rPh>
    <rPh sb="6" eb="7">
      <t>ハタラ</t>
    </rPh>
    <rPh sb="8" eb="9">
      <t>カタ</t>
    </rPh>
    <phoneticPr fontId="5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</si>
  <si>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1"/>
  </si>
  <si>
    <t>②利用者を職員として登用する制度</t>
    <phoneticPr fontId="51"/>
  </si>
  <si>
    <t>③在宅勤務に係る労働条件及び服務規律</t>
    <phoneticPr fontId="51"/>
  </si>
  <si>
    <t>◎免許・資格取得、検定の受検勧奨</t>
    <rPh sb="1" eb="3">
      <t>メンキョ</t>
    </rPh>
    <rPh sb="4" eb="6">
      <t>シカク</t>
    </rPh>
    <rPh sb="6" eb="8">
      <t>シュトク</t>
    </rPh>
    <rPh sb="9" eb="11">
      <t>ケンテイ</t>
    </rPh>
    <rPh sb="12" eb="14">
      <t>ジュケン</t>
    </rPh>
    <rPh sb="14" eb="16">
      <t>カンショウ</t>
    </rPh>
    <phoneticPr fontId="51"/>
  </si>
  <si>
    <t>名</t>
    <rPh sb="0" eb="1">
      <t>メイ</t>
    </rPh>
    <phoneticPr fontId="51"/>
  </si>
  <si>
    <t>④フレックスタイム制に係る労働条件</t>
    <rPh sb="9" eb="10">
      <t>セイ</t>
    </rPh>
    <rPh sb="11" eb="12">
      <t>カカ</t>
    </rPh>
    <phoneticPr fontId="51"/>
  </si>
  <si>
    <t>⑤短時間勤務に係る労働条件</t>
    <rPh sb="1" eb="4">
      <t>タンジカン</t>
    </rPh>
    <rPh sb="4" eb="6">
      <t>キンム</t>
    </rPh>
    <rPh sb="7" eb="8">
      <t>カカ</t>
    </rPh>
    <rPh sb="9" eb="11">
      <t>ロウドウ</t>
    </rPh>
    <rPh sb="11" eb="13">
      <t>ジョウケン</t>
    </rPh>
    <phoneticPr fontId="51"/>
  </si>
  <si>
    <t>⑥時差出勤制度に係る労働条件</t>
    <rPh sb="1" eb="3">
      <t>ジサ</t>
    </rPh>
    <rPh sb="3" eb="5">
      <t>シュッキン</t>
    </rPh>
    <rPh sb="5" eb="7">
      <t>セイド</t>
    </rPh>
    <rPh sb="8" eb="9">
      <t>カカワ</t>
    </rPh>
    <rPh sb="10" eb="12">
      <t>ロウドウ</t>
    </rPh>
    <rPh sb="12" eb="14">
      <t>ジョウケン</t>
    </rPh>
    <phoneticPr fontId="5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</si>
  <si>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1"/>
  </si>
  <si>
    <t>⑧傷病休暇等の取得に関する事項</t>
    <rPh sb="1" eb="3">
      <t>ショウビョウ</t>
    </rPh>
    <rPh sb="3" eb="5">
      <t>キュウカ</t>
    </rPh>
    <rPh sb="5" eb="6">
      <t>トウ</t>
    </rPh>
    <rPh sb="7" eb="9">
      <t>シュトク</t>
    </rPh>
    <rPh sb="10" eb="11">
      <t>カン</t>
    </rPh>
    <rPh sb="13" eb="15">
      <t>ジコウ</t>
    </rPh>
    <phoneticPr fontId="51"/>
  </si>
  <si>
    <t>（Ⅳ）　支援力向上</t>
    <phoneticPr fontId="51"/>
  </si>
  <si>
    <t>①研修計画に基づいた外部研修会又は内部研修会</t>
    <phoneticPr fontId="51"/>
  </si>
  <si>
    <t>②研修、学会等又は学会誌等において発表</t>
    <phoneticPr fontId="51"/>
  </si>
  <si>
    <t>③視察・実習の実施又は受け入れ</t>
    <phoneticPr fontId="51"/>
  </si>
  <si>
    <t>◎研修計画を策定している</t>
    <rPh sb="1" eb="3">
      <t>ケンシュウ</t>
    </rPh>
    <rPh sb="3" eb="5">
      <t>ケイカク</t>
    </rPh>
    <rPh sb="6" eb="8">
      <t>サクテイ</t>
    </rPh>
    <phoneticPr fontId="51"/>
  </si>
  <si>
    <t>◎研修、学会等又は学会誌等において</t>
    <rPh sb="1" eb="3">
      <t>ケンシュウ</t>
    </rPh>
    <rPh sb="4" eb="6">
      <t>ガッカイ</t>
    </rPh>
    <rPh sb="6" eb="7">
      <t>トウ</t>
    </rPh>
    <rPh sb="7" eb="8">
      <t>マタ</t>
    </rPh>
    <rPh sb="9" eb="12">
      <t>ガッカイシ</t>
    </rPh>
    <rPh sb="12" eb="13">
      <t>トウ</t>
    </rPh>
    <phoneticPr fontId="51"/>
  </si>
  <si>
    <t>◎先進的事業者の視察・実習の実施している</t>
    <rPh sb="1" eb="4">
      <t>センシンテキ</t>
    </rPh>
    <rPh sb="4" eb="7">
      <t>ジギョウシャ</t>
    </rPh>
    <rPh sb="8" eb="10">
      <t>シサツ</t>
    </rPh>
    <rPh sb="11" eb="13">
      <t>ジッシュウ</t>
    </rPh>
    <rPh sb="14" eb="16">
      <t>ジッシ</t>
    </rPh>
    <phoneticPr fontId="51"/>
  </si>
  <si>
    <r>
      <t>※</t>
    </r>
    <r>
      <rPr>
        <sz val="10"/>
        <color theme="1"/>
        <rFont val="ＭＳ ゴシック"/>
        <family val="3"/>
        <charset val="128"/>
      </rPr>
      <t>研修、学会等名</t>
    </r>
    <rPh sb="1" eb="3">
      <t>ケンシュウ</t>
    </rPh>
    <rPh sb="4" eb="6">
      <t>ガッカイ</t>
    </rPh>
    <rPh sb="6" eb="7">
      <t>トウ</t>
    </rPh>
    <rPh sb="7" eb="8">
      <t>メイ</t>
    </rPh>
    <phoneticPr fontId="51"/>
  </si>
  <si>
    <r>
      <t>※</t>
    </r>
    <r>
      <rPr>
        <sz val="10"/>
        <color theme="1"/>
        <rFont val="ＭＳ ゴシック"/>
        <family val="3"/>
        <charset val="128"/>
      </rPr>
      <t>先進的事業者名</t>
    </r>
    <rPh sb="1" eb="4">
      <t>センシンテキ</t>
    </rPh>
    <rPh sb="4" eb="7">
      <t>ジギョウシャ</t>
    </rPh>
    <rPh sb="7" eb="8">
      <t>メイ</t>
    </rPh>
    <phoneticPr fontId="51"/>
  </si>
  <si>
    <t xml:space="preserve"> 実施日</t>
    <rPh sb="1" eb="3">
      <t>ジッシ</t>
    </rPh>
    <rPh sb="3" eb="4">
      <t>ビ</t>
    </rPh>
    <phoneticPr fontId="51"/>
  </si>
  <si>
    <t>月</t>
    <rPh sb="0" eb="1">
      <t>ガツ</t>
    </rPh>
    <phoneticPr fontId="51"/>
  </si>
  <si>
    <t>日</t>
    <rPh sb="0" eb="1">
      <t>ニチ</t>
    </rPh>
    <phoneticPr fontId="51"/>
  </si>
  <si>
    <t xml:space="preserve"> 実施日/ 参加者数</t>
    <rPh sb="1" eb="3">
      <t>ジッシ</t>
    </rPh>
    <rPh sb="3" eb="4">
      <t>ビ</t>
    </rPh>
    <rPh sb="6" eb="10">
      <t>サンカシャスウ</t>
    </rPh>
    <phoneticPr fontId="51"/>
  </si>
  <si>
    <r>
      <rPr>
        <sz val="6"/>
        <color theme="1"/>
        <rFont val="ＭＳ ゴシック"/>
        <family val="3"/>
        <charset val="128"/>
      </rPr>
      <t>※</t>
    </r>
    <r>
      <rPr>
        <sz val="10"/>
        <color theme="1"/>
        <rFont val="ＭＳ ゴシック"/>
        <family val="3"/>
        <charset val="128"/>
      </rPr>
      <t>学会誌等名</t>
    </r>
    <rPh sb="5" eb="6">
      <t>メイ</t>
    </rPh>
    <phoneticPr fontId="51"/>
  </si>
  <si>
    <r>
      <t>※</t>
    </r>
    <r>
      <rPr>
        <sz val="10"/>
        <color theme="1"/>
        <rFont val="ＭＳ ゴシック"/>
        <family val="3"/>
        <charset val="128"/>
      </rPr>
      <t>他の事業所名</t>
    </r>
    <rPh sb="1" eb="2">
      <t>タ</t>
    </rPh>
    <rPh sb="3" eb="6">
      <t>ジギョウショ</t>
    </rPh>
    <rPh sb="6" eb="7">
      <t>メイ</t>
    </rPh>
    <phoneticPr fontId="51"/>
  </si>
  <si>
    <t xml:space="preserve"> 掲載日</t>
    <rPh sb="1" eb="3">
      <t>ケイサイ</t>
    </rPh>
    <phoneticPr fontId="51"/>
  </si>
  <si>
    <t xml:space="preserve"> 発表テーマ</t>
    <rPh sb="1" eb="3">
      <t>ハッピョウ</t>
    </rPh>
    <phoneticPr fontId="51"/>
  </si>
  <si>
    <t>④販路拡大の商談会等への参加</t>
    <rPh sb="1" eb="3">
      <t>ハンロ</t>
    </rPh>
    <rPh sb="3" eb="5">
      <t>カクダイ</t>
    </rPh>
    <rPh sb="6" eb="9">
      <t>ショウダンカイ</t>
    </rPh>
    <rPh sb="9" eb="10">
      <t>トウ</t>
    </rPh>
    <rPh sb="12" eb="14">
      <t>サンカ</t>
    </rPh>
    <phoneticPr fontId="51"/>
  </si>
  <si>
    <t>⑤職員の人事評価制度</t>
    <rPh sb="1" eb="3">
      <t>ショクイン</t>
    </rPh>
    <rPh sb="4" eb="6">
      <t>ジンジ</t>
    </rPh>
    <rPh sb="6" eb="8">
      <t>ヒョウカ</t>
    </rPh>
    <rPh sb="8" eb="10">
      <t>セイド</t>
    </rPh>
    <phoneticPr fontId="51"/>
  </si>
  <si>
    <t>⑥ピアサポーターの配置</t>
    <rPh sb="9" eb="11">
      <t>ハイチ</t>
    </rPh>
    <phoneticPr fontId="51"/>
  </si>
  <si>
    <t>◎職員の人事評価制度を整備している</t>
    <rPh sb="1" eb="3">
      <t>ショクイン</t>
    </rPh>
    <rPh sb="4" eb="6">
      <t>ジンジ</t>
    </rPh>
    <rPh sb="6" eb="8">
      <t>ヒョウカ</t>
    </rPh>
    <rPh sb="8" eb="10">
      <t>セイド</t>
    </rPh>
    <rPh sb="11" eb="13">
      <t>セイビ</t>
    </rPh>
    <phoneticPr fontId="51"/>
  </si>
  <si>
    <t>◎ピアサポーターを配置している</t>
    <rPh sb="9" eb="11">
      <t>ハイチ</t>
    </rPh>
    <phoneticPr fontId="51"/>
  </si>
  <si>
    <t>◎当該人事評価制度を周知している</t>
    <rPh sb="1" eb="3">
      <t>トウガイ</t>
    </rPh>
    <rPh sb="3" eb="5">
      <t>ジンジ</t>
    </rPh>
    <rPh sb="5" eb="7">
      <t>ヒョウカ</t>
    </rPh>
    <rPh sb="7" eb="9">
      <t>セイド</t>
    </rPh>
    <rPh sb="10" eb="12">
      <t>シュウチ</t>
    </rPh>
    <phoneticPr fontId="51"/>
  </si>
  <si>
    <t>◎当該ピアサポーターは「障害者ﾋﾟｱｻﾎﾟｰﾄ研修」</t>
    <rPh sb="1" eb="3">
      <t>トウガイ</t>
    </rPh>
    <rPh sb="12" eb="15">
      <t>ショウガイシャ</t>
    </rPh>
    <rPh sb="23" eb="25">
      <t>ケンシュウ</t>
    </rPh>
    <phoneticPr fontId="51"/>
  </si>
  <si>
    <r>
      <t>※</t>
    </r>
    <r>
      <rPr>
        <sz val="10"/>
        <color theme="1"/>
        <rFont val="ＭＳ ゴシック"/>
        <family val="3"/>
        <charset val="128"/>
      </rPr>
      <t>商談会等名</t>
    </r>
    <rPh sb="1" eb="4">
      <t>ショウダンカイ</t>
    </rPh>
    <rPh sb="4" eb="5">
      <t>トウ</t>
    </rPh>
    <rPh sb="5" eb="6">
      <t>ガクメイ</t>
    </rPh>
    <phoneticPr fontId="51"/>
  </si>
  <si>
    <t>人事評価制度の制定日</t>
    <rPh sb="0" eb="2">
      <t>ジンジ</t>
    </rPh>
    <rPh sb="2" eb="4">
      <t>ヒョウカ</t>
    </rPh>
    <rPh sb="4" eb="6">
      <t>セイド</t>
    </rPh>
    <rPh sb="7" eb="9">
      <t>セイテイ</t>
    </rPh>
    <rPh sb="9" eb="10">
      <t>ビ</t>
    </rPh>
    <phoneticPr fontId="51"/>
  </si>
  <si>
    <t>年</t>
    <rPh sb="0" eb="1">
      <t>ネン</t>
    </rPh>
    <phoneticPr fontId="51"/>
  </si>
  <si>
    <t>　を受講している</t>
    <rPh sb="2" eb="4">
      <t>ジュコウ</t>
    </rPh>
    <phoneticPr fontId="51"/>
  </si>
  <si>
    <t xml:space="preserve"> 主催者名</t>
    <rPh sb="1" eb="4">
      <t>シュサイシャ</t>
    </rPh>
    <rPh sb="4" eb="5">
      <t>メイ</t>
    </rPh>
    <phoneticPr fontId="51"/>
  </si>
  <si>
    <t>人事評価制度の対象職員数</t>
    <rPh sb="0" eb="2">
      <t>ジンジ</t>
    </rPh>
    <rPh sb="2" eb="4">
      <t>ヒョウカ</t>
    </rPh>
    <rPh sb="4" eb="6">
      <t>セイド</t>
    </rPh>
    <rPh sb="7" eb="9">
      <t>タイショウ</t>
    </rPh>
    <rPh sb="9" eb="12">
      <t>ショクインスウ</t>
    </rPh>
    <phoneticPr fontId="5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</si>
  <si>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51"/>
  </si>
  <si>
    <t xml:space="preserve"> 日時</t>
    <rPh sb="1" eb="3">
      <t>ニチジ</t>
    </rPh>
    <phoneticPr fontId="51"/>
  </si>
  <si>
    <t>うち昇給・昇格を行った者</t>
    <rPh sb="2" eb="4">
      <t>ショウキュウ</t>
    </rPh>
    <rPh sb="5" eb="7">
      <t>ショウカク</t>
    </rPh>
    <rPh sb="8" eb="9">
      <t>オコナ</t>
    </rPh>
    <rPh sb="11" eb="12">
      <t>モノ</t>
    </rPh>
    <phoneticPr fontId="51"/>
  </si>
  <si>
    <t xml:space="preserve"> 就業時間</t>
    <rPh sb="1" eb="3">
      <t>シュウギョウ</t>
    </rPh>
    <rPh sb="3" eb="5">
      <t>ジカン</t>
    </rPh>
    <phoneticPr fontId="51"/>
  </si>
  <si>
    <t xml:space="preserve"> 内容</t>
    <rPh sb="1" eb="3">
      <t>ナイヨウ</t>
    </rPh>
    <phoneticPr fontId="51"/>
  </si>
  <si>
    <t>当該人事評価制度の周知方法</t>
    <rPh sb="0" eb="2">
      <t>トウガイ</t>
    </rPh>
    <rPh sb="2" eb="4">
      <t>ジンジ</t>
    </rPh>
    <rPh sb="4" eb="6">
      <t>ヒョウカ</t>
    </rPh>
    <rPh sb="6" eb="8">
      <t>セイド</t>
    </rPh>
    <rPh sb="9" eb="11">
      <t>シュウチ</t>
    </rPh>
    <rPh sb="11" eb="13">
      <t>ホウホウ</t>
    </rPh>
    <phoneticPr fontId="51"/>
  </si>
  <si>
    <t xml:space="preserve"> 職務内容</t>
    <rPh sb="1" eb="3">
      <t>ショクム</t>
    </rPh>
    <rPh sb="3" eb="5">
      <t>ナイヨウ</t>
    </rPh>
    <phoneticPr fontId="51"/>
  </si>
  <si>
    <t>⑦第三者評価</t>
    <rPh sb="1" eb="4">
      <t>ダイサンシャ</t>
    </rPh>
    <rPh sb="4" eb="6">
      <t>ヒョウカ</t>
    </rPh>
    <phoneticPr fontId="51"/>
  </si>
  <si>
    <t>⑧国際標準化規格が定めた規格等の認証等</t>
    <phoneticPr fontId="51"/>
  </si>
  <si>
    <t>◎前年度末日から過去３年以内に</t>
    <rPh sb="1" eb="4">
      <t>ゼンネンド</t>
    </rPh>
    <rPh sb="4" eb="6">
      <t>マツジツ</t>
    </rPh>
    <rPh sb="8" eb="10">
      <t>カコ</t>
    </rPh>
    <rPh sb="11" eb="12">
      <t>ネン</t>
    </rPh>
    <rPh sb="12" eb="14">
      <t>イナイ</t>
    </rPh>
    <phoneticPr fontId="51"/>
  </si>
  <si>
    <t>◎ＩＳＯが制定したマネジメント</t>
    <rPh sb="5" eb="7">
      <t>セイテイ</t>
    </rPh>
    <phoneticPr fontId="51"/>
  </si>
  <si>
    <t>　福祉サービス第三者評価を受けている</t>
    <rPh sb="1" eb="3">
      <t>フクシ</t>
    </rPh>
    <rPh sb="7" eb="10">
      <t>ダイサンシャ</t>
    </rPh>
    <rPh sb="10" eb="12">
      <t>ヒョウカ</t>
    </rPh>
    <rPh sb="13" eb="14">
      <t>ウ</t>
    </rPh>
    <phoneticPr fontId="51"/>
  </si>
  <si>
    <t>　規格等の認証等を受けている</t>
    <rPh sb="1" eb="3">
      <t>キカク</t>
    </rPh>
    <rPh sb="3" eb="4">
      <t>トウ</t>
    </rPh>
    <rPh sb="5" eb="7">
      <t>ニンショウ</t>
    </rPh>
    <rPh sb="7" eb="8">
      <t>トウ</t>
    </rPh>
    <rPh sb="9" eb="10">
      <t>ウ</t>
    </rPh>
    <phoneticPr fontId="5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</si>
  <si>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5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</si>
  <si>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51"/>
  </si>
  <si>
    <t xml:space="preserve"> 第三者評価機関</t>
    <rPh sb="1" eb="4">
      <t>ダイサンシャ</t>
    </rPh>
    <rPh sb="4" eb="6">
      <t>ヒョウカ</t>
    </rPh>
    <rPh sb="6" eb="8">
      <t>キカン</t>
    </rPh>
    <phoneticPr fontId="51"/>
  </si>
  <si>
    <t xml:space="preserve"> 規格等の内容</t>
    <rPh sb="1" eb="3">
      <t>キカク</t>
    </rPh>
    <rPh sb="3" eb="4">
      <t>トウ</t>
    </rPh>
    <rPh sb="5" eb="7">
      <t>ナイヨウ</t>
    </rPh>
    <phoneticPr fontId="51"/>
  </si>
  <si>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1"/>
  </si>
  <si>
    <t>① 過去３年間における就労定着支援の総利用者数
　（　　年度～　　年度）</t>
    <rPh sb="2" eb="4">
      <t>カコ</t>
    </rPh>
    <rPh sb="5" eb="7">
      <t>ネンカン</t>
    </rPh>
    <rPh sb="11" eb="13">
      <t>シュウロウ</t>
    </rPh>
    <rPh sb="13" eb="15">
      <t>テイチャク</t>
    </rPh>
    <rPh sb="15" eb="17">
      <t>シエン</t>
    </rPh>
    <rPh sb="18" eb="19">
      <t>ソウ</t>
    </rPh>
    <rPh sb="19" eb="21">
      <t>リヨウ</t>
    </rPh>
    <rPh sb="21" eb="22">
      <t>シャ</t>
    </rPh>
    <rPh sb="22" eb="23">
      <t>スウ</t>
    </rPh>
    <rPh sb="28" eb="30">
      <t>ネンド</t>
    </rPh>
    <rPh sb="33" eb="35">
      <t>ネンド</t>
    </rPh>
    <phoneticPr fontId="9"/>
  </si>
  <si>
    <t>②　①のうち前年度末時点の就労継続者数
　　（　　年度）</t>
    <rPh sb="6" eb="9">
      <t>ゼンネンド</t>
    </rPh>
    <rPh sb="9" eb="10">
      <t>マツ</t>
    </rPh>
    <rPh sb="10" eb="12">
      <t>ジテン</t>
    </rPh>
    <rPh sb="13" eb="15">
      <t>シュウロウ</t>
    </rPh>
    <rPh sb="15" eb="17">
      <t>ケイゾク</t>
    </rPh>
    <rPh sb="17" eb="18">
      <t>シャ</t>
    </rPh>
    <rPh sb="18" eb="19">
      <t>スウ</t>
    </rPh>
    <rPh sb="25" eb="27">
      <t>ネンド</t>
    </rPh>
    <phoneticPr fontId="9"/>
  </si>
  <si>
    <t>合計</t>
    <rPh sb="0" eb="2">
      <t>ゴウケイ</t>
    </rPh>
    <phoneticPr fontId="51"/>
  </si>
  <si>
    <t>項目</t>
    <rPh sb="0" eb="2">
      <t>コウモク</t>
    </rPh>
    <phoneticPr fontId="51"/>
  </si>
  <si>
    <t>月</t>
    <rPh sb="0" eb="1">
      <t>ツキ</t>
    </rPh>
    <phoneticPr fontId="51"/>
  </si>
  <si>
    <t>事業所名</t>
    <rPh sb="0" eb="3">
      <t>ジギョウショ</t>
    </rPh>
    <rPh sb="3" eb="4">
      <t>メイ</t>
    </rPh>
    <phoneticPr fontId="5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</si>
  <si>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1"/>
  </si>
  <si>
    <t>事業所番号</t>
    <rPh sb="0" eb="3">
      <t>ジギョウショ</t>
    </rPh>
    <rPh sb="3" eb="5">
      <t>バンゴウ</t>
    </rPh>
    <phoneticPr fontId="51"/>
  </si>
  <si>
    <t>住　所</t>
    <rPh sb="0" eb="1">
      <t>ジュウ</t>
    </rPh>
    <rPh sb="2" eb="3">
      <t>ショ</t>
    </rPh>
    <phoneticPr fontId="51"/>
  </si>
  <si>
    <t>管理者名</t>
    <rPh sb="0" eb="4">
      <t>カンリシャメイ</t>
    </rPh>
    <phoneticPr fontId="51"/>
  </si>
  <si>
    <t>電話番号</t>
    <rPh sb="0" eb="2">
      <t>デンワ</t>
    </rPh>
    <rPh sb="2" eb="4">
      <t>バンゴウ</t>
    </rPh>
    <phoneticPr fontId="51"/>
  </si>
  <si>
    <t>対象年度</t>
    <rPh sb="0" eb="2">
      <t>タイショウ</t>
    </rPh>
    <rPh sb="2" eb="4">
      <t>ネンド</t>
    </rPh>
    <phoneticPr fontId="51"/>
  </si>
  <si>
    <t>（Ⅳ）　支援力向上（※）</t>
    <rPh sb="4" eb="6">
      <t>シエン</t>
    </rPh>
    <rPh sb="6" eb="7">
      <t>リョク</t>
    </rPh>
    <rPh sb="7" eb="9">
      <t>コウジョウ</t>
    </rPh>
    <phoneticPr fontId="51"/>
  </si>
  <si>
    <t>①1日の平均労働時間が７時間以上</t>
    <rPh sb="2" eb="3">
      <t>ニチ</t>
    </rPh>
    <rPh sb="4" eb="6">
      <t>ヘイキン</t>
    </rPh>
    <rPh sb="6" eb="8">
      <t>ロウドウ</t>
    </rPh>
    <rPh sb="8" eb="10">
      <t>ジカン</t>
    </rPh>
    <rPh sb="12" eb="14">
      <t>ジカン</t>
    </rPh>
    <rPh sb="14" eb="16">
      <t>イジョウ</t>
    </rPh>
    <phoneticPr fontId="5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</si>
  <si>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</si>
  <si>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1"/>
  </si>
  <si>
    <t>　　　参加した職員が１人以上参加している</t>
    <rPh sb="3" eb="5">
      <t>サンカ</t>
    </rPh>
    <rPh sb="7" eb="9">
      <t>ショクイン</t>
    </rPh>
    <rPh sb="11" eb="12">
      <t>ニン</t>
    </rPh>
    <rPh sb="12" eb="14">
      <t>イジョウ</t>
    </rPh>
    <rPh sb="14" eb="16">
      <t>サンカ</t>
    </rPh>
    <phoneticPr fontId="5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</si>
  <si>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</si>
  <si>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</si>
  <si>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1"/>
  </si>
  <si>
    <t>　　　１回以上の場合</t>
    <rPh sb="4" eb="5">
      <t>カイ</t>
    </rPh>
    <rPh sb="5" eb="7">
      <t>イジョウ</t>
    </rPh>
    <rPh sb="8" eb="10">
      <t>バアイ</t>
    </rPh>
    <phoneticPr fontId="5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</si>
  <si>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1"/>
  </si>
  <si>
    <t>③視察・実習の実施又は受け入れ</t>
    <rPh sb="1" eb="3">
      <t>シサツ</t>
    </rPh>
    <rPh sb="4" eb="6">
      <t>ジッシュウ</t>
    </rPh>
    <rPh sb="7" eb="9">
      <t>ジッシ</t>
    </rPh>
    <rPh sb="9" eb="10">
      <t>マタ</t>
    </rPh>
    <rPh sb="11" eb="12">
      <t>ウ</t>
    </rPh>
    <rPh sb="13" eb="14">
      <t>イ</t>
    </rPh>
    <phoneticPr fontId="5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</si>
  <si>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1"/>
  </si>
  <si>
    <t>　　　 いずれか一方のみの取組を行っている</t>
    <rPh sb="8" eb="10">
      <t>イッポウ</t>
    </rPh>
    <rPh sb="13" eb="15">
      <t>トリクミ</t>
    </rPh>
    <rPh sb="16" eb="17">
      <t>オコナ</t>
    </rPh>
    <phoneticPr fontId="5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</si>
  <si>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1"/>
  </si>
  <si>
    <t>⑧1日の平均労働時間が２時間未満</t>
    <rPh sb="2" eb="3">
      <t>ニチ</t>
    </rPh>
    <rPh sb="4" eb="6">
      <t>ヘイキン</t>
    </rPh>
    <rPh sb="6" eb="8">
      <t>ロウドウ</t>
    </rPh>
    <rPh sb="8" eb="10">
      <t>ジカン</t>
    </rPh>
    <rPh sb="12" eb="14">
      <t>ジカン</t>
    </rPh>
    <rPh sb="14" eb="16">
      <t>ミマン</t>
    </rPh>
    <phoneticPr fontId="51"/>
  </si>
  <si>
    <t>点</t>
    <rPh sb="0" eb="1">
      <t>テン</t>
    </rPh>
    <phoneticPr fontId="5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</si>
  <si>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1"/>
  </si>
  <si>
    <t>（Ⅱ）生産活動</t>
    <rPh sb="3" eb="5">
      <t>セイサン</t>
    </rPh>
    <rPh sb="5" eb="7">
      <t>カツドウ</t>
    </rPh>
    <phoneticPr fontId="5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</si>
  <si>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</si>
  <si>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</si>
  <si>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1"/>
  </si>
  <si>
    <t>　　　ピアサポーターを職員として配置している</t>
    <rPh sb="11" eb="13">
      <t>ショクイン</t>
    </rPh>
    <rPh sb="16" eb="18">
      <t>ハイチ</t>
    </rPh>
    <phoneticPr fontId="51"/>
  </si>
  <si>
    <t>③過去３年の生産活動収支のうち前年度における生産活動収支のみが前年度に利用者に支払う賃金の総額以上</t>
    <phoneticPr fontId="51"/>
  </si>
  <si>
    <t>⑦第三者評価</t>
    <rPh sb="1" eb="2">
      <t>ダイ</t>
    </rPh>
    <rPh sb="2" eb="4">
      <t>サンシャ</t>
    </rPh>
    <rPh sb="4" eb="6">
      <t>ヒョウカ</t>
    </rPh>
    <phoneticPr fontId="5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</si>
  <si>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1"/>
  </si>
  <si>
    <t>④過去３年の生産活動収支のうち前々年度における生産活動収支のみが前々年度に利用者に支払う賃金の総額以上</t>
    <phoneticPr fontId="5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</si>
  <si>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1"/>
  </si>
  <si>
    <t>⑤過去３年の生産活動収支のうち前年度及び前々年度の各年度における生産活動収支がいずれも当該各年度に利用者に支払う賃金の総額未満</t>
    <phoneticPr fontId="5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</si>
  <si>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1"/>
  </si>
  <si>
    <t>⑥過去３年の生産活動収支がいずれも当該各年度に利用者に支払う賃金の総額未満</t>
    <phoneticPr fontId="51"/>
  </si>
  <si>
    <t>小計（注2）</t>
    <rPh sb="0" eb="2">
      <t>ショウケイ</t>
    </rPh>
    <rPh sb="3" eb="4">
      <t>チュウ</t>
    </rPh>
    <phoneticPr fontId="51"/>
  </si>
  <si>
    <t>（※）８項目の合計点に応じた点数</t>
    <phoneticPr fontId="51"/>
  </si>
  <si>
    <t>（注2）5以上:15点、4～3：5点、2点以下：0点</t>
    <phoneticPr fontId="51"/>
  </si>
  <si>
    <t>①60点 ②50点 ③40点 ④20点 ⑤－10点 ⑥－20点</t>
    <rPh sb="3" eb="4">
      <t>テン</t>
    </rPh>
    <rPh sb="8" eb="9">
      <t>テン</t>
    </rPh>
    <rPh sb="13" eb="14">
      <t>テン</t>
    </rPh>
    <rPh sb="18" eb="19">
      <t>テン</t>
    </rPh>
    <phoneticPr fontId="51"/>
  </si>
  <si>
    <t>（Ⅴ）地域連携活動</t>
  </si>
  <si>
    <t>（Ⅲ）多様な働き方（※）</t>
    <rPh sb="3" eb="5">
      <t>タヨウ</t>
    </rPh>
    <rPh sb="6" eb="7">
      <t>ハタラ</t>
    </rPh>
    <rPh sb="8" eb="9">
      <t>カタ</t>
    </rPh>
    <phoneticPr fontId="5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</si>
  <si>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1"/>
  </si>
  <si>
    <t>　　　　　就業規則等で定めている</t>
    <rPh sb="5" eb="7">
      <t>シュウギョウ</t>
    </rPh>
    <rPh sb="7" eb="9">
      <t>キソク</t>
    </rPh>
    <rPh sb="9" eb="10">
      <t>トウ</t>
    </rPh>
    <rPh sb="11" eb="12">
      <t>サダ</t>
    </rPh>
    <phoneticPr fontId="51"/>
  </si>
  <si>
    <t>1事例以上ある場合:10点</t>
    <rPh sb="1" eb="3">
      <t>ジレイ</t>
    </rPh>
    <rPh sb="3" eb="5">
      <t>イジョウ</t>
    </rPh>
    <rPh sb="7" eb="9">
      <t>バアイ</t>
    </rPh>
    <rPh sb="12" eb="13">
      <t>テン</t>
    </rPh>
    <phoneticPr fontId="51"/>
  </si>
  <si>
    <t>（Ⅵ）経営改善計画</t>
    <rPh sb="3" eb="5">
      <t>ケイエイ</t>
    </rPh>
    <rPh sb="5" eb="7">
      <t>カイゼン</t>
    </rPh>
    <rPh sb="7" eb="9">
      <t>ケイカク</t>
    </rPh>
    <phoneticPr fontId="5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</si>
  <si>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</si>
  <si>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1"/>
  </si>
  <si>
    <t>④フレックスタイム制に係る労働条件</t>
    <rPh sb="9" eb="10">
      <t>セイ</t>
    </rPh>
    <rPh sb="11" eb="12">
      <t>カカ</t>
    </rPh>
    <rPh sb="13" eb="15">
      <t>ロウドウ</t>
    </rPh>
    <rPh sb="15" eb="17">
      <t>ジョウケン</t>
    </rPh>
    <phoneticPr fontId="51"/>
  </si>
  <si>
    <t>期限内に提出していない場合:-50点</t>
    <rPh sb="0" eb="3">
      <t>キゲンナイ</t>
    </rPh>
    <rPh sb="4" eb="6">
      <t>テイシュツ</t>
    </rPh>
    <rPh sb="11" eb="13">
      <t>バアイ</t>
    </rPh>
    <rPh sb="17" eb="18">
      <t>テン</t>
    </rPh>
    <phoneticPr fontId="51"/>
  </si>
  <si>
    <t>（Ⅶ）利用者の知識・能力向上</t>
    <rPh sb="3" eb="6">
      <t>リヨウシャ</t>
    </rPh>
    <rPh sb="7" eb="9">
      <t>チシキ</t>
    </rPh>
    <rPh sb="10" eb="12">
      <t>ノウリョク</t>
    </rPh>
    <rPh sb="12" eb="14">
      <t>コウジョウ</t>
    </rPh>
    <phoneticPr fontId="5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</si>
  <si>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51"/>
  </si>
  <si>
    <t>⑥時差出勤制度に係る労働条件</t>
    <rPh sb="1" eb="3">
      <t>ジサ</t>
    </rPh>
    <rPh sb="3" eb="5">
      <t>シュッキン</t>
    </rPh>
    <rPh sb="5" eb="7">
      <t>セイド</t>
    </rPh>
    <rPh sb="8" eb="9">
      <t>カカ</t>
    </rPh>
    <rPh sb="10" eb="12">
      <t>ロウドウ</t>
    </rPh>
    <rPh sb="12" eb="14">
      <t>ジョウケン</t>
    </rPh>
    <phoneticPr fontId="51"/>
  </si>
  <si>
    <t>小計（注1）</t>
    <rPh sb="0" eb="2">
      <t>ショウケイ</t>
    </rPh>
    <rPh sb="3" eb="4">
      <t>チュウ</t>
    </rPh>
    <phoneticPr fontId="51"/>
  </si>
  <si>
    <t>（※）８項目の合計点に応じた点数</t>
    <rPh sb="14" eb="16">
      <t>テンスウ</t>
    </rPh>
    <phoneticPr fontId="51"/>
  </si>
  <si>
    <t>（注1）5以上:15点、4～3：5点、2点以下：0点</t>
    <rPh sb="1" eb="2">
      <t>チュウ</t>
    </rPh>
    <rPh sb="5" eb="7">
      <t>イジョウ</t>
    </rPh>
    <rPh sb="10" eb="11">
      <t>テン</t>
    </rPh>
    <rPh sb="17" eb="18">
      <t>テン</t>
    </rPh>
    <rPh sb="20" eb="21">
      <t>テン</t>
    </rPh>
    <rPh sb="21" eb="23">
      <t>イカ</t>
    </rPh>
    <rPh sb="25" eb="26">
      <t>テン</t>
    </rPh>
    <phoneticPr fontId="51"/>
  </si>
  <si>
    <t>点数</t>
    <rPh sb="0" eb="2">
      <t>テンスウ</t>
    </rPh>
    <phoneticPr fontId="51"/>
  </si>
  <si>
    <t>労働時間</t>
    <phoneticPr fontId="51"/>
  </si>
  <si>
    <t>5点</t>
    <rPh sb="1" eb="2">
      <t>テン</t>
    </rPh>
    <phoneticPr fontId="51"/>
  </si>
  <si>
    <t>20点</t>
    <rPh sb="2" eb="3">
      <t>テン</t>
    </rPh>
    <phoneticPr fontId="51"/>
  </si>
  <si>
    <t>30点</t>
    <rPh sb="2" eb="3">
      <t>テン</t>
    </rPh>
    <phoneticPr fontId="51"/>
  </si>
  <si>
    <t>40点</t>
    <rPh sb="2" eb="3">
      <t>テン</t>
    </rPh>
    <phoneticPr fontId="51"/>
  </si>
  <si>
    <t>55点</t>
    <rPh sb="2" eb="3">
      <t>テン</t>
    </rPh>
    <phoneticPr fontId="51"/>
  </si>
  <si>
    <t>65点</t>
    <rPh sb="2" eb="3">
      <t>テン</t>
    </rPh>
    <phoneticPr fontId="51"/>
  </si>
  <si>
    <t>80点</t>
    <rPh sb="2" eb="3">
      <t>テン</t>
    </rPh>
    <phoneticPr fontId="51"/>
  </si>
  <si>
    <t>90点</t>
    <rPh sb="2" eb="3">
      <t>テン</t>
    </rPh>
    <phoneticPr fontId="51"/>
  </si>
  <si>
    <t>生産活動</t>
    <phoneticPr fontId="51"/>
  </si>
  <si>
    <t>⁻20点</t>
    <phoneticPr fontId="51"/>
  </si>
  <si>
    <t>⁻10点</t>
    <rPh sb="3" eb="4">
      <t>テン</t>
    </rPh>
    <phoneticPr fontId="51"/>
  </si>
  <si>
    <t>50点</t>
    <rPh sb="2" eb="3">
      <t>テン</t>
    </rPh>
    <phoneticPr fontId="51"/>
  </si>
  <si>
    <t>60点</t>
    <rPh sb="2" eb="3">
      <t>テン</t>
    </rPh>
    <phoneticPr fontId="51"/>
  </si>
  <si>
    <t>多様な働き方</t>
    <phoneticPr fontId="51"/>
  </si>
  <si>
    <t>0点</t>
    <rPh sb="1" eb="2">
      <t>テン</t>
    </rPh>
    <phoneticPr fontId="51"/>
  </si>
  <si>
    <t>15点</t>
    <rPh sb="2" eb="3">
      <t>テン</t>
    </rPh>
    <phoneticPr fontId="51"/>
  </si>
  <si>
    <t>／２００点</t>
    <rPh sb="4" eb="5">
      <t>テン</t>
    </rPh>
    <phoneticPr fontId="51"/>
  </si>
  <si>
    <t>支援力向上</t>
    <phoneticPr fontId="51"/>
  </si>
  <si>
    <t>地域連携活動</t>
    <phoneticPr fontId="51"/>
  </si>
  <si>
    <t>10点</t>
    <rPh sb="2" eb="3">
      <t>テン</t>
    </rPh>
    <phoneticPr fontId="51"/>
  </si>
  <si>
    <t>経営改善計画</t>
    <rPh sb="0" eb="2">
      <t>ケイエイ</t>
    </rPh>
    <rPh sb="2" eb="4">
      <t>カイゼン</t>
    </rPh>
    <rPh sb="4" eb="6">
      <t>ケイカク</t>
    </rPh>
    <phoneticPr fontId="51"/>
  </si>
  <si>
    <t>⁻50点</t>
    <rPh sb="3" eb="4">
      <t>テン</t>
    </rPh>
    <phoneticPr fontId="51"/>
  </si>
  <si>
    <t>利用者の知識・能力向上</t>
    <rPh sb="0" eb="3">
      <t>リヨウシャ</t>
    </rPh>
    <rPh sb="4" eb="6">
      <t>チシキ</t>
    </rPh>
    <rPh sb="7" eb="9">
      <t>ノウリョク</t>
    </rPh>
    <rPh sb="9" eb="11">
      <t>コウジョウ</t>
    </rPh>
    <phoneticPr fontId="51"/>
  </si>
  <si>
    <t>就労継続支援Ａ型事業所におけるスコア表（実績Ⅰ～Ⅳ、Ⅵ）</t>
    <rPh sb="20" eb="22">
      <t>ジッセキ</t>
    </rPh>
    <phoneticPr fontId="51"/>
  </si>
  <si>
    <t>前々々年度（　　　年度）</t>
    <rPh sb="0" eb="2">
      <t>ゼンゼン</t>
    </rPh>
    <rPh sb="3" eb="5">
      <t>ネンド</t>
    </rPh>
    <rPh sb="9" eb="11">
      <t>ネンド</t>
    </rPh>
    <phoneticPr fontId="51"/>
  </si>
  <si>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1"/>
  </si>
  <si>
    <t>◎利用者を職員として登用する制度を</t>
    <phoneticPr fontId="51"/>
  </si>
  <si>
    <t>在宅勤務に係る労働条件及び服務規律</t>
  </si>
  <si>
    <t>に関する制度を定めている</t>
    <rPh sb="7" eb="8">
      <t>サダ</t>
    </rPh>
    <phoneticPr fontId="51"/>
  </si>
  <si>
    <t>定めている</t>
    <phoneticPr fontId="51"/>
  </si>
  <si>
    <t>に関する制度を定めている</t>
    <rPh sb="1" eb="2">
      <t>カン</t>
    </rPh>
    <rPh sb="4" eb="6">
      <t>セイド</t>
    </rPh>
    <rPh sb="7" eb="8">
      <t>サダ</t>
    </rPh>
    <phoneticPr fontId="51"/>
  </si>
  <si>
    <t>◎フレックスタイム制に係る労働条件を</t>
    <rPh sb="9" eb="10">
      <t>セイ</t>
    </rPh>
    <rPh sb="11" eb="12">
      <t>カカ</t>
    </rPh>
    <rPh sb="13" eb="15">
      <t>ロウドウ</t>
    </rPh>
    <rPh sb="15" eb="17">
      <t>ジョウケン</t>
    </rPh>
    <phoneticPr fontId="51"/>
  </si>
  <si>
    <t>◎短時間勤務に係る労働条件を</t>
    <rPh sb="1" eb="4">
      <t>タンジカン</t>
    </rPh>
    <rPh sb="4" eb="6">
      <t>キンム</t>
    </rPh>
    <rPh sb="7" eb="8">
      <t>カカ</t>
    </rPh>
    <rPh sb="9" eb="11">
      <t>ロウドウ</t>
    </rPh>
    <rPh sb="11" eb="13">
      <t>ジョウケンニンズウ</t>
    </rPh>
    <phoneticPr fontId="51"/>
  </si>
  <si>
    <t>◎時差出勤制度に係る労働条件を</t>
    <rPh sb="1" eb="3">
      <t>ジサ</t>
    </rPh>
    <rPh sb="3" eb="5">
      <t>シュッキン</t>
    </rPh>
    <rPh sb="5" eb="7">
      <t>セイド</t>
    </rPh>
    <rPh sb="8" eb="9">
      <t>カカ</t>
    </rPh>
    <rPh sb="10" eb="12">
      <t>ロウドウ</t>
    </rPh>
    <rPh sb="12" eb="14">
      <t>ジョウケンニンズウ</t>
    </rPh>
    <phoneticPr fontId="51"/>
  </si>
  <si>
    <t>定めている</t>
    <rPh sb="0" eb="1">
      <t>サダ</t>
    </rPh>
    <phoneticPr fontId="5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</si>
  <si>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1"/>
  </si>
  <si>
    <t>◎傷病休暇等の取得に関する事項を</t>
    <rPh sb="1" eb="3">
      <t>ショウビョウ</t>
    </rPh>
    <rPh sb="3" eb="5">
      <t>キュウカ</t>
    </rPh>
    <rPh sb="5" eb="6">
      <t>トウ</t>
    </rPh>
    <rPh sb="7" eb="9">
      <t>シュトク</t>
    </rPh>
    <rPh sb="10" eb="11">
      <t>ニンズウ</t>
    </rPh>
    <phoneticPr fontId="51"/>
  </si>
  <si>
    <t>を定めている</t>
    <rPh sb="1" eb="2">
      <t>サダ</t>
    </rPh>
    <phoneticPr fontId="51"/>
  </si>
  <si>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1"/>
  </si>
  <si>
    <t>◎外部研修、もしくは内部研修を</t>
    <rPh sb="1" eb="3">
      <t>ガイブ</t>
    </rPh>
    <rPh sb="3" eb="5">
      <t>ケンシュウ</t>
    </rPh>
    <rPh sb="10" eb="12">
      <t>ナイブ</t>
    </rPh>
    <rPh sb="12" eb="14">
      <t>ケンシュウ</t>
    </rPh>
    <phoneticPr fontId="51"/>
  </si>
  <si>
    <t>　１回以上発表している</t>
    <rPh sb="2" eb="3">
      <t>カイ</t>
    </rPh>
    <rPh sb="3" eb="5">
      <t>イジョウ</t>
    </rPh>
    <rPh sb="5" eb="7">
      <t>ハッピョウ</t>
    </rPh>
    <phoneticPr fontId="51"/>
  </si>
  <si>
    <t>もしくは、他の事業所の視察・実習を受け入れている</t>
    <rPh sb="5" eb="6">
      <t>タ</t>
    </rPh>
    <rPh sb="7" eb="10">
      <t>ジギョウショ</t>
    </rPh>
    <rPh sb="11" eb="13">
      <t>シサツ</t>
    </rPh>
    <rPh sb="14" eb="16">
      <t>ジッシュウ</t>
    </rPh>
    <rPh sb="17" eb="18">
      <t>ウ</t>
    </rPh>
    <rPh sb="19" eb="20">
      <t>イ</t>
    </rPh>
    <phoneticPr fontId="51"/>
  </si>
  <si>
    <t>１回以上実施している。</t>
  </si>
  <si>
    <t>※研修名</t>
    <rPh sb="1" eb="3">
      <t>ケンシュウ</t>
    </rPh>
    <rPh sb="3" eb="4">
      <t>メイ</t>
    </rPh>
    <phoneticPr fontId="51"/>
  </si>
  <si>
    <r>
      <t xml:space="preserve">  </t>
    </r>
    <r>
      <rPr>
        <sz val="10"/>
        <color theme="1"/>
        <rFont val="ＭＳ ゴシック"/>
        <family val="3"/>
        <charset val="128"/>
      </rPr>
      <t>研修講師</t>
    </r>
    <rPh sb="2" eb="4">
      <t>ケンシュウ</t>
    </rPh>
    <rPh sb="4" eb="6">
      <t>コウシ</t>
    </rPh>
    <phoneticPr fontId="51"/>
  </si>
  <si>
    <t xml:space="preserve">  実施日・受講者数</t>
    <rPh sb="2" eb="4">
      <t>ジッシ</t>
    </rPh>
    <rPh sb="4" eb="5">
      <t>ビ</t>
    </rPh>
    <rPh sb="6" eb="9">
      <t>ジュコウシャ</t>
    </rPh>
    <rPh sb="9" eb="10">
      <t>スウ</t>
    </rPh>
    <phoneticPr fontId="5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</si>
  <si>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1"/>
  </si>
  <si>
    <t>参加している。</t>
    <rPh sb="0" eb="2">
      <t>サンカ</t>
    </rPh>
    <phoneticPr fontId="51"/>
  </si>
  <si>
    <t>（Ⅵ）　経営改善計画</t>
    <rPh sb="4" eb="6">
      <t>ケイエイ</t>
    </rPh>
    <rPh sb="6" eb="8">
      <t>カイゼン</t>
    </rPh>
    <rPh sb="8" eb="10">
      <t/>
    </rPh>
    <phoneticPr fontId="5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</si>
  <si>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1"/>
  </si>
  <si>
    <t>　経営改善計画書へ提出した。</t>
    <phoneticPr fontId="51"/>
  </si>
  <si>
    <t>※受理日</t>
    <rPh sb="1" eb="3">
      <t>ジュリ</t>
    </rPh>
    <rPh sb="3" eb="4">
      <t>ヒ</t>
    </rPh>
    <phoneticPr fontId="51"/>
  </si>
  <si>
    <t>日</t>
    <rPh sb="0" eb="1">
      <t>ヒ</t>
    </rPh>
    <phoneticPr fontId="51"/>
  </si>
  <si>
    <t>別添２</t>
    <rPh sb="0" eb="2">
      <t>ベッテン</t>
    </rPh>
    <phoneticPr fontId="9"/>
  </si>
  <si>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1"/>
  </si>
  <si>
    <t>地域連携活動の概要</t>
    <rPh sb="0" eb="2">
      <t>チイキ</t>
    </rPh>
    <rPh sb="2" eb="4">
      <t>レンケイ</t>
    </rPh>
    <rPh sb="4" eb="6">
      <t>カツドウ</t>
    </rPh>
    <rPh sb="7" eb="9">
      <t>ガイヨウ</t>
    </rPh>
    <phoneticPr fontId="51"/>
  </si>
  <si>
    <t>＜活動内容＞</t>
    <rPh sb="1" eb="3">
      <t>カツドウ</t>
    </rPh>
    <rPh sb="3" eb="5">
      <t>ナイヨウ</t>
    </rPh>
    <phoneticPr fontId="51"/>
  </si>
  <si>
    <t>＜活動の様子＞</t>
    <rPh sb="1" eb="3">
      <t>カツドウ</t>
    </rPh>
    <rPh sb="4" eb="6">
      <t>ヨウス</t>
    </rPh>
    <phoneticPr fontId="51"/>
  </si>
  <si>
    <t>活動場所</t>
    <rPh sb="0" eb="2">
      <t>カツドウ</t>
    </rPh>
    <rPh sb="2" eb="4">
      <t>バショ</t>
    </rPh>
    <phoneticPr fontId="51"/>
  </si>
  <si>
    <t>活動の様子の写真</t>
    <rPh sb="0" eb="2">
      <t>カツドウ</t>
    </rPh>
    <rPh sb="3" eb="5">
      <t>ヨウス</t>
    </rPh>
    <rPh sb="6" eb="8">
      <t>シャシン</t>
    </rPh>
    <phoneticPr fontId="51"/>
  </si>
  <si>
    <t>実施日程</t>
    <rPh sb="0" eb="2">
      <t>ジッシ</t>
    </rPh>
    <rPh sb="2" eb="4">
      <t>ニッテイ</t>
    </rPh>
    <phoneticPr fontId="51"/>
  </si>
  <si>
    <t>成果物の写真</t>
    <rPh sb="0" eb="3">
      <t>セイカブツ</t>
    </rPh>
    <rPh sb="4" eb="6">
      <t>シャシン</t>
    </rPh>
    <phoneticPr fontId="51"/>
  </si>
  <si>
    <t>実施した生産活動・施設外就労の概要</t>
    <rPh sb="0" eb="2">
      <t>ジッシ</t>
    </rPh>
    <phoneticPr fontId="51"/>
  </si>
  <si>
    <t>活動内容の追加コメント</t>
    <rPh sb="0" eb="2">
      <t>カツドウ</t>
    </rPh>
    <rPh sb="2" eb="4">
      <t>ナイヨウ</t>
    </rPh>
    <rPh sb="5" eb="7">
      <t>ツイカ</t>
    </rPh>
    <phoneticPr fontId="51"/>
  </si>
  <si>
    <t>利用者数　等</t>
    <rPh sb="0" eb="3">
      <t>リヨウシャ</t>
    </rPh>
    <rPh sb="3" eb="4">
      <t>スウ</t>
    </rPh>
    <rPh sb="5" eb="6">
      <t>トウ</t>
    </rPh>
    <phoneticPr fontId="51"/>
  </si>
  <si>
    <t>＜目的＞</t>
    <rPh sb="1" eb="3">
      <t>モクテキ</t>
    </rPh>
    <phoneticPr fontId="51"/>
  </si>
  <si>
    <t>地域連携活動のねらい</t>
    <rPh sb="0" eb="2">
      <t>チイキ</t>
    </rPh>
    <rPh sb="2" eb="4">
      <t>レンケイ</t>
    </rPh>
    <rPh sb="4" eb="6">
      <t>カツドウ</t>
    </rPh>
    <phoneticPr fontId="51"/>
  </si>
  <si>
    <t>地域にとってのメリット</t>
    <rPh sb="0" eb="2">
      <t>チイキ</t>
    </rPh>
    <phoneticPr fontId="51"/>
  </si>
  <si>
    <t>対象者にとってのメリット</t>
    <rPh sb="0" eb="3">
      <t>タイショウシャ</t>
    </rPh>
    <phoneticPr fontId="51"/>
  </si>
  <si>
    <t>＜成果＞</t>
    <rPh sb="1" eb="3">
      <t>セイカ</t>
    </rPh>
    <phoneticPr fontId="51"/>
  </si>
  <si>
    <t>実施した結果</t>
    <rPh sb="0" eb="2">
      <t>ジッシ</t>
    </rPh>
    <rPh sb="4" eb="6">
      <t>ケッカ</t>
    </rPh>
    <phoneticPr fontId="51"/>
  </si>
  <si>
    <t>得られた成果</t>
    <rPh sb="0" eb="1">
      <t>エ</t>
    </rPh>
    <rPh sb="4" eb="6">
      <t>セイカ</t>
    </rPh>
    <phoneticPr fontId="51"/>
  </si>
  <si>
    <t>課題点</t>
    <rPh sb="0" eb="2">
      <t>カダイ</t>
    </rPh>
    <rPh sb="2" eb="3">
      <t>テン</t>
    </rPh>
    <phoneticPr fontId="51"/>
  </si>
  <si>
    <t>連携先の企業等の意見または評価</t>
    <rPh sb="0" eb="2">
      <t>レンケイ</t>
    </rPh>
    <rPh sb="2" eb="3">
      <t>サキ</t>
    </rPh>
    <rPh sb="4" eb="6">
      <t>キギョウ</t>
    </rPh>
    <rPh sb="6" eb="7">
      <t>トウ</t>
    </rPh>
    <rPh sb="8" eb="10">
      <t>イケン</t>
    </rPh>
    <rPh sb="13" eb="15">
      <t>ヒョウカ</t>
    </rPh>
    <phoneticPr fontId="51"/>
  </si>
  <si>
    <t>連携した結果に対する意見または評価</t>
    <rPh sb="0" eb="2">
      <t>レンケイ</t>
    </rPh>
    <rPh sb="4" eb="6">
      <t>ケッカ</t>
    </rPh>
    <rPh sb="7" eb="8">
      <t>タイ</t>
    </rPh>
    <rPh sb="10" eb="12">
      <t>イケン</t>
    </rPh>
    <rPh sb="15" eb="17">
      <t>ヒョウカ</t>
    </rPh>
    <phoneticPr fontId="51"/>
  </si>
  <si>
    <t>今後の連携強化に向けた課題</t>
    <rPh sb="0" eb="2">
      <t>コンゴ</t>
    </rPh>
    <rPh sb="3" eb="5">
      <t>レンケイ</t>
    </rPh>
    <rPh sb="5" eb="7">
      <t>キョウカ</t>
    </rPh>
    <rPh sb="8" eb="9">
      <t>ム</t>
    </rPh>
    <rPh sb="11" eb="13">
      <t>カダイ</t>
    </rPh>
    <phoneticPr fontId="51"/>
  </si>
  <si>
    <t>連携先企業名</t>
    <rPh sb="0" eb="2">
      <t>レンケイ</t>
    </rPh>
    <rPh sb="2" eb="3">
      <t>サキ</t>
    </rPh>
    <rPh sb="3" eb="6">
      <t>キギョウメイ</t>
    </rPh>
    <phoneticPr fontId="51"/>
  </si>
  <si>
    <t>担当者名</t>
    <rPh sb="0" eb="3">
      <t>タントウシャ</t>
    </rPh>
    <rPh sb="3" eb="4">
      <t>メイ</t>
    </rPh>
    <phoneticPr fontId="51"/>
  </si>
  <si>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1"/>
  </si>
  <si>
    <t>利用者の知識・能力向上に係る実施概要</t>
    <rPh sb="14" eb="16">
      <t>ジッシ</t>
    </rPh>
    <rPh sb="16" eb="18">
      <t>ガイヨウ</t>
    </rPh>
    <phoneticPr fontId="51"/>
  </si>
  <si>
    <t>実施した利用者の知識・能力向上に係る実施の概要</t>
    <rPh sb="0" eb="2">
      <t>ジッシ</t>
    </rPh>
    <rPh sb="18" eb="20">
      <t>ジッシ</t>
    </rPh>
    <phoneticPr fontId="51"/>
  </si>
  <si>
    <t>利用者の知識・能力向上に係る実施のねらい</t>
    <rPh sb="14" eb="16">
      <t>ジッシ</t>
    </rPh>
    <phoneticPr fontId="51"/>
  </si>
  <si>
    <t>利用者にとってのメリット</t>
    <rPh sb="0" eb="3">
      <t>リヨウシャ</t>
    </rPh>
    <phoneticPr fontId="51"/>
  </si>
  <si>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1"/>
  </si>
  <si>
    <t>連携先企業（担当者）</t>
    <rPh sb="0" eb="2">
      <t>レンケイ</t>
    </rPh>
    <rPh sb="2" eb="3">
      <t>サキ</t>
    </rPh>
    <rPh sb="3" eb="5">
      <t>キギョウ</t>
    </rPh>
    <rPh sb="6" eb="9">
      <t>タントウシャ</t>
    </rPh>
    <phoneticPr fontId="51"/>
  </si>
  <si>
    <t>利用者からの意見・評価</t>
    <rPh sb="0" eb="3">
      <t>リヨウシャ</t>
    </rPh>
    <rPh sb="6" eb="8">
      <t>イケン</t>
    </rPh>
    <rPh sb="9" eb="11">
      <t>ヒョウカ</t>
    </rPh>
    <phoneticPr fontId="51"/>
  </si>
  <si>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1"/>
  </si>
  <si>
    <t>別　添　３</t>
    <rPh sb="0" eb="1">
      <t>ベツ</t>
    </rPh>
    <rPh sb="2" eb="3">
      <t>ソウ</t>
    </rPh>
    <phoneticPr fontId="9"/>
  </si>
  <si>
    <t>別　添　４</t>
    <rPh sb="0" eb="1">
      <t>ベツ</t>
    </rPh>
    <rPh sb="2" eb="3">
      <t>ソウ</t>
    </rPh>
    <phoneticPr fontId="9"/>
  </si>
  <si>
    <t>インターネット利用</t>
    <rPh sb="7" eb="9">
      <t>リヨウ</t>
    </rPh>
    <phoneticPr fontId="9"/>
  </si>
  <si>
    <t>（公表場所）</t>
    <rPh sb="1" eb="3">
      <t>コウヒョウ</t>
    </rPh>
    <rPh sb="3" eb="5">
      <t>バショ</t>
    </rPh>
    <phoneticPr fontId="9"/>
  </si>
  <si>
    <t>（ＵＲＬ）</t>
    <phoneticPr fontId="9"/>
  </si>
  <si>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9"/>
  </si>
  <si>
    <t>　年　　月　　日</t>
    <rPh sb="1" eb="2">
      <t>ネン</t>
    </rPh>
    <rPh sb="4" eb="5">
      <t>ガツ</t>
    </rPh>
    <rPh sb="7" eb="8">
      <t>ニチ</t>
    </rPh>
    <phoneticPr fontId="9"/>
  </si>
  <si>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</si>
  <si>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平均工賃月額区分</t>
    <rPh sb="0" eb="2">
      <t>ヘイキン</t>
    </rPh>
    <rPh sb="2" eb="4">
      <t>コウチン</t>
    </rPh>
    <rPh sb="4" eb="6">
      <t>ゲツガク</t>
    </rPh>
    <rPh sb="6" eb="8">
      <t>クブン</t>
    </rPh>
    <phoneticPr fontId="9"/>
  </si>
  <si>
    <t>ピアサポーターの配置</t>
    <rPh sb="8" eb="10">
      <t>ハイチ</t>
    </rPh>
    <phoneticPr fontId="9"/>
  </si>
  <si>
    <t>有　　　　　　　　・　　　　　　　　無</t>
    <rPh sb="0" eb="1">
      <t>アリ</t>
    </rPh>
    <rPh sb="18" eb="19">
      <t>ナ</t>
    </rPh>
    <phoneticPr fontId="9"/>
  </si>
  <si>
    <t>備考
①　医師意見書における「特別な医療」欄に該当している者として、市町村から受給者証に「重度支援（身体・基本）」、「重度支援（身体・重度）」と記載のある者を記載してください。
②　上記の記載が確認できる受給者証の写しを添付してください。</t>
    <phoneticPr fontId="9"/>
  </si>
  <si>
    <t>入浴支援加算の算定に係る重度障害者等の状況</t>
    <rPh sb="0" eb="2">
      <t>ニュウヨク</t>
    </rPh>
    <rPh sb="2" eb="4">
      <t>シエン</t>
    </rPh>
    <rPh sb="4" eb="6">
      <t>カサン</t>
    </rPh>
    <rPh sb="7" eb="9">
      <t>サンテイ</t>
    </rPh>
    <rPh sb="10" eb="11">
      <t>カカ</t>
    </rPh>
    <rPh sb="12" eb="14">
      <t>ジュウド</t>
    </rPh>
    <rPh sb="14" eb="17">
      <t>ショウガイシャ</t>
    </rPh>
    <rPh sb="17" eb="18">
      <t>トウ</t>
    </rPh>
    <rPh sb="19" eb="21">
      <t>ジョウキョウ</t>
    </rPh>
    <phoneticPr fontId="9"/>
  </si>
  <si>
    <t>加算別紙８５－２</t>
    <rPh sb="0" eb="2">
      <t>カサン</t>
    </rPh>
    <rPh sb="2" eb="4">
      <t>ベッシ</t>
    </rPh>
    <phoneticPr fontId="9"/>
  </si>
  <si>
    <t>加算別紙８５－２（記載例）</t>
    <rPh sb="0" eb="2">
      <t>カサン</t>
    </rPh>
    <rPh sb="2" eb="4">
      <t>ベッシ</t>
    </rPh>
    <rPh sb="9" eb="11">
      <t>キサイ</t>
    </rPh>
    <rPh sb="11" eb="12">
      <t>レイ</t>
    </rPh>
    <phoneticPr fontId="9"/>
  </si>
  <si>
    <t>加算別紙８（生活介護）</t>
    <rPh sb="0" eb="2">
      <t>カサン</t>
    </rPh>
    <rPh sb="2" eb="4">
      <t>ベッシ</t>
    </rPh>
    <rPh sb="6" eb="8">
      <t>セイカツ</t>
    </rPh>
    <rPh sb="8" eb="10">
      <t>カイゴ</t>
    </rPh>
    <phoneticPr fontId="9"/>
  </si>
  <si>
    <t>延長支援加算体制届出書</t>
    <rPh sb="0" eb="2">
      <t>エンチョウ</t>
    </rPh>
    <rPh sb="2" eb="4">
      <t>シエン</t>
    </rPh>
    <rPh sb="4" eb="6">
      <t>カサン</t>
    </rPh>
    <rPh sb="6" eb="8">
      <t>タイセイ</t>
    </rPh>
    <rPh sb="8" eb="9">
      <t>トドケ</t>
    </rPh>
    <rPh sb="9" eb="10">
      <t>デ</t>
    </rPh>
    <rPh sb="10" eb="11">
      <t>ショ</t>
    </rPh>
    <phoneticPr fontId="9"/>
  </si>
  <si>
    <t>施設種別</t>
    <rPh sb="0" eb="2">
      <t>シセツ</t>
    </rPh>
    <rPh sb="2" eb="4">
      <t>シュベツ</t>
    </rPh>
    <phoneticPr fontId="9"/>
  </si>
  <si>
    <t>施設名</t>
    <rPh sb="0" eb="2">
      <t>シセツ</t>
    </rPh>
    <rPh sb="2" eb="3">
      <t>メイ</t>
    </rPh>
    <phoneticPr fontId="9"/>
  </si>
  <si>
    <t>運営規定上の営業時間</t>
    <rPh sb="0" eb="2">
      <t>ウンエイ</t>
    </rPh>
    <rPh sb="2" eb="4">
      <t>キテイ</t>
    </rPh>
    <rPh sb="4" eb="5">
      <t>ジョウ</t>
    </rPh>
    <rPh sb="6" eb="8">
      <t>エイギョウ</t>
    </rPh>
    <rPh sb="8" eb="10">
      <t>ジカン</t>
    </rPh>
    <phoneticPr fontId="9"/>
  </si>
  <si>
    <t>年齢</t>
    <rPh sb="0" eb="2">
      <t>ネンレイ</t>
    </rPh>
    <phoneticPr fontId="9"/>
  </si>
  <si>
    <t>利用時間</t>
    <rPh sb="0" eb="2">
      <t>リヨウ</t>
    </rPh>
    <rPh sb="2" eb="4">
      <t>ジカン</t>
    </rPh>
    <phoneticPr fontId="9"/>
  </si>
  <si>
    <t>備考</t>
    <rPh sb="0" eb="2">
      <t>ビコウ</t>
    </rPh>
    <phoneticPr fontId="9"/>
  </si>
  <si>
    <t xml:space="preserve">※　運営規程の営業時間を超えて支援を行うものとして、加算を算定する場合に届け出ること。
</t>
    <phoneticPr fontId="9"/>
  </si>
  <si>
    <t>※　延長支援加算を算定する障害者に係る生活介護計画書を添付すること。</t>
    <rPh sb="13" eb="16">
      <t>ショウガイシャ</t>
    </rPh>
    <rPh sb="19" eb="21">
      <t>セイカツ</t>
    </rPh>
    <rPh sb="21" eb="23">
      <t>カイゴ</t>
    </rPh>
    <rPh sb="23" eb="25">
      <t>ケイカク</t>
    </rPh>
    <rPh sb="25" eb="26">
      <t>ショ</t>
    </rPh>
    <phoneticPr fontId="9"/>
  </si>
  <si>
    <t>加算別紙45「令和８年４月・５月分」</t>
    <rPh sb="0" eb="2">
      <t>カサン</t>
    </rPh>
    <rPh sb="2" eb="4">
      <t>ベッシ</t>
    </rPh>
    <rPh sb="7" eb="9">
      <t>レイワ</t>
    </rPh>
    <rPh sb="10" eb="11">
      <t>ネン</t>
    </rPh>
    <rPh sb="12" eb="13">
      <t>ガツ</t>
    </rPh>
    <rPh sb="15" eb="16">
      <t>ガツ</t>
    </rPh>
    <rPh sb="16" eb="17">
      <t>ブン</t>
    </rPh>
    <phoneticPr fontId="20"/>
  </si>
  <si>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73"/>
  </si>
  <si>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73"/>
  </si>
  <si>
    <t>　就労継続支援サービス（Ⅰ）（Ⅱ）（Ⅲ）の事業所は、「令和８年４月・５月分の届出書」と併せて、
「令和８年６月以降分の届出書」も提出してください。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5" eb="57">
      <t>イコウ</t>
    </rPh>
    <rPh sb="59" eb="62">
      <t>トドケデショ</t>
    </rPh>
    <phoneticPr fontId="73"/>
  </si>
  <si>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73"/>
  </si>
  <si>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73"/>
  </si>
  <si>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73"/>
  </si>
  <si>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73"/>
  </si>
  <si>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73"/>
  </si>
  <si>
    <t>「令和８年６月以降分の届出書」</t>
    <rPh sb="11" eb="14">
      <t>トドケデショ</t>
    </rPh>
    <phoneticPr fontId="9"/>
  </si>
  <si>
    <r>
      <t xml:space="preserve">届出書の提出
</t>
    </r>
    <r>
      <rPr>
        <sz val="8"/>
        <rFont val="ＭＳ ゴシック"/>
        <family val="3"/>
        <charset val="128"/>
      </rPr>
      <t>※該当する方に○をしてください</t>
    </r>
    <rPh sb="0" eb="3">
      <t>トドケデショ</t>
    </rPh>
    <rPh sb="4" eb="6">
      <t>テイシュツ</t>
    </rPh>
    <phoneticPr fontId="73"/>
  </si>
  <si>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73"/>
  </si>
  <si>
    <t>必要あり</t>
    <rPh sb="0" eb="2">
      <t>ヒツヨウ</t>
    </rPh>
    <phoneticPr fontId="9"/>
  </si>
  <si>
    <t>・</t>
    <phoneticPr fontId="9"/>
  </si>
  <si>
    <t>必要なし</t>
    <rPh sb="0" eb="2">
      <t>ヒツヨウ</t>
    </rPh>
    <phoneticPr fontId="9"/>
  </si>
  <si>
    <t>　　　</t>
    <phoneticPr fontId="73"/>
  </si>
  <si>
    <t>に該当するため</t>
    <rPh sb="1" eb="3">
      <t>ガイトウ</t>
    </rPh>
    <phoneticPr fontId="73"/>
  </si>
  <si>
    <t>※「必要なし」の場合、①・②に該当することが分かる根拠書類を添付してください。</t>
    <rPh sb="2" eb="4">
      <t>ヒツヨウ</t>
    </rPh>
    <rPh sb="8" eb="10">
      <t>バアイ</t>
    </rPh>
    <rPh sb="25" eb="27">
      <t>コンキョ</t>
    </rPh>
    <phoneticPr fontId="73"/>
  </si>
  <si>
    <t>サービス費区分</t>
    <rPh sb="4" eb="5">
      <t>ヒ</t>
    </rPh>
    <rPh sb="5" eb="7">
      <t>クブン</t>
    </rPh>
    <phoneticPr fontId="9"/>
  </si>
  <si>
    <t>１．就労継続支援B型サービス費（Ⅰ）　　　4．就労継続支援B型サービス費（Ⅳ）　</t>
    <rPh sb="2" eb="4">
      <t>シュウロウ</t>
    </rPh>
    <rPh sb="4" eb="6">
      <t>ケイゾク</t>
    </rPh>
    <rPh sb="6" eb="8">
      <t>シエン</t>
    </rPh>
    <rPh sb="9" eb="10">
      <t>ガタ</t>
    </rPh>
    <rPh sb="14" eb="15">
      <t>ヒ</t>
    </rPh>
    <phoneticPr fontId="9"/>
  </si>
  <si>
    <t>２．就労継続支援B型サービス費（Ⅱ）　　　5．就労継続支援B型サービス費（Ⅴ）　</t>
    <phoneticPr fontId="9"/>
  </si>
  <si>
    <t>３．就労継続支援B型サービス費（Ⅲ）　　　6．就労継続支援B型サービス費（Ⅵ）　</t>
    <rPh sb="2" eb="4">
      <t>シュウロウ</t>
    </rPh>
    <rPh sb="4" eb="6">
      <t>ケイゾク</t>
    </rPh>
    <rPh sb="6" eb="8">
      <t>シエン</t>
    </rPh>
    <rPh sb="9" eb="10">
      <t>ガタ</t>
    </rPh>
    <rPh sb="14" eb="15">
      <t>ヒ</t>
    </rPh>
    <phoneticPr fontId="9"/>
  </si>
  <si>
    <t>サービス費（Ⅰ）・（Ⅱ）・（Ⅲ）</t>
    <rPh sb="4" eb="5">
      <t>ヒ</t>
    </rPh>
    <phoneticPr fontId="9"/>
  </si>
  <si>
    <t>支払工賃額の状況</t>
    <rPh sb="0" eb="2">
      <t>シハライ</t>
    </rPh>
    <rPh sb="2" eb="4">
      <t>コウチン</t>
    </rPh>
    <rPh sb="4" eb="5">
      <t>ガク</t>
    </rPh>
    <rPh sb="6" eb="8">
      <t>ジョウキョウ</t>
    </rPh>
    <phoneticPr fontId="9"/>
  </si>
  <si>
    <t>工賃総額(円)</t>
    <rPh sb="0" eb="2">
      <t>コウチン</t>
    </rPh>
    <rPh sb="2" eb="4">
      <t>ソウガク</t>
    </rPh>
    <rPh sb="5" eb="6">
      <t>エン</t>
    </rPh>
    <phoneticPr fontId="9"/>
  </si>
  <si>
    <t>延べ利用者数</t>
    <rPh sb="0" eb="1">
      <t>ノ</t>
    </rPh>
    <rPh sb="2" eb="4">
      <t>リヨウ</t>
    </rPh>
    <rPh sb="4" eb="5">
      <t>シャ</t>
    </rPh>
    <rPh sb="5" eb="6">
      <t>スウ</t>
    </rPh>
    <phoneticPr fontId="9"/>
  </si>
  <si>
    <t>開所日数</t>
    <rPh sb="0" eb="2">
      <t>カイショ</t>
    </rPh>
    <rPh sb="2" eb="4">
      <t>ニッスウ</t>
    </rPh>
    <phoneticPr fontId="9"/>
  </si>
  <si>
    <t>計</t>
    <rPh sb="0" eb="1">
      <t>ケイ</t>
    </rPh>
    <phoneticPr fontId="9"/>
  </si>
  <si>
    <t>平均工賃月額①</t>
    <rPh sb="0" eb="2">
      <t>ヘイキン</t>
    </rPh>
    <rPh sb="2" eb="4">
      <t>コウチン</t>
    </rPh>
    <rPh sb="4" eb="6">
      <t>ゲツガク</t>
    </rPh>
    <phoneticPr fontId="9"/>
  </si>
  <si>
    <t>円</t>
    <rPh sb="0" eb="1">
      <t>エン</t>
    </rPh>
    <phoneticPr fontId="9"/>
  </si>
  <si>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9"/>
  </si>
  <si>
    <r>
      <t>サービス費</t>
    </r>
    <r>
      <rPr>
        <sz val="6"/>
        <rFont val="ＭＳ Ｐゴシック"/>
        <family val="3"/>
        <charset val="128"/>
      </rPr>
      <t>（Ⅳ）（Ⅴ）（Ⅵ）</t>
    </r>
    <phoneticPr fontId="9"/>
  </si>
  <si>
    <t>（Ｒ8改定対象外）（一）4万5千円以上</t>
    <phoneticPr fontId="9"/>
  </si>
  <si>
    <t>（Ｒ8改定対象）（一）4万8千円以上</t>
  </si>
  <si>
    <t>（Ｒ8改定対象外）（二）3万5千円以上4万5千円未満</t>
    <rPh sb="10" eb="11">
      <t>ニ</t>
    </rPh>
    <phoneticPr fontId="9"/>
  </si>
  <si>
    <t>（Ｒ8改定対象）（Ａ）4万5千円以上4万8千円未満</t>
    <phoneticPr fontId="9"/>
  </si>
  <si>
    <t>（Ｒ8改定対象外）（三）3万円以上3万5千円未満</t>
    <rPh sb="10" eb="11">
      <t>サン</t>
    </rPh>
    <phoneticPr fontId="9"/>
  </si>
  <si>
    <t>（Ｒ8改定対象）（二）3万8千円以上4万5千円未満</t>
    <rPh sb="9" eb="10">
      <t>ニ</t>
    </rPh>
    <rPh sb="14" eb="15">
      <t>セン</t>
    </rPh>
    <phoneticPr fontId="9"/>
  </si>
  <si>
    <t>（Ｒ8改定対象外）（四）2万5千円以上3万円未満</t>
    <rPh sb="10" eb="11">
      <t>ヨン</t>
    </rPh>
    <phoneticPr fontId="9"/>
  </si>
  <si>
    <t>（Ｒ8改定対象）（Ｂ）3万5千円以上3万8千円未満</t>
    <rPh sb="21" eb="22">
      <t>セン</t>
    </rPh>
    <phoneticPr fontId="9"/>
  </si>
  <si>
    <t>（Ｒ8改定対象外）（五）2万円以上2万5千円未満</t>
    <rPh sb="10" eb="11">
      <t>ゴ</t>
    </rPh>
    <phoneticPr fontId="9"/>
  </si>
  <si>
    <t>（Ｒ8改定対象）（三）3万3千円以上3万5千円未満</t>
  </si>
  <si>
    <t>（Ｒ8改定対象外）（六）1万5千円以上2万円未満</t>
    <rPh sb="10" eb="11">
      <t>ロク</t>
    </rPh>
    <phoneticPr fontId="73"/>
  </si>
  <si>
    <t>（Ｒ8改定対象）（Ｃ）3万円以上3万3千円未満</t>
    <rPh sb="19" eb="20">
      <t>セン</t>
    </rPh>
    <phoneticPr fontId="73"/>
  </si>
  <si>
    <t>（七）1万円以上1万5千円未満</t>
    <rPh sb="1" eb="2">
      <t>ナナ</t>
    </rPh>
    <phoneticPr fontId="73"/>
  </si>
  <si>
    <t>（Ｒ8改定対象）（四）2万8千円以上3万円未満</t>
    <rPh sb="9" eb="10">
      <t>ヨン</t>
    </rPh>
    <phoneticPr fontId="73"/>
  </si>
  <si>
    <t>（八）1万円未満</t>
    <rPh sb="1" eb="2">
      <t>ハチ</t>
    </rPh>
    <phoneticPr fontId="73"/>
  </si>
  <si>
    <t>（Ｒ8改定対象）（Ｄ）2万5千円以上2万8千円未満</t>
    <rPh sb="14" eb="15">
      <t>セン</t>
    </rPh>
    <phoneticPr fontId="73"/>
  </si>
  <si>
    <t>（九）なし（経過措置対象）</t>
    <phoneticPr fontId="51"/>
  </si>
  <si>
    <t>（Ｒ8改定対象）（五）2万3千円以上2万5千円未満</t>
    <rPh sb="9" eb="10">
      <t>ゴ</t>
    </rPh>
    <rPh sb="14" eb="15">
      <t>セン</t>
    </rPh>
    <phoneticPr fontId="73"/>
  </si>
  <si>
    <t>（Ｒ8改定対象）（Ｅ）2万円以上2万3千円未満</t>
    <phoneticPr fontId="73"/>
  </si>
  <si>
    <t>（Ｒ8改定対象）（六）1万8千円以上2万円未満</t>
    <rPh sb="9" eb="10">
      <t>ロク</t>
    </rPh>
    <rPh sb="14" eb="15">
      <t>セン</t>
    </rPh>
    <phoneticPr fontId="73"/>
  </si>
  <si>
    <t>（Ｒ8改定対象）（Ｆ）1万5千円以上1万8千円未満</t>
    <rPh sb="14" eb="15">
      <t>セン</t>
    </rPh>
    <phoneticPr fontId="73"/>
  </si>
  <si>
    <t>前年度の支払工賃額の状況</t>
    <rPh sb="0" eb="3">
      <t>ゼンネンド</t>
    </rPh>
    <rPh sb="4" eb="6">
      <t>シハライ</t>
    </rPh>
    <rPh sb="6" eb="8">
      <t>コウチン</t>
    </rPh>
    <rPh sb="8" eb="9">
      <t>ガク</t>
    </rPh>
    <rPh sb="10" eb="12">
      <t>ジョウキョウ</t>
    </rPh>
    <phoneticPr fontId="9"/>
  </si>
  <si>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9"/>
  </si>
  <si>
    <t xml:space="preserve"> </t>
    <phoneticPr fontId="51"/>
  </si>
  <si>
    <t>加算別紙45「令和８年６月以降分」</t>
    <rPh sb="13" eb="15">
      <t>イコウ</t>
    </rPh>
    <phoneticPr fontId="20"/>
  </si>
  <si>
    <t>注１　就労継続支援Ｂ型サービス費（Ⅰ）又は就労継続支援Ｂ型サービス費（Ⅱ）、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就労継続支援Ｂ型サービス費（Ⅳ）又は就労継続支援Ｂ型サービス費（Ⅴ）、就労継続支援Ｂ型サービス費（Ⅵ）を算定する場合は、ピアサポーターの配置の有無を記載すること。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7" eb="299">
      <t>ハイチ</t>
    </rPh>
    <rPh sb="303" eb="305">
      <t>バアイ</t>
    </rPh>
    <rPh sb="307" eb="309">
      <t>ベッテン</t>
    </rPh>
    <rPh sb="317" eb="318">
      <t>トウ</t>
    </rPh>
    <rPh sb="319" eb="321">
      <t>ハイチ</t>
    </rPh>
    <rPh sb="322" eb="323">
      <t>カン</t>
    </rPh>
    <rPh sb="325" eb="328">
      <t>トドケデショ</t>
    </rPh>
    <rPh sb="330" eb="332">
      <t>テイシュツ</t>
    </rPh>
    <phoneticPr fontId="9"/>
  </si>
  <si>
    <t>法人・事業所名</t>
    <rPh sb="0" eb="2">
      <t>ホウジン</t>
    </rPh>
    <rPh sb="3" eb="6">
      <t>ジギョウショ</t>
    </rPh>
    <rPh sb="6" eb="7">
      <t>メイ</t>
    </rPh>
    <phoneticPr fontId="78"/>
  </si>
  <si>
    <t>事業所番号</t>
    <rPh sb="0" eb="3">
      <t>ジギョウショ</t>
    </rPh>
    <rPh sb="3" eb="5">
      <t>バンゴウ</t>
    </rPh>
    <phoneticPr fontId="78"/>
  </si>
  <si>
    <t>定員</t>
    <rPh sb="0" eb="2">
      <t>テイイン</t>
    </rPh>
    <phoneticPr fontId="78"/>
  </si>
  <si>
    <t>１　サービス類型</t>
    <rPh sb="6" eb="8">
      <t>ルイケイ</t>
    </rPh>
    <phoneticPr fontId="9"/>
  </si>
  <si>
    <t>３　利用者数</t>
    <rPh sb="2" eb="5">
      <t>リヨウシャ</t>
    </rPh>
    <rPh sb="5" eb="6">
      <t>スウ</t>
    </rPh>
    <phoneticPr fontId="9"/>
  </si>
  <si>
    <t>介護サービス包括型事業所</t>
    <rPh sb="0" eb="2">
      <t>カイゴ</t>
    </rPh>
    <rPh sb="9" eb="11">
      <t>ジギョウ</t>
    </rPh>
    <rPh sb="11" eb="12">
      <t>ショ</t>
    </rPh>
    <phoneticPr fontId="9"/>
  </si>
  <si>
    <t>区分１以下</t>
    <rPh sb="0" eb="2">
      <t>クブン</t>
    </rPh>
    <rPh sb="3" eb="5">
      <t>イカ</t>
    </rPh>
    <phoneticPr fontId="9"/>
  </si>
  <si>
    <t>区分２</t>
    <rPh sb="0" eb="2">
      <t>クブン</t>
    </rPh>
    <phoneticPr fontId="9"/>
  </si>
  <si>
    <t>区分３</t>
    <rPh sb="0" eb="2">
      <t>クブン</t>
    </rPh>
    <phoneticPr fontId="9"/>
  </si>
  <si>
    <t>区分４</t>
    <rPh sb="0" eb="2">
      <t>クブン</t>
    </rPh>
    <phoneticPr fontId="9"/>
  </si>
  <si>
    <t>外部サービス利用型事業所</t>
    <rPh sb="0" eb="2">
      <t>ガイブ</t>
    </rPh>
    <rPh sb="6" eb="9">
      <t>リヨウガタ</t>
    </rPh>
    <rPh sb="9" eb="11">
      <t>ジギョウ</t>
    </rPh>
    <rPh sb="11" eb="12">
      <t>ショ</t>
    </rPh>
    <phoneticPr fontId="9"/>
  </si>
  <si>
    <t>利用者数（平均）</t>
    <rPh sb="0" eb="3">
      <t>リヨウシャ</t>
    </rPh>
    <rPh sb="3" eb="4">
      <t>スウ</t>
    </rPh>
    <rPh sb="5" eb="7">
      <t>ヘイキン</t>
    </rPh>
    <phoneticPr fontId="83"/>
  </si>
  <si>
    <t>日中サービス支援型事業所</t>
    <rPh sb="0" eb="2">
      <t>ニッチュウ</t>
    </rPh>
    <rPh sb="6" eb="8">
      <t>シエン</t>
    </rPh>
    <rPh sb="8" eb="9">
      <t>ガタ</t>
    </rPh>
    <rPh sb="9" eb="11">
      <t>ジギョウ</t>
    </rPh>
    <rPh sb="11" eb="12">
      <t>ショ</t>
    </rPh>
    <phoneticPr fontId="9"/>
  </si>
  <si>
    <t>　</t>
    <phoneticPr fontId="9"/>
  </si>
  <si>
    <t>個人居宅介護利用者（再掲）</t>
    <phoneticPr fontId="83"/>
  </si>
  <si>
    <t>定員増人数</t>
    <rPh sb="0" eb="2">
      <t>テイイン</t>
    </rPh>
    <rPh sb="2" eb="3">
      <t>ゾウ</t>
    </rPh>
    <rPh sb="3" eb="5">
      <t>ニンズウ</t>
    </rPh>
    <phoneticPr fontId="9"/>
  </si>
  <si>
    <t>２　運営状況</t>
    <rPh sb="2" eb="4">
      <t>ウンエイ</t>
    </rPh>
    <rPh sb="4" eb="6">
      <t>ジョウキョウ</t>
    </rPh>
    <phoneticPr fontId="78"/>
  </si>
  <si>
    <t>４　基準上置くべき従業者数</t>
    <rPh sb="2" eb="4">
      <t>キジュン</t>
    </rPh>
    <rPh sb="4" eb="5">
      <t>ジョウ</t>
    </rPh>
    <rPh sb="5" eb="6">
      <t>オ</t>
    </rPh>
    <rPh sb="9" eb="12">
      <t>ジュウギョウシャ</t>
    </rPh>
    <rPh sb="12" eb="13">
      <t>スウ</t>
    </rPh>
    <phoneticPr fontId="9"/>
  </si>
  <si>
    <t>５　当該事業所における基準上置くべき従業者数</t>
    <rPh sb="2" eb="4">
      <t>トウガイ</t>
    </rPh>
    <rPh sb="4" eb="7">
      <t>ジギョウショ</t>
    </rPh>
    <phoneticPr fontId="9"/>
  </si>
  <si>
    <t>６　加配している特定従業者数</t>
    <rPh sb="2" eb="4">
      <t>カハイ</t>
    </rPh>
    <rPh sb="8" eb="10">
      <t>トクテイ</t>
    </rPh>
    <rPh sb="10" eb="13">
      <t>ジュウギョウシャ</t>
    </rPh>
    <rPh sb="13" eb="14">
      <t>スウ</t>
    </rPh>
    <phoneticPr fontId="9"/>
  </si>
  <si>
    <t>①新設又は増改築等の時点から６か月未満</t>
    <phoneticPr fontId="9"/>
  </si>
  <si>
    <t>常勤換算数</t>
    <rPh sb="0" eb="4">
      <t>ジョウキンカンサン</t>
    </rPh>
    <rPh sb="4" eb="5">
      <t>スウ</t>
    </rPh>
    <phoneticPr fontId="9"/>
  </si>
  <si>
    <t>特定従業者用の勤務延べ時間数</t>
    <rPh sb="0" eb="2">
      <t>トクテイ</t>
    </rPh>
    <rPh sb="2" eb="5">
      <t>ジュウギョウシャ</t>
    </rPh>
    <rPh sb="5" eb="6">
      <t>ヨウ</t>
    </rPh>
    <rPh sb="7" eb="9">
      <t>キンム</t>
    </rPh>
    <phoneticPr fontId="9"/>
  </si>
  <si>
    <t>特定従業者数換算数</t>
    <rPh sb="0" eb="5">
      <t>トクテイジュウギョウシャ</t>
    </rPh>
    <rPh sb="5" eb="6">
      <t>スウ</t>
    </rPh>
    <rPh sb="6" eb="9">
      <t>カンサンスウ</t>
    </rPh>
    <phoneticPr fontId="9"/>
  </si>
  <si>
    <t>②新設又は増改築等の時点から６か月以上１年未満</t>
    <phoneticPr fontId="9"/>
  </si>
  <si>
    <t>常勤換算に
よる人数</t>
    <rPh sb="0" eb="2">
      <t>ジョウキン</t>
    </rPh>
    <rPh sb="2" eb="4">
      <t>カンサン</t>
    </rPh>
    <rPh sb="8" eb="10">
      <t>ニンズウ</t>
    </rPh>
    <phoneticPr fontId="9"/>
  </si>
  <si>
    <t>勤務延べ
時間数</t>
    <rPh sb="0" eb="3">
      <t>キンムノ</t>
    </rPh>
    <rPh sb="5" eb="8">
      <t>ジカンスウ</t>
    </rPh>
    <phoneticPr fontId="9"/>
  </si>
  <si>
    <t>特定従業者数換算による人数</t>
    <rPh sb="0" eb="6">
      <t>トクテイジュウギョウシャスウ</t>
    </rPh>
    <rPh sb="6" eb="8">
      <t>カンサン</t>
    </rPh>
    <rPh sb="11" eb="13">
      <t>ニンズウ</t>
    </rPh>
    <phoneticPr fontId="9"/>
  </si>
  <si>
    <t>③新設又は増改築等の時点から１年以上</t>
    <phoneticPr fontId="9"/>
  </si>
  <si>
    <t>世話人６：１</t>
    <phoneticPr fontId="9"/>
  </si>
  <si>
    <t>世話人等</t>
    <rPh sb="3" eb="4">
      <t>ナド</t>
    </rPh>
    <phoneticPr fontId="9"/>
  </si>
  <si>
    <t>世話人５：１</t>
    <phoneticPr fontId="9"/>
  </si>
  <si>
    <t>生活支援員</t>
    <rPh sb="0" eb="2">
      <t>セイカツ</t>
    </rPh>
    <rPh sb="2" eb="4">
      <t>シエン</t>
    </rPh>
    <rPh sb="4" eb="5">
      <t>イン</t>
    </rPh>
    <phoneticPr fontId="9"/>
  </si>
  <si>
    <t>７　人員配置体制加算の算定における必要加配数</t>
    <rPh sb="2" eb="10">
      <t>ジンインハイチタイセイカサン</t>
    </rPh>
    <rPh sb="11" eb="13">
      <t>サンテイ</t>
    </rPh>
    <rPh sb="17" eb="19">
      <t>ヒツヨウ</t>
    </rPh>
    <rPh sb="19" eb="21">
      <t>カハイ</t>
    </rPh>
    <rPh sb="21" eb="22">
      <t>スウ</t>
    </rPh>
    <phoneticPr fontId="9"/>
  </si>
  <si>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9"/>
  </si>
  <si>
    <t>調整数：</t>
    <rPh sb="0" eb="2">
      <t>チョウセイ</t>
    </rPh>
    <rPh sb="2" eb="3">
      <t>スウ</t>
    </rPh>
    <phoneticPr fontId="9"/>
  </si>
  <si>
    <t>介護包括サービス型・外部サービス利用型</t>
    <rPh sb="0" eb="4">
      <t>カイゴホウカツ</t>
    </rPh>
    <rPh sb="8" eb="9">
      <t>ガタ</t>
    </rPh>
    <rPh sb="10" eb="12">
      <t>ガイブ</t>
    </rPh>
    <rPh sb="16" eb="19">
      <t>リヨウガタ</t>
    </rPh>
    <phoneticPr fontId="9"/>
  </si>
  <si>
    <t>日中サービス支援型</t>
    <rPh sb="0" eb="2">
      <t>ニッチュウ</t>
    </rPh>
    <rPh sb="6" eb="9">
      <t>シエンガタ</t>
    </rPh>
    <phoneticPr fontId="9"/>
  </si>
  <si>
    <t>12:1の場合</t>
    <rPh sb="5" eb="7">
      <t>バアイ</t>
    </rPh>
    <phoneticPr fontId="9"/>
  </si>
  <si>
    <t>特定従業者数</t>
    <rPh sb="0" eb="5">
      <t>トクテイジュウギョウシャ</t>
    </rPh>
    <rPh sb="5" eb="6">
      <t>スウ</t>
    </rPh>
    <phoneticPr fontId="9"/>
  </si>
  <si>
    <t>勤務延べ時間</t>
    <rPh sb="0" eb="3">
      <t>キンムノ</t>
    </rPh>
    <rPh sb="4" eb="6">
      <t>ジカン</t>
    </rPh>
    <phoneticPr fontId="9"/>
  </si>
  <si>
    <t>30:1の場合</t>
    <rPh sb="5" eb="7">
      <t>バアイ</t>
    </rPh>
    <phoneticPr fontId="9"/>
  </si>
  <si>
    <t>7.5:1の場合</t>
    <rPh sb="6" eb="8">
      <t>バアイ</t>
    </rPh>
    <phoneticPr fontId="9"/>
  </si>
  <si>
    <t>20:1の場合</t>
    <rPh sb="5" eb="7">
      <t>バアイ</t>
    </rPh>
    <phoneticPr fontId="9"/>
  </si>
  <si>
    <t>不足加配数</t>
    <rPh sb="0" eb="2">
      <t>フソク</t>
    </rPh>
    <rPh sb="2" eb="4">
      <t>カハイ</t>
    </rPh>
    <rPh sb="4" eb="5">
      <t>スウ</t>
    </rPh>
    <phoneticPr fontId="9"/>
  </si>
  <si>
    <t>不足調整数</t>
    <rPh sb="0" eb="2">
      <t>フソク</t>
    </rPh>
    <rPh sb="2" eb="4">
      <t>チョウセイ</t>
    </rPh>
    <rPh sb="4" eb="5">
      <t>スウ</t>
    </rPh>
    <phoneticPr fontId="9"/>
  </si>
  <si>
    <t>加配状況</t>
    <rPh sb="0" eb="2">
      <t>カハイ</t>
    </rPh>
    <rPh sb="2" eb="4">
      <t>ジョウキョウ</t>
    </rPh>
    <phoneticPr fontId="9"/>
  </si>
  <si>
    <t>算定要件に対しての加配状況</t>
    <rPh sb="0" eb="4">
      <t>サンテイヨウケン</t>
    </rPh>
    <rPh sb="5" eb="6">
      <t>タイ</t>
    </rPh>
    <rPh sb="9" eb="11">
      <t>カハイ</t>
    </rPh>
    <rPh sb="11" eb="13">
      <t>ジョウキョウ</t>
    </rPh>
    <phoneticPr fontId="9"/>
  </si>
  <si>
    <t>算定要件に対しての加配状況</t>
    <phoneticPr fontId="9"/>
  </si>
  <si>
    <t>12:1</t>
    <phoneticPr fontId="9"/>
  </si>
  <si>
    <t>30:1</t>
    <phoneticPr fontId="9"/>
  </si>
  <si>
    <t>7.5:1</t>
    <phoneticPr fontId="9"/>
  </si>
  <si>
    <t>20:1</t>
    <phoneticPr fontId="9"/>
  </si>
  <si>
    <t>従業者の勤務体制一覧表</t>
    <phoneticPr fontId="83"/>
  </si>
  <si>
    <t>職種</t>
    <rPh sb="0" eb="2">
      <t>ショクシュ</t>
    </rPh>
    <phoneticPr fontId="9"/>
  </si>
  <si>
    <t>勤務形態</t>
    <rPh sb="0" eb="2">
      <t>キンム</t>
    </rPh>
    <rPh sb="2" eb="4">
      <t>ケイタイ</t>
    </rPh>
    <phoneticPr fontId="9"/>
  </si>
  <si>
    <t>第１週</t>
    <rPh sb="0" eb="1">
      <t>ダイ</t>
    </rPh>
    <rPh sb="2" eb="3">
      <t>シュウ</t>
    </rPh>
    <phoneticPr fontId="9"/>
  </si>
  <si>
    <t>第２週</t>
    <rPh sb="0" eb="1">
      <t>ダイ</t>
    </rPh>
    <rPh sb="2" eb="3">
      <t>シュウ</t>
    </rPh>
    <phoneticPr fontId="9"/>
  </si>
  <si>
    <t>第３週</t>
    <rPh sb="0" eb="1">
      <t>ダイ</t>
    </rPh>
    <rPh sb="2" eb="3">
      <t>シュウ</t>
    </rPh>
    <phoneticPr fontId="9"/>
  </si>
  <si>
    <t>第４週</t>
    <rPh sb="0" eb="1">
      <t>ダイ</t>
    </rPh>
    <rPh sb="2" eb="3">
      <t>シュウ</t>
    </rPh>
    <phoneticPr fontId="9"/>
  </si>
  <si>
    <t>4週の合計</t>
    <rPh sb="1" eb="2">
      <t>シュウ</t>
    </rPh>
    <rPh sb="3" eb="5">
      <t>ゴウケイ</t>
    </rPh>
    <phoneticPr fontId="9"/>
  </si>
  <si>
    <t>週平均の勤務時間</t>
    <rPh sb="0" eb="3">
      <t>シュウヘイキン</t>
    </rPh>
    <rPh sb="4" eb="6">
      <t>キンム</t>
    </rPh>
    <rPh sb="6" eb="8">
      <t>ジカン</t>
    </rPh>
    <phoneticPr fontId="9"/>
  </si>
  <si>
    <t>常勤換算後の人数</t>
    <rPh sb="0" eb="2">
      <t>ジョウキン</t>
    </rPh>
    <rPh sb="2" eb="4">
      <t>カンザン</t>
    </rPh>
    <rPh sb="4" eb="5">
      <t>ゴ</t>
    </rPh>
    <rPh sb="6" eb="8">
      <t>ニンズウ</t>
    </rPh>
    <phoneticPr fontId="9"/>
  </si>
  <si>
    <t>特定従業者換算後の人数</t>
    <rPh sb="0" eb="2">
      <t>トクテイ</t>
    </rPh>
    <rPh sb="2" eb="5">
      <t>ジュウギョウシャ</t>
    </rPh>
    <rPh sb="5" eb="7">
      <t>カンザン</t>
    </rPh>
    <rPh sb="7" eb="8">
      <t>ゴ</t>
    </rPh>
    <rPh sb="9" eb="11">
      <t>ニンズウ</t>
    </rPh>
    <phoneticPr fontId="9"/>
  </si>
  <si>
    <t>兼務先</t>
    <rPh sb="0" eb="2">
      <t>ケンム</t>
    </rPh>
    <rPh sb="2" eb="3">
      <t>サキ</t>
    </rPh>
    <phoneticPr fontId="83"/>
  </si>
  <si>
    <t>金</t>
    <rPh sb="0" eb="1">
      <t>キン</t>
    </rPh>
    <phoneticPr fontId="9"/>
  </si>
  <si>
    <t>土</t>
    <rPh sb="0" eb="1">
      <t>ド</t>
    </rPh>
    <phoneticPr fontId="9"/>
  </si>
  <si>
    <t>夜間及び深夜の時間帯以外の時間帯</t>
    <rPh sb="10" eb="12">
      <t>イガイ</t>
    </rPh>
    <rPh sb="13" eb="15">
      <t>ジカン</t>
    </rPh>
    <rPh sb="15" eb="16">
      <t>タイ</t>
    </rPh>
    <phoneticPr fontId="83"/>
  </si>
  <si>
    <t>サービス管理
責任者</t>
    <phoneticPr fontId="9"/>
  </si>
  <si>
    <t>世話人</t>
    <rPh sb="0" eb="3">
      <t>セワニン</t>
    </rPh>
    <phoneticPr fontId="9"/>
  </si>
  <si>
    <t>生活支援員</t>
    <rPh sb="0" eb="2">
      <t>セイカツ</t>
    </rPh>
    <rPh sb="2" eb="5">
      <t>シエンイン</t>
    </rPh>
    <phoneticPr fontId="9"/>
  </si>
  <si>
    <t>世話人・生活支援員の合計</t>
    <rPh sb="0" eb="3">
      <t>セワニン</t>
    </rPh>
    <rPh sb="4" eb="6">
      <t>セイカツ</t>
    </rPh>
    <rPh sb="6" eb="9">
      <t>シエンイン</t>
    </rPh>
    <rPh sb="10" eb="12">
      <t>ゴウケイ</t>
    </rPh>
    <phoneticPr fontId="9"/>
  </si>
  <si>
    <t>総合計</t>
    <rPh sb="0" eb="1">
      <t>ソウ</t>
    </rPh>
    <rPh sb="1" eb="3">
      <t>ゴウケイ</t>
    </rPh>
    <phoneticPr fontId="9"/>
  </si>
  <si>
    <t>1週間に当該事業所における常勤職員の勤務すべき時間数（就業規則上に定める時間数）</t>
    <phoneticPr fontId="83"/>
  </si>
  <si>
    <t>加配する特定従業者（世話人等）の勤務体制一覧表</t>
    <rPh sb="0" eb="2">
      <t>カハイ</t>
    </rPh>
    <rPh sb="4" eb="6">
      <t>トクテイ</t>
    </rPh>
    <rPh sb="6" eb="9">
      <t>ジュウギョウシャ</t>
    </rPh>
    <rPh sb="10" eb="12">
      <t>セワ</t>
    </rPh>
    <rPh sb="12" eb="14">
      <t>ニンナド</t>
    </rPh>
    <phoneticPr fontId="83"/>
  </si>
  <si>
    <t>世話人等</t>
    <rPh sb="0" eb="3">
      <t>セワニン</t>
    </rPh>
    <rPh sb="3" eb="4">
      <t>ナド</t>
    </rPh>
    <phoneticPr fontId="9"/>
  </si>
  <si>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9"/>
  </si>
  <si>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9"/>
  </si>
  <si>
    <t>○</t>
  </si>
  <si>
    <t>管理者</t>
    <rPh sb="0" eb="3">
      <t>カンリシャ</t>
    </rPh>
    <phoneticPr fontId="9"/>
  </si>
  <si>
    <t>サービス管理責任者</t>
    <rPh sb="4" eb="6">
      <t>カンリ</t>
    </rPh>
    <rPh sb="6" eb="9">
      <t>セキニンシャ</t>
    </rPh>
    <phoneticPr fontId="9"/>
  </si>
  <si>
    <t>世話人A</t>
    <rPh sb="0" eb="2">
      <t>セワ</t>
    </rPh>
    <rPh sb="2" eb="3">
      <t>ニン</t>
    </rPh>
    <phoneticPr fontId="83"/>
  </si>
  <si>
    <t>世話人B</t>
    <rPh sb="0" eb="2">
      <t>セワ</t>
    </rPh>
    <rPh sb="2" eb="3">
      <t>ニン</t>
    </rPh>
    <phoneticPr fontId="83"/>
  </si>
  <si>
    <t>世話人C</t>
    <rPh sb="0" eb="2">
      <t>セワ</t>
    </rPh>
    <rPh sb="2" eb="3">
      <t>ニン</t>
    </rPh>
    <phoneticPr fontId="83"/>
  </si>
  <si>
    <t>世話人D</t>
    <rPh sb="0" eb="2">
      <t>セワ</t>
    </rPh>
    <rPh sb="2" eb="3">
      <t>ニン</t>
    </rPh>
    <phoneticPr fontId="83"/>
  </si>
  <si>
    <t>世話人E</t>
    <rPh sb="0" eb="2">
      <t>セワ</t>
    </rPh>
    <rPh sb="2" eb="3">
      <t>ニン</t>
    </rPh>
    <phoneticPr fontId="83"/>
  </si>
  <si>
    <t>生活支援員A</t>
    <rPh sb="0" eb="2">
      <t>セイカツ</t>
    </rPh>
    <rPh sb="2" eb="4">
      <t>シエン</t>
    </rPh>
    <rPh sb="4" eb="5">
      <t>イン</t>
    </rPh>
    <phoneticPr fontId="83"/>
  </si>
  <si>
    <t>生活支援員B</t>
    <rPh sb="0" eb="2">
      <t>セイカツ</t>
    </rPh>
    <rPh sb="2" eb="4">
      <t>シエン</t>
    </rPh>
    <rPh sb="4" eb="5">
      <t>イン</t>
    </rPh>
    <phoneticPr fontId="83"/>
  </si>
  <si>
    <t>生活支援員C</t>
    <rPh sb="0" eb="2">
      <t>セイカツ</t>
    </rPh>
    <rPh sb="2" eb="4">
      <t>シエン</t>
    </rPh>
    <rPh sb="4" eb="5">
      <t>イン</t>
    </rPh>
    <phoneticPr fontId="83"/>
  </si>
  <si>
    <t>生活支援員D</t>
    <rPh sb="0" eb="2">
      <t>セイカツ</t>
    </rPh>
    <rPh sb="2" eb="4">
      <t>シエン</t>
    </rPh>
    <rPh sb="4" eb="5">
      <t>イン</t>
    </rPh>
    <phoneticPr fontId="83"/>
  </si>
  <si>
    <t>生活支援員E</t>
    <rPh sb="0" eb="2">
      <t>セイカツ</t>
    </rPh>
    <rPh sb="2" eb="4">
      <t>シエン</t>
    </rPh>
    <rPh sb="4" eb="5">
      <t>イン</t>
    </rPh>
    <phoneticPr fontId="83"/>
  </si>
  <si>
    <t>世話人A</t>
    <rPh sb="0" eb="3">
      <t>セワニン</t>
    </rPh>
    <phoneticPr fontId="8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</si>
</sst>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人&quot;"/>
    <numFmt numFmtId="177" formatCode="##########.###&quot;人&quot;"/>
    <numFmt numFmtId="178" formatCode="##########.####&quot;人&quot;"/>
    <numFmt numFmtId="179" formatCode="0.000_ "/>
    <numFmt numFmtId="180" formatCode="0.00_ "/>
    <numFmt numFmtId="181" formatCode="0_ "/>
    <numFmt numFmtId="182" formatCode="#,##0_ "/>
    <numFmt numFmtId="183" formatCode="#,##0;&quot;▲ &quot;#,##0"/>
    <numFmt numFmtId="184" formatCode="0_);[Red]\(0\)"/>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0.0_ "/>
  </numFmts>
  <fonts count="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2"/>
      <name val="ＭＳ ゴシック"/>
      <family val="3"/>
      <charset val="128"/>
    </font>
    <font>
      <sz val="9"/>
      <name val="ＭＳ Ｐゴシック"/>
      <family val="3"/>
      <charset val="128"/>
    </font>
    <font>
      <sz val="8"/>
      <name val="ＭＳ ゴシック"/>
      <family val="3"/>
      <charset val="128"/>
    </font>
    <font>
      <sz val="10"/>
      <color indexed="8"/>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0"/>
      <name val="ＭＳ Ｐゴシック"/>
      <family val="3"/>
      <charset val="128"/>
      <scheme val="minor"/>
    </font>
    <font>
      <sz val="11"/>
      <color theme="1"/>
      <name val="ＭＳ Ｐゴシック"/>
      <family val="3"/>
      <charset val="128"/>
    </font>
    <font>
      <sz val="10"/>
      <color theme="1"/>
      <name val="ＭＳ ゴシック"/>
      <family val="3"/>
      <charset val="128"/>
    </font>
    <font>
      <sz val="10"/>
      <color theme="1"/>
      <name val="ＭＳ Ｐゴシック"/>
      <family val="3"/>
      <charset val="128"/>
    </font>
    <font>
      <sz val="9"/>
      <name val="ＭＳ Ｐゴシック"/>
      <family val="3"/>
      <charset val="128"/>
      <scheme val="minor"/>
    </font>
    <font>
      <sz val="11"/>
      <color rgb="FFFF0000"/>
      <name val="ＭＳ Ｐゴシック"/>
      <family val="3"/>
      <charset val="128"/>
    </font>
    <font>
      <sz val="14"/>
      <color theme="1"/>
      <name val="ＭＳ ゴシック"/>
      <family val="3"/>
      <charset val="128"/>
    </font>
    <font>
      <sz val="12"/>
      <color rgb="FFFF0000"/>
      <name val="ＭＳ ゴシック"/>
      <family val="3"/>
      <charset val="128"/>
    </font>
    <font>
      <sz val="11"/>
      <color rgb="FFFF0000"/>
      <name val="ＭＳ ゴシック"/>
      <family val="3"/>
      <charset val="128"/>
    </font>
    <font>
      <sz val="11"/>
      <name val="ＭＳ Ｐゴシック"/>
      <family val="3"/>
      <charset val="128"/>
      <scheme val="minor"/>
    </font>
    <font>
      <sz val="16"/>
      <name val="ＭＳ Ｐゴシック"/>
      <family val="3"/>
      <charset val="128"/>
      <scheme val="minor"/>
    </font>
    <font>
      <sz val="14"/>
      <name val="ＭＳ Ｐゴシック"/>
      <family val="3"/>
      <charset val="128"/>
      <scheme val="minor"/>
    </font>
    <font>
      <b/>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4"/>
      <color theme="1"/>
      <name val="ＭＳ Ｐゴシック"/>
      <family val="3"/>
      <charset val="128"/>
    </font>
    <font>
      <sz val="9"/>
      <color theme="1"/>
      <name val="ＭＳ ゴシック"/>
      <family val="3"/>
      <charset val="128"/>
    </font>
    <font>
      <sz val="8"/>
      <color theme="1"/>
      <name val="ＭＳ ゴシック"/>
      <family val="3"/>
      <charset val="128"/>
    </font>
    <font>
      <b/>
      <sz val="12"/>
      <color rgb="FFFF0000"/>
      <name val="ＭＳ Ｐゴシック"/>
      <family val="3"/>
      <charset val="128"/>
      <scheme val="minor"/>
    </font>
    <font>
      <sz val="18"/>
      <color theme="1"/>
      <name val="ＭＳ ゴシック"/>
      <family val="3"/>
      <charset val="128"/>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12"/>
      <color rgb="FFFF0000"/>
      <name val="ＭＳ Ｐゴシック"/>
      <family val="3"/>
      <charset val="128"/>
    </font>
    <font>
      <u/>
      <sz val="10"/>
      <color indexed="8"/>
      <name val="ＭＳ Ｐゴシック"/>
      <family val="3"/>
      <charset val="128"/>
    </font>
    <font>
      <sz val="6"/>
      <name val="ＭＳ Ｐゴシック"/>
      <family val="2"/>
      <charset val="128"/>
      <scheme val="minor"/>
    </font>
    <font>
      <sz val="14"/>
      <color rgb="FFFF0000"/>
      <name val="ＭＳ Ｐ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1"/>
      <color theme="1"/>
      <name val="ＭＳ ゴシック"/>
      <family val="2"/>
      <charset val="128"/>
    </font>
    <font>
      <sz val="11"/>
      <color theme="1"/>
      <name val="ＭＳ Ｐゴシック"/>
      <family val="2"/>
      <scheme val="minor"/>
    </font>
    <font>
      <sz val="10"/>
      <name val="ＭＳ Ｐゴシック"/>
      <family val="2"/>
      <charset val="128"/>
    </font>
    <font>
      <b/>
      <sz val="36"/>
      <color theme="1"/>
      <name val="ＭＳ ゴシック"/>
      <family val="3"/>
      <charset val="128"/>
    </font>
    <font>
      <b/>
      <sz val="10"/>
      <color rgb="FFFF0000"/>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8"/>
      <name val="ＭＳ Ｐゴシック"/>
      <family val="3"/>
      <charset val="128"/>
      <scheme val="minor"/>
    </font>
    <font>
      <sz val="11"/>
      <color rgb="FF000000"/>
      <name val="ＭＳ Ｐゴシック"/>
      <family val="3"/>
      <charset val="128"/>
    </font>
    <font>
      <b/>
      <sz val="14"/>
      <name val="ＭＳ Ｐゴシック"/>
      <family val="3"/>
      <charset val="128"/>
    </font>
    <font>
      <sz val="10"/>
      <name val="ＭＳ Ｐゴシック"/>
      <family val="3"/>
      <charset val="128"/>
    </font>
    <font>
      <sz val="14"/>
      <name val="BIZ UDゴシック"/>
      <family val="3"/>
      <charset val="128"/>
    </font>
    <font>
      <sz val="6"/>
      <name val="ＭＳ Ｐゴシック"/>
      <family val="3"/>
      <charset val="128"/>
      <scheme val="minor"/>
    </font>
    <font>
      <b/>
      <sz val="10"/>
      <name val="ＭＳ ゴシック"/>
      <family val="3"/>
      <charset val="128"/>
    </font>
    <font>
      <b/>
      <sz val="8"/>
      <name val="ＭＳ ゴシック"/>
      <family val="3"/>
      <charset val="128"/>
    </font>
    <font>
      <sz val="12"/>
      <color theme="1"/>
      <name val="ＭＳ ゴシック"/>
      <family val="3"/>
      <charset val="128"/>
    </font>
    <font>
      <sz val="12"/>
      <color theme="1"/>
      <name val="ＭＳ 明朝"/>
      <family val="1"/>
      <charset val="128"/>
    </font>
    <font>
      <sz val="6"/>
      <name val="ＭＳ ゴシック"/>
      <family val="2"/>
      <charset val="128"/>
    </font>
    <font>
      <sz val="10"/>
      <color theme="1"/>
      <name val="ＭＳ 明朝"/>
      <family val="1"/>
      <charset val="128"/>
    </font>
    <font>
      <b/>
      <sz val="12"/>
      <name val="ＭＳ ゴシック"/>
      <family val="3"/>
      <charset val="128"/>
    </font>
    <font>
      <b/>
      <sz val="12"/>
      <name val="ＭＳ Ｐゴシック"/>
      <family val="3"/>
      <charset val="128"/>
    </font>
    <font>
      <sz val="6"/>
      <name val="ＭＳ ゴシック"/>
      <family val="3"/>
      <charset val="128"/>
    </font>
    <font>
      <sz val="6"/>
      <name val="ＭＳ Ｐゴシック"/>
      <family val="2"/>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12"/>
      <name val="ＭＳ 明朝"/>
      <family val="1"/>
      <charset val="128"/>
    </font>
    <font>
      <sz val="11"/>
      <name val="ＭＳ 明朝"/>
      <family val="1"/>
      <charset val="128"/>
    </font>
    <font>
      <b/>
      <sz val="9"/>
      <color indexed="81"/>
      <name val="MS P ゴシック"/>
      <family val="3"/>
      <charset val="128"/>
    </font>
    <font>
      <sz val="9"/>
      <color indexed="81"/>
      <name val="MS P ゴシック"/>
      <family val="3"/>
      <charset val="128"/>
    </font>
  </fonts>
  <fills count="1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6" tint="0.79998168889431442"/>
        <bgColor indexed="64"/>
      </patternFill>
    </fill>
  </fills>
  <borders count="2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diagonal/>
    </border>
    <border>
      <left style="medium">
        <color indexed="64"/>
      </left>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top style="double">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double">
        <color indexed="64"/>
      </top>
      <bottom/>
      <diagonal/>
    </border>
    <border>
      <left style="thin">
        <color indexed="64"/>
      </left>
      <right/>
      <top style="medium">
        <color indexed="64"/>
      </top>
      <bottom/>
      <diagonal/>
    </border>
    <border>
      <left/>
      <right style="medium">
        <color indexed="64"/>
      </right>
      <top/>
      <bottom style="medium">
        <color indexed="64"/>
      </bottom>
      <diagonal/>
    </border>
    <border>
      <left/>
      <right style="double">
        <color indexed="64"/>
      </right>
      <top/>
      <bottom style="double">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double">
        <color indexed="64"/>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double">
        <color indexed="64"/>
      </left>
      <right style="thin">
        <color indexed="64"/>
      </right>
      <top/>
      <bottom/>
      <diagonal/>
    </border>
    <border>
      <left style="thin">
        <color indexed="64"/>
      </left>
      <right/>
      <top/>
      <bottom style="dotted">
        <color indexed="64"/>
      </bottom>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double">
        <color indexed="64"/>
      </top>
      <bottom/>
      <diagonal/>
    </border>
    <border>
      <left/>
      <right/>
      <top style="double">
        <color indexed="64"/>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s>
  <cellStyleXfs count="26">
    <xf numFmtId="0" fontId="0" fillId="0" borderId="0">
      <alignment vertical="center"/>
    </xf>
    <xf numFmtId="0" fontId="8" fillId="0" borderId="0"/>
    <xf numFmtId="0" fontId="8" fillId="0" borderId="0">
      <alignment vertical="center"/>
    </xf>
    <xf numFmtId="0" fontId="20" fillId="0" borderId="0">
      <alignment vertical="center"/>
    </xf>
    <xf numFmtId="0" fontId="20" fillId="0" borderId="0">
      <alignment vertical="center"/>
    </xf>
    <xf numFmtId="0" fontId="8" fillId="0" borderId="0">
      <alignment vertical="center"/>
    </xf>
    <xf numFmtId="0" fontId="8" fillId="0" borderId="0">
      <alignment vertical="center"/>
    </xf>
    <xf numFmtId="0" fontId="20" fillId="0" borderId="0">
      <alignment vertical="center"/>
    </xf>
    <xf numFmtId="0" fontId="8" fillId="0" borderId="0"/>
    <xf numFmtId="0" fontId="7" fillId="0" borderId="0">
      <alignment vertical="center"/>
    </xf>
    <xf numFmtId="0" fontId="57" fillId="0" borderId="0">
      <alignment vertical="center"/>
    </xf>
    <xf numFmtId="0" fontId="58" fillId="0" borderId="0"/>
    <xf numFmtId="38" fontId="59" fillId="0" borderId="0" applyFont="0" applyFill="0" applyBorder="0" applyAlignment="0" applyProtection="0"/>
    <xf numFmtId="0" fontId="8" fillId="0" borderId="0">
      <alignment vertical="center"/>
    </xf>
    <xf numFmtId="0" fontId="20" fillId="0" borderId="0">
      <alignment vertical="center"/>
    </xf>
    <xf numFmtId="38" fontId="8" fillId="0" borderId="0" applyFont="0" applyFill="0" applyBorder="0" applyAlignment="0" applyProtection="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69" fillId="0" borderId="0">
      <alignment vertical="center"/>
    </xf>
    <xf numFmtId="0" fontId="20" fillId="0" borderId="0">
      <alignment vertical="center"/>
    </xf>
    <xf numFmtId="0" fontId="2" fillId="0" borderId="0">
      <alignment vertical="center"/>
    </xf>
    <xf numFmtId="0" fontId="8" fillId="0" borderId="0">
      <alignment vertical="center"/>
    </xf>
    <xf numFmtId="0" fontId="1" fillId="0" borderId="0">
      <alignment vertical="center"/>
    </xf>
  </cellStyleXfs>
  <cellXfs count="1484">
    <xf numFmtId="0" fontId="0" fillId="0" borderId="0" xfId="0">
      <alignment vertical="center"/>
    </xf>
    <xf numFmtId="0" fontId="10" fillId="0" borderId="0" xfId="2" applyFont="1">
      <alignment vertical="center"/>
    </xf>
    <xf numFmtId="0" fontId="8" fillId="0" borderId="0" xfId="2">
      <alignment vertical="center"/>
    </xf>
    <xf numFmtId="0" fontId="8" fillId="0" borderId="6" xfId="2" applyBorder="1">
      <alignment vertical="center"/>
    </xf>
    <xf numFmtId="0" fontId="8" fillId="0" borderId="3" xfId="2" applyBorder="1">
      <alignment vertical="center"/>
    </xf>
    <xf numFmtId="0" fontId="8" fillId="0" borderId="7" xfId="2" applyBorder="1">
      <alignment vertical="center"/>
    </xf>
    <xf numFmtId="0" fontId="8" fillId="0" borderId="5" xfId="2" applyBorder="1">
      <alignment vertical="center"/>
    </xf>
    <xf numFmtId="0" fontId="8" fillId="0" borderId="8" xfId="2" applyBorder="1">
      <alignment vertical="center"/>
    </xf>
    <xf numFmtId="0" fontId="8" fillId="0" borderId="9" xfId="2" applyBorder="1">
      <alignment vertical="center"/>
    </xf>
    <xf numFmtId="0" fontId="8" fillId="0" borderId="1" xfId="2" applyBorder="1" applyAlignment="1">
      <alignment horizontal="left" vertical="center"/>
    </xf>
    <xf numFmtId="0" fontId="8" fillId="0" borderId="0" xfId="2" applyBorder="1" applyAlignment="1">
      <alignment vertical="center"/>
    </xf>
    <xf numFmtId="0" fontId="16" fillId="0" borderId="0" xfId="5" applyFont="1">
      <alignment vertical="center"/>
    </xf>
    <xf numFmtId="0" fontId="13" fillId="0" borderId="0" xfId="5" applyFont="1" applyFill="1">
      <alignment vertical="center"/>
    </xf>
    <xf numFmtId="0" fontId="13" fillId="0" borderId="0" xfId="5" applyFont="1">
      <alignment vertical="center"/>
    </xf>
    <xf numFmtId="0" fontId="16" fillId="0" borderId="0" xfId="5" applyFont="1" applyFill="1">
      <alignment vertical="center"/>
    </xf>
    <xf numFmtId="0" fontId="14" fillId="0" borderId="1" xfId="5" applyFont="1" applyFill="1" applyBorder="1" applyAlignment="1">
      <alignment horizontal="center" vertical="center"/>
    </xf>
    <xf numFmtId="0" fontId="13" fillId="0" borderId="19" xfId="5" applyFont="1" applyFill="1" applyBorder="1" applyAlignment="1">
      <alignment vertical="center"/>
    </xf>
    <xf numFmtId="0" fontId="13" fillId="0" borderId="22" xfId="5" applyFont="1" applyBorder="1" applyAlignment="1">
      <alignment vertical="center" shrinkToFit="1"/>
    </xf>
    <xf numFmtId="0" fontId="13" fillId="0" borderId="23" xfId="5" applyFont="1" applyBorder="1" applyAlignment="1">
      <alignment vertical="center" shrinkToFit="1"/>
    </xf>
    <xf numFmtId="0" fontId="13" fillId="0" borderId="37" xfId="5" applyFont="1" applyFill="1" applyBorder="1" applyAlignment="1">
      <alignment vertical="center"/>
    </xf>
    <xf numFmtId="0" fontId="8" fillId="0" borderId="2" xfId="2" applyBorder="1">
      <alignment vertical="center"/>
    </xf>
    <xf numFmtId="0" fontId="8" fillId="0" borderId="4" xfId="2" applyBorder="1" applyAlignment="1">
      <alignment vertical="center"/>
    </xf>
    <xf numFmtId="0" fontId="10" fillId="0" borderId="0" xfId="2" applyFont="1" applyBorder="1" applyAlignment="1">
      <alignment vertical="center"/>
    </xf>
    <xf numFmtId="0" fontId="8" fillId="0" borderId="0" xfId="2" applyFont="1" applyBorder="1" applyAlignment="1">
      <alignment vertical="center"/>
    </xf>
    <xf numFmtId="0" fontId="21" fillId="0" borderId="0" xfId="3" applyFont="1">
      <alignment vertical="center"/>
    </xf>
    <xf numFmtId="0" fontId="8" fillId="0" borderId="0" xfId="2" applyBorder="1" applyAlignment="1">
      <alignment vertical="center" justifyLastLine="1"/>
    </xf>
    <xf numFmtId="0" fontId="8" fillId="0" borderId="0" xfId="2" applyBorder="1" applyAlignment="1">
      <alignment horizontal="center" vertical="center" justifyLastLine="1"/>
    </xf>
    <xf numFmtId="0" fontId="8" fillId="0" borderId="11" xfId="2" applyBorder="1" applyAlignment="1">
      <alignment vertical="center" justifyLastLine="1"/>
    </xf>
    <xf numFmtId="0" fontId="8" fillId="0" borderId="11" xfId="2" applyBorder="1" applyAlignment="1">
      <alignment horizontal="center" vertical="center" justifyLastLine="1"/>
    </xf>
    <xf numFmtId="0" fontId="8" fillId="0" borderId="20" xfId="2" applyBorder="1" applyAlignment="1">
      <alignment vertical="center"/>
    </xf>
    <xf numFmtId="0" fontId="30" fillId="0" borderId="0" xfId="6" applyFont="1" applyFill="1" applyAlignment="1">
      <alignment horizontal="left" vertical="center"/>
    </xf>
    <xf numFmtId="0" fontId="8" fillId="0" borderId="0" xfId="2" applyAlignment="1">
      <alignment horizontal="right" vertical="center"/>
    </xf>
    <xf numFmtId="0" fontId="10" fillId="0" borderId="0" xfId="2" applyFont="1" applyBorder="1" applyAlignment="1">
      <alignment horizontal="center" vertical="center"/>
    </xf>
    <xf numFmtId="0" fontId="8" fillId="0" borderId="1" xfId="2" applyBorder="1" applyAlignment="1">
      <alignment horizontal="center" vertical="center" justifyLastLine="1"/>
    </xf>
    <xf numFmtId="0" fontId="8" fillId="0" borderId="1" xfId="2" applyBorder="1" applyAlignment="1">
      <alignment horizontal="center" vertical="center" wrapText="1" justifyLastLine="1"/>
    </xf>
    <xf numFmtId="0" fontId="8" fillId="0" borderId="20" xfId="2" applyBorder="1" applyAlignment="1">
      <alignment horizontal="center" vertical="center"/>
    </xf>
    <xf numFmtId="0" fontId="37" fillId="0" borderId="0" xfId="3" applyFont="1">
      <alignment vertical="center"/>
    </xf>
    <xf numFmtId="0" fontId="20" fillId="0" borderId="0" xfId="3" applyFont="1">
      <alignment vertical="center"/>
    </xf>
    <xf numFmtId="0" fontId="23" fillId="0" borderId="13" xfId="3" applyFont="1" applyBorder="1" applyAlignment="1">
      <alignment horizontal="center" vertical="center"/>
    </xf>
    <xf numFmtId="0" fontId="24" fillId="0" borderId="0" xfId="3" applyFont="1">
      <alignment vertical="center"/>
    </xf>
    <xf numFmtId="0" fontId="25" fillId="0" borderId="0" xfId="3" applyFont="1">
      <alignment vertical="center"/>
    </xf>
    <xf numFmtId="0" fontId="31" fillId="0" borderId="0" xfId="7" applyFont="1">
      <alignment vertical="center"/>
    </xf>
    <xf numFmtId="0" fontId="31" fillId="0" borderId="0" xfId="7" applyFont="1" applyAlignment="1">
      <alignment horizontal="center" vertical="center"/>
    </xf>
    <xf numFmtId="0" fontId="31" fillId="0" borderId="0" xfId="7" applyFont="1" applyAlignment="1">
      <alignment vertical="center"/>
    </xf>
    <xf numFmtId="0" fontId="31" fillId="0" borderId="8" xfId="7" applyFont="1" applyBorder="1">
      <alignment vertical="center"/>
    </xf>
    <xf numFmtId="0" fontId="31" fillId="0" borderId="2" xfId="7" applyFont="1" applyBorder="1">
      <alignment vertical="center"/>
    </xf>
    <xf numFmtId="0" fontId="31" fillId="0" borderId="9" xfId="7" applyFont="1" applyBorder="1">
      <alignment vertical="center"/>
    </xf>
    <xf numFmtId="0" fontId="31" fillId="0" borderId="0" xfId="7" applyFont="1" applyBorder="1">
      <alignment vertical="center"/>
    </xf>
    <xf numFmtId="0" fontId="31" fillId="0" borderId="6" xfId="7" applyFont="1" applyBorder="1">
      <alignment vertical="center"/>
    </xf>
    <xf numFmtId="0" fontId="31" fillId="0" borderId="3" xfId="7" applyFont="1" applyBorder="1" applyAlignment="1">
      <alignment horizontal="left" vertical="center"/>
    </xf>
    <xf numFmtId="49" fontId="31" fillId="0" borderId="0" xfId="7" applyNumberFormat="1" applyFont="1" applyBorder="1" applyAlignment="1">
      <alignment vertical="center"/>
    </xf>
    <xf numFmtId="0" fontId="31" fillId="0" borderId="0" xfId="7" applyFont="1" applyBorder="1" applyAlignment="1">
      <alignment vertical="center"/>
    </xf>
    <xf numFmtId="0" fontId="31" fillId="0" borderId="3" xfId="7" applyFont="1" applyBorder="1" applyAlignment="1">
      <alignment vertical="center"/>
    </xf>
    <xf numFmtId="0" fontId="31" fillId="0" borderId="4" xfId="7" applyFont="1" applyBorder="1">
      <alignment vertical="center"/>
    </xf>
    <xf numFmtId="0" fontId="31" fillId="0" borderId="7" xfId="7" applyFont="1" applyBorder="1">
      <alignment vertical="center"/>
    </xf>
    <xf numFmtId="0" fontId="31" fillId="0" borderId="4" xfId="7" applyFont="1" applyFill="1" applyBorder="1" applyAlignment="1">
      <alignment vertical="center"/>
    </xf>
    <xf numFmtId="0" fontId="31" fillId="0" borderId="4" xfId="7" applyFont="1" applyBorder="1" applyAlignment="1">
      <alignment vertical="center"/>
    </xf>
    <xf numFmtId="0" fontId="31" fillId="0" borderId="5" xfId="7" applyFont="1" applyBorder="1" applyAlignment="1">
      <alignment horizontal="left" vertical="center"/>
    </xf>
    <xf numFmtId="0" fontId="31" fillId="0" borderId="8" xfId="7" applyNumberFormat="1" applyFont="1" applyBorder="1" applyAlignment="1">
      <alignment horizontal="center" vertical="center" textRotation="255" wrapText="1"/>
    </xf>
    <xf numFmtId="0" fontId="31" fillId="0" borderId="8" xfId="7" applyFont="1" applyBorder="1" applyAlignment="1">
      <alignment horizontal="center" vertical="center"/>
    </xf>
    <xf numFmtId="0" fontId="22" fillId="0" borderId="6" xfId="7" applyFont="1" applyBorder="1" applyAlignment="1">
      <alignment vertical="center"/>
    </xf>
    <xf numFmtId="0" fontId="31" fillId="0" borderId="3" xfId="7" applyFont="1" applyBorder="1">
      <alignment vertical="center"/>
    </xf>
    <xf numFmtId="0" fontId="31" fillId="0" borderId="6" xfId="7" applyFont="1" applyBorder="1" applyAlignment="1">
      <alignment vertical="center"/>
    </xf>
    <xf numFmtId="0" fontId="35" fillId="0" borderId="0" xfId="7" applyFont="1" applyBorder="1" applyAlignment="1">
      <alignment vertical="center"/>
    </xf>
    <xf numFmtId="0" fontId="31" fillId="0" borderId="5" xfId="7" applyFont="1" applyBorder="1">
      <alignment vertical="center"/>
    </xf>
    <xf numFmtId="0" fontId="31" fillId="0" borderId="0" xfId="7" applyFont="1" applyBorder="1" applyAlignment="1">
      <alignment vertical="top"/>
    </xf>
    <xf numFmtId="0" fontId="21" fillId="2" borderId="0" xfId="3" applyFont="1" applyFill="1">
      <alignment vertical="center"/>
    </xf>
    <xf numFmtId="0" fontId="31" fillId="2" borderId="0" xfId="7" applyFont="1" applyFill="1">
      <alignment vertical="center"/>
    </xf>
    <xf numFmtId="0" fontId="22" fillId="0" borderId="0" xfId="7" applyFont="1">
      <alignment vertical="center"/>
    </xf>
    <xf numFmtId="0" fontId="22" fillId="0" borderId="15" xfId="7" applyFont="1" applyFill="1" applyBorder="1" applyAlignment="1">
      <alignment vertical="center"/>
    </xf>
    <xf numFmtId="0" fontId="22" fillId="0" borderId="1" xfId="7" applyFont="1" applyBorder="1">
      <alignment vertical="center"/>
    </xf>
    <xf numFmtId="0" fontId="22" fillId="0" borderId="15" xfId="7" applyFont="1" applyFill="1" applyBorder="1" applyAlignment="1">
      <alignment horizontal="center" vertical="center"/>
    </xf>
    <xf numFmtId="0" fontId="22" fillId="0" borderId="15" xfId="7" applyFont="1" applyFill="1" applyBorder="1">
      <alignment vertical="center"/>
    </xf>
    <xf numFmtId="56" fontId="22" fillId="0" borderId="15" xfId="7" applyNumberFormat="1" applyFont="1" applyBorder="1" applyAlignment="1">
      <alignment horizontal="center" vertical="center"/>
    </xf>
    <xf numFmtId="0" fontId="31" fillId="0" borderId="0" xfId="7" applyFont="1" applyBorder="1" applyAlignment="1">
      <alignment horizontal="center" vertical="center" wrapText="1"/>
    </xf>
    <xf numFmtId="0" fontId="31" fillId="0" borderId="0" xfId="7" applyFont="1" applyBorder="1" applyAlignment="1">
      <alignment horizontal="center" vertical="center"/>
    </xf>
    <xf numFmtId="0" fontId="32" fillId="0" borderId="0" xfId="7" applyFont="1" applyAlignment="1">
      <alignment vertical="center"/>
    </xf>
    <xf numFmtId="0" fontId="34" fillId="0" borderId="37" xfId="7" applyFont="1" applyBorder="1" applyAlignment="1">
      <alignment vertical="center"/>
    </xf>
    <xf numFmtId="0" fontId="40" fillId="2" borderId="86" xfId="7" applyFont="1" applyFill="1" applyBorder="1" applyAlignment="1">
      <alignment horizontal="center" vertical="center"/>
    </xf>
    <xf numFmtId="0" fontId="31" fillId="0" borderId="0" xfId="7" applyFont="1" applyAlignment="1">
      <alignment horizontal="right" vertical="center"/>
    </xf>
    <xf numFmtId="0" fontId="31" fillId="0" borderId="0" xfId="7" applyFont="1" applyFill="1" applyBorder="1" applyAlignment="1">
      <alignment vertical="center"/>
    </xf>
    <xf numFmtId="0" fontId="22" fillId="0" borderId="0" xfId="7" applyFont="1" applyBorder="1" applyAlignment="1">
      <alignment vertical="center"/>
    </xf>
    <xf numFmtId="0" fontId="26" fillId="0" borderId="0" xfId="7" applyFont="1" applyBorder="1" applyAlignment="1">
      <alignment vertical="center"/>
    </xf>
    <xf numFmtId="0" fontId="31" fillId="0" borderId="0" xfId="7" applyFont="1" applyBorder="1" applyAlignment="1">
      <alignment vertical="center" wrapText="1"/>
    </xf>
    <xf numFmtId="0" fontId="31" fillId="0" borderId="0" xfId="7" applyNumberFormat="1" applyFont="1" applyBorder="1" applyAlignment="1">
      <alignment vertical="center"/>
    </xf>
    <xf numFmtId="0" fontId="31" fillId="0" borderId="0" xfId="7" applyNumberFormat="1" applyFont="1" applyBorder="1" applyAlignment="1">
      <alignment vertical="center" textRotation="255" wrapText="1"/>
    </xf>
    <xf numFmtId="0" fontId="41" fillId="0" borderId="0" xfId="7" applyFont="1" applyProtection="1">
      <alignment vertical="center"/>
      <protection locked="0"/>
    </xf>
    <xf numFmtId="0" fontId="41" fillId="0" borderId="0" xfId="7" applyFont="1" applyAlignment="1" applyProtection="1">
      <alignment horizontal="center" vertical="center"/>
      <protection locked="0"/>
    </xf>
    <xf numFmtId="56" fontId="22" fillId="0" borderId="15" xfId="7" applyNumberFormat="1" applyFont="1" applyBorder="1" applyAlignment="1">
      <alignment horizontal="center" vertical="center" wrapText="1"/>
    </xf>
    <xf numFmtId="0" fontId="33" fillId="0" borderId="37" xfId="7" applyFont="1" applyBorder="1" applyAlignment="1">
      <alignment vertical="center"/>
    </xf>
    <xf numFmtId="9" fontId="31" fillId="0" borderId="0" xfId="7" applyNumberFormat="1" applyFont="1" applyBorder="1" applyAlignment="1">
      <alignment vertical="center"/>
    </xf>
    <xf numFmtId="0" fontId="27" fillId="2" borderId="0" xfId="2" applyFont="1" applyFill="1">
      <alignment vertical="center"/>
    </xf>
    <xf numFmtId="181" fontId="25" fillId="0" borderId="77" xfId="7" applyNumberFormat="1" applyFont="1" applyBorder="1" applyAlignment="1">
      <alignment horizontal="center" vertical="center" shrinkToFit="1"/>
    </xf>
    <xf numFmtId="0" fontId="25" fillId="0" borderId="13" xfId="7" applyFont="1" applyBorder="1" applyAlignment="1">
      <alignment horizontal="center" vertical="center" shrinkToFit="1"/>
    </xf>
    <xf numFmtId="0" fontId="25" fillId="0" borderId="1" xfId="7" applyFont="1" applyBorder="1" applyAlignment="1">
      <alignment horizontal="center" vertical="center" shrinkToFit="1"/>
    </xf>
    <xf numFmtId="0" fontId="25" fillId="0" borderId="77" xfId="7" applyFont="1" applyBorder="1" applyAlignment="1">
      <alignment horizontal="center" vertical="center" shrinkToFit="1"/>
    </xf>
    <xf numFmtId="0" fontId="25" fillId="0" borderId="95" xfId="7" applyFont="1" applyFill="1" applyBorder="1" applyAlignment="1">
      <alignment horizontal="center" vertical="center" shrinkToFit="1"/>
    </xf>
    <xf numFmtId="0" fontId="25" fillId="0" borderId="79" xfId="7" applyFont="1" applyBorder="1" applyAlignment="1">
      <alignment horizontal="center" vertical="center" shrinkToFit="1"/>
    </xf>
    <xf numFmtId="0" fontId="25" fillId="0" borderId="96" xfId="7" applyFont="1" applyBorder="1" applyAlignment="1">
      <alignment horizontal="center" vertical="center" shrinkToFit="1"/>
    </xf>
    <xf numFmtId="0" fontId="25" fillId="0" borderId="97" xfId="7" applyFont="1" applyBorder="1" applyAlignment="1">
      <alignment horizontal="center" vertical="center" shrinkToFit="1"/>
    </xf>
    <xf numFmtId="0" fontId="25" fillId="0" borderId="82" xfId="7" applyFont="1" applyBorder="1" applyAlignment="1">
      <alignment horizontal="center" vertical="center" shrinkToFit="1"/>
    </xf>
    <xf numFmtId="0" fontId="25" fillId="0" borderId="95" xfId="7" applyFont="1" applyBorder="1" applyAlignment="1">
      <alignment horizontal="center" vertical="center" shrinkToFit="1"/>
    </xf>
    <xf numFmtId="0" fontId="25" fillId="0" borderId="59" xfId="7" applyFont="1" applyBorder="1" applyAlignment="1">
      <alignment horizontal="center" vertical="center" shrinkToFit="1"/>
    </xf>
    <xf numFmtId="0" fontId="25" fillId="0" borderId="12" xfId="7" applyFont="1" applyBorder="1" applyAlignment="1">
      <alignment horizontal="center" vertical="center" shrinkToFit="1"/>
    </xf>
    <xf numFmtId="0" fontId="25" fillId="0" borderId="1" xfId="7" applyFont="1" applyBorder="1" applyAlignment="1">
      <alignment horizontal="right" vertical="center"/>
    </xf>
    <xf numFmtId="0" fontId="25" fillId="0" borderId="1" xfId="7" applyFont="1" applyFill="1" applyBorder="1" applyAlignment="1">
      <alignment horizontal="center" vertical="center" shrinkToFit="1"/>
    </xf>
    <xf numFmtId="180" fontId="25" fillId="0" borderId="59" xfId="7" applyNumberFormat="1" applyFont="1" applyBorder="1" applyAlignment="1">
      <alignment horizontal="center" vertical="center" shrinkToFit="1"/>
    </xf>
    <xf numFmtId="0" fontId="25" fillId="0" borderId="90" xfId="7" applyFont="1" applyBorder="1" applyAlignment="1">
      <alignment horizontal="center" vertical="center" shrinkToFit="1"/>
    </xf>
    <xf numFmtId="0" fontId="49" fillId="2" borderId="0" xfId="2" applyFont="1" applyFill="1" applyAlignment="1">
      <alignment horizontal="right" vertical="center"/>
    </xf>
    <xf numFmtId="0" fontId="8" fillId="2" borderId="0" xfId="2" applyFill="1">
      <alignment vertical="center"/>
    </xf>
    <xf numFmtId="0" fontId="8" fillId="0" borderId="0" xfId="2" applyAlignment="1">
      <alignment horizontal="right" vertical="center"/>
    </xf>
    <xf numFmtId="0" fontId="10" fillId="0" borderId="0" xfId="2" applyFont="1" applyBorder="1" applyAlignment="1">
      <alignment horizontal="center" vertical="center"/>
    </xf>
    <xf numFmtId="0" fontId="8" fillId="0" borderId="5" xfId="2" applyBorder="1" applyAlignment="1">
      <alignment horizontal="center" vertical="center"/>
    </xf>
    <xf numFmtId="0" fontId="8" fillId="0" borderId="4" xfId="2" applyBorder="1" applyAlignment="1">
      <alignment vertical="center" wrapText="1"/>
    </xf>
    <xf numFmtId="0" fontId="8" fillId="0" borderId="1" xfId="2" applyBorder="1" applyAlignment="1">
      <alignment horizontal="center" vertical="center"/>
    </xf>
    <xf numFmtId="0" fontId="8" fillId="0" borderId="1" xfId="2" applyBorder="1" applyAlignment="1">
      <alignment vertical="center"/>
    </xf>
    <xf numFmtId="0" fontId="11" fillId="0" borderId="13" xfId="2" applyFont="1" applyBorder="1" applyAlignment="1">
      <alignment horizontal="center" vertical="center"/>
    </xf>
    <xf numFmtId="0" fontId="8" fillId="0" borderId="12" xfId="2" applyBorder="1" applyAlignment="1">
      <alignment vertical="center"/>
    </xf>
    <xf numFmtId="0" fontId="8" fillId="0" borderId="2" xfId="2" applyBorder="1" applyAlignment="1">
      <alignment vertical="center"/>
    </xf>
    <xf numFmtId="0" fontId="8" fillId="0" borderId="8" xfId="2" applyBorder="1" applyAlignment="1">
      <alignment vertical="center"/>
    </xf>
    <xf numFmtId="0" fontId="8" fillId="0" borderId="9" xfId="2" applyBorder="1" applyAlignment="1">
      <alignment vertical="center"/>
    </xf>
    <xf numFmtId="0" fontId="8" fillId="0" borderId="10" xfId="2" applyBorder="1" applyAlignment="1">
      <alignment vertical="center"/>
    </xf>
    <xf numFmtId="0" fontId="8" fillId="0" borderId="6" xfId="2" applyBorder="1" applyAlignment="1">
      <alignment vertical="center"/>
    </xf>
    <xf numFmtId="0" fontId="8" fillId="0" borderId="3" xfId="2" applyBorder="1" applyAlignment="1">
      <alignment horizontal="center" vertical="center"/>
    </xf>
    <xf numFmtId="0" fontId="8" fillId="0" borderId="7" xfId="2" applyBorder="1" applyAlignment="1">
      <alignment vertical="center"/>
    </xf>
    <xf numFmtId="0" fontId="8" fillId="0" borderId="10" xfId="2" applyBorder="1" applyAlignment="1">
      <alignment vertical="top"/>
    </xf>
    <xf numFmtId="0" fontId="17" fillId="0" borderId="11" xfId="2" applyFont="1" applyBorder="1" applyAlignment="1">
      <alignment vertical="top" justifyLastLine="1"/>
    </xf>
    <xf numFmtId="0" fontId="8" fillId="0" borderId="11" xfId="2" applyBorder="1" applyAlignment="1">
      <alignment vertical="center"/>
    </xf>
    <xf numFmtId="0" fontId="20" fillId="0" borderId="0" xfId="3" applyFont="1" applyAlignment="1">
      <alignment horizontal="right" vertical="center"/>
    </xf>
    <xf numFmtId="0" fontId="37" fillId="0" borderId="0" xfId="3" applyFont="1" applyBorder="1" applyAlignment="1">
      <alignment horizontal="center" vertical="center"/>
    </xf>
    <xf numFmtId="0" fontId="20" fillId="0" borderId="11" xfId="3" applyFont="1" applyBorder="1" applyAlignment="1">
      <alignment horizontal="left" vertical="center" wrapText="1"/>
    </xf>
    <xf numFmtId="0" fontId="20" fillId="0" borderId="0" xfId="3" applyFont="1" applyAlignment="1">
      <alignment vertical="center"/>
    </xf>
    <xf numFmtId="0" fontId="20" fillId="0" borderId="1" xfId="3" applyFont="1" applyBorder="1" applyAlignment="1">
      <alignment horizontal="left" vertical="center" wrapText="1"/>
    </xf>
    <xf numFmtId="0" fontId="24" fillId="0" borderId="0" xfId="3" applyFont="1" applyAlignment="1">
      <alignment vertical="center"/>
    </xf>
    <xf numFmtId="0" fontId="24" fillId="0" borderId="0" xfId="3" applyFont="1" applyAlignment="1">
      <alignment horizontal="left" vertical="center"/>
    </xf>
    <xf numFmtId="0" fontId="21" fillId="0" borderId="1" xfId="3" applyFont="1" applyBorder="1" applyAlignment="1">
      <alignment horizontal="left" vertical="center" wrapText="1"/>
    </xf>
    <xf numFmtId="0" fontId="24" fillId="6" borderId="0" xfId="9" applyFont="1" applyFill="1">
      <alignment vertical="center"/>
    </xf>
    <xf numFmtId="0" fontId="24" fillId="0" borderId="0" xfId="9" applyFont="1">
      <alignment vertical="center"/>
    </xf>
    <xf numFmtId="0" fontId="41" fillId="0" borderId="0" xfId="0" applyFont="1" applyProtection="1">
      <alignment vertical="center"/>
      <protection locked="0"/>
    </xf>
    <xf numFmtId="0" fontId="41" fillId="0" borderId="0" xfId="0" applyFont="1" applyBorder="1" applyAlignment="1" applyProtection="1">
      <alignment horizontal="center" vertical="center"/>
      <protection locked="0"/>
    </xf>
    <xf numFmtId="0" fontId="41" fillId="0" borderId="112" xfId="0" applyFont="1" applyBorder="1" applyProtection="1">
      <alignment vertical="center"/>
      <protection locked="0"/>
    </xf>
    <xf numFmtId="0" fontId="41" fillId="0" borderId="110" xfId="0" applyFont="1" applyBorder="1" applyAlignment="1" applyProtection="1">
      <alignment horizontal="center" vertical="center"/>
      <protection locked="0"/>
    </xf>
    <xf numFmtId="0" fontId="41" fillId="0" borderId="113" xfId="0" applyFont="1" applyBorder="1" applyAlignment="1" applyProtection="1">
      <alignment horizontal="center" vertical="center"/>
      <protection locked="0"/>
    </xf>
    <xf numFmtId="0" fontId="41" fillId="0" borderId="120" xfId="0" applyFont="1" applyBorder="1" applyAlignment="1" applyProtection="1">
      <alignment horizontal="center" vertical="center"/>
      <protection locked="0"/>
    </xf>
    <xf numFmtId="0" fontId="41" fillId="0" borderId="121" xfId="0" applyFont="1" applyBorder="1" applyAlignment="1" applyProtection="1">
      <alignment horizontal="right" vertical="center"/>
      <protection locked="0"/>
    </xf>
    <xf numFmtId="0" fontId="41" fillId="3" borderId="128" xfId="0" applyFont="1" applyFill="1" applyBorder="1" applyAlignment="1" applyProtection="1">
      <alignment horizontal="center" vertical="center"/>
      <protection locked="0"/>
    </xf>
    <xf numFmtId="0" fontId="41" fillId="0" borderId="124" xfId="0" applyFont="1" applyBorder="1" applyAlignment="1" applyProtection="1">
      <alignment horizontal="right" vertical="center"/>
      <protection locked="0"/>
    </xf>
    <xf numFmtId="0" fontId="28" fillId="0" borderId="0" xfId="0" applyFont="1" applyAlignment="1" applyProtection="1">
      <alignment horizontal="left" vertical="top"/>
      <protection locked="0"/>
    </xf>
    <xf numFmtId="0" fontId="42" fillId="0" borderId="117" xfId="0" applyFont="1" applyBorder="1" applyAlignment="1" applyProtection="1">
      <alignment horizontal="center" vertical="top"/>
      <protection locked="0"/>
    </xf>
    <xf numFmtId="0" fontId="42" fillId="0" borderId="117" xfId="0" applyFont="1" applyBorder="1" applyAlignment="1" applyProtection="1">
      <alignment horizontal="right" vertical="top"/>
      <protection locked="0"/>
    </xf>
    <xf numFmtId="0" fontId="46" fillId="0" borderId="123" xfId="0" applyFont="1" applyBorder="1" applyAlignment="1" applyProtection="1">
      <alignment horizontal="left" vertical="center"/>
      <protection locked="0"/>
    </xf>
    <xf numFmtId="0" fontId="46" fillId="0" borderId="112" xfId="0" applyFont="1" applyBorder="1" applyAlignment="1" applyProtection="1">
      <alignment horizontal="left" vertical="center"/>
      <protection locked="0"/>
    </xf>
    <xf numFmtId="0" fontId="46" fillId="0" borderId="124" xfId="0" applyFont="1" applyBorder="1" applyAlignment="1" applyProtection="1">
      <alignment horizontal="left" vertical="center"/>
      <protection locked="0"/>
    </xf>
    <xf numFmtId="0" fontId="41" fillId="0" borderId="122" xfId="0" applyFont="1" applyBorder="1" applyAlignment="1" applyProtection="1">
      <alignment horizontal="center" vertical="center"/>
      <protection locked="0"/>
    </xf>
    <xf numFmtId="0" fontId="41" fillId="0" borderId="130" xfId="0" applyFont="1" applyBorder="1" applyAlignment="1" applyProtection="1">
      <alignment horizontal="center" vertical="center"/>
      <protection locked="0"/>
    </xf>
    <xf numFmtId="0" fontId="28" fillId="0" borderId="0" xfId="0" applyFont="1" applyAlignment="1" applyProtection="1">
      <alignment horizontal="left" vertical="center"/>
      <protection locked="0"/>
    </xf>
    <xf numFmtId="0" fontId="28" fillId="0" borderId="117" xfId="0" applyFont="1" applyBorder="1" applyAlignment="1" applyProtection="1">
      <alignment horizontal="right" vertical="top"/>
      <protection locked="0"/>
    </xf>
    <xf numFmtId="0" fontId="46" fillId="0" borderId="111" xfId="0" applyFont="1" applyBorder="1" applyAlignment="1" applyProtection="1">
      <alignment horizontal="left" vertical="center"/>
      <protection locked="0"/>
    </xf>
    <xf numFmtId="0" fontId="42" fillId="0" borderId="0" xfId="0" applyFont="1" applyBorder="1" applyAlignment="1" applyProtection="1">
      <alignment horizontal="right" vertical="top"/>
      <protection locked="0"/>
    </xf>
    <xf numFmtId="0" fontId="45" fillId="0" borderId="131" xfId="0" applyFont="1" applyBorder="1" applyAlignment="1" applyProtection="1">
      <alignment vertical="center"/>
      <protection locked="0"/>
    </xf>
    <xf numFmtId="0" fontId="41" fillId="4" borderId="110" xfId="0" applyFont="1" applyFill="1" applyBorder="1" applyAlignment="1" applyProtection="1">
      <alignment horizontal="center" vertical="center"/>
      <protection locked="0"/>
    </xf>
    <xf numFmtId="0" fontId="41" fillId="4" borderId="114" xfId="0" applyFont="1" applyFill="1" applyBorder="1" applyAlignment="1" applyProtection="1">
      <alignment horizontal="center" vertical="center"/>
      <protection locked="0"/>
    </xf>
    <xf numFmtId="0" fontId="41" fillId="4" borderId="111" xfId="0" applyFont="1" applyFill="1" applyBorder="1" applyAlignment="1" applyProtection="1">
      <alignment horizontal="center" vertical="center"/>
      <protection locked="0"/>
    </xf>
    <xf numFmtId="0" fontId="41" fillId="6" borderId="0" xfId="0" applyFont="1" applyFill="1" applyBorder="1" applyAlignment="1" applyProtection="1">
      <alignment horizontal="center" vertical="center"/>
      <protection locked="0"/>
    </xf>
    <xf numFmtId="0" fontId="45" fillId="4" borderId="132" xfId="0" applyFont="1" applyFill="1" applyBorder="1" applyAlignment="1" applyProtection="1">
      <alignment vertical="center"/>
      <protection locked="0"/>
    </xf>
    <xf numFmtId="0" fontId="45" fillId="4" borderId="133" xfId="0" applyFont="1" applyFill="1" applyBorder="1" applyAlignment="1" applyProtection="1">
      <alignment vertical="center"/>
      <protection locked="0"/>
    </xf>
    <xf numFmtId="0" fontId="41" fillId="0" borderId="134" xfId="0" applyFont="1" applyBorder="1" applyAlignment="1" applyProtection="1">
      <alignment horizontal="center" vertical="center"/>
      <protection locked="0"/>
    </xf>
    <xf numFmtId="0" fontId="41" fillId="0" borderId="134" xfId="0" applyFont="1" applyFill="1" applyBorder="1" applyAlignment="1" applyProtection="1">
      <alignment horizontal="center" vertical="center"/>
      <protection locked="0"/>
    </xf>
    <xf numFmtId="0" fontId="41" fillId="6" borderId="134" xfId="0" applyFont="1" applyFill="1" applyBorder="1" applyAlignment="1" applyProtection="1">
      <alignment horizontal="center" vertical="center"/>
      <protection locked="0"/>
    </xf>
    <xf numFmtId="0" fontId="41" fillId="0" borderId="133" xfId="0" applyFont="1" applyBorder="1" applyAlignment="1" applyProtection="1">
      <alignment horizontal="center" vertical="center"/>
      <protection locked="0"/>
    </xf>
    <xf numFmtId="0" fontId="45" fillId="4" borderId="84" xfId="0" applyFont="1" applyFill="1" applyBorder="1" applyAlignment="1" applyProtection="1">
      <alignment vertical="center"/>
      <protection locked="0"/>
    </xf>
    <xf numFmtId="0" fontId="45" fillId="4" borderId="83" xfId="0" applyFont="1" applyFill="1" applyBorder="1" applyAlignment="1" applyProtection="1">
      <alignment vertical="center"/>
      <protection locked="0"/>
    </xf>
    <xf numFmtId="0" fontId="41" fillId="0" borderId="84" xfId="0" applyFont="1" applyBorder="1" applyAlignment="1" applyProtection="1">
      <alignment horizontal="center" vertical="center"/>
      <protection locked="0"/>
    </xf>
    <xf numFmtId="0" fontId="41" fillId="0" borderId="92" xfId="0" applyFont="1" applyBorder="1" applyAlignment="1" applyProtection="1">
      <alignment horizontal="center" vertical="center"/>
      <protection locked="0"/>
    </xf>
    <xf numFmtId="0" fontId="41" fillId="0" borderId="92" xfId="0" applyFont="1" applyFill="1" applyBorder="1" applyAlignment="1" applyProtection="1">
      <alignment horizontal="center" vertical="center"/>
      <protection locked="0"/>
    </xf>
    <xf numFmtId="0" fontId="41" fillId="0" borderId="83" xfId="0" applyFont="1" applyBorder="1" applyProtection="1">
      <alignment vertical="center"/>
      <protection locked="0"/>
    </xf>
    <xf numFmtId="0" fontId="41" fillId="4" borderId="135" xfId="0" applyFont="1" applyFill="1" applyBorder="1" applyAlignment="1" applyProtection="1">
      <alignment horizontal="center" vertical="center" wrapText="1"/>
      <protection locked="0"/>
    </xf>
    <xf numFmtId="0" fontId="41" fillId="4" borderId="136" xfId="0" applyFont="1" applyFill="1" applyBorder="1" applyAlignment="1" applyProtection="1">
      <alignment horizontal="center" vertical="center" wrapText="1"/>
      <protection locked="0"/>
    </xf>
    <xf numFmtId="0" fontId="41" fillId="4" borderId="137" xfId="0" applyFont="1" applyFill="1" applyBorder="1" applyAlignment="1" applyProtection="1">
      <alignment horizontal="center" vertical="center" wrapText="1"/>
      <protection locked="0"/>
    </xf>
    <xf numFmtId="0" fontId="44" fillId="0" borderId="83" xfId="0" applyFont="1" applyBorder="1" applyAlignment="1" applyProtection="1">
      <alignment horizontal="center" vertical="center" wrapText="1"/>
      <protection locked="0"/>
    </xf>
    <xf numFmtId="0" fontId="44" fillId="0" borderId="0" xfId="0" applyFont="1" applyBorder="1" applyAlignment="1" applyProtection="1">
      <alignment horizontal="center" vertical="center" wrapText="1"/>
      <protection locked="0"/>
    </xf>
    <xf numFmtId="0" fontId="43" fillId="0" borderId="117" xfId="0" applyFont="1" applyBorder="1" applyAlignment="1" applyProtection="1">
      <alignment horizontal="center" wrapText="1"/>
      <protection locked="0"/>
    </xf>
    <xf numFmtId="0" fontId="43" fillId="0" borderId="0" xfId="0" applyFont="1" applyBorder="1" applyAlignment="1" applyProtection="1">
      <alignment horizontal="center" wrapText="1"/>
      <protection locked="0"/>
    </xf>
    <xf numFmtId="0" fontId="44" fillId="0" borderId="140" xfId="0" applyFont="1" applyBorder="1" applyAlignment="1" applyProtection="1">
      <alignment horizontal="center" vertical="center" wrapText="1"/>
      <protection locked="0"/>
    </xf>
    <xf numFmtId="0" fontId="41" fillId="0" borderId="84" xfId="0" applyFont="1" applyFill="1" applyBorder="1" applyAlignment="1" applyProtection="1">
      <alignment horizontal="center" vertical="center"/>
      <protection locked="0"/>
    </xf>
    <xf numFmtId="0" fontId="41" fillId="6" borderId="92" xfId="0" applyFont="1" applyFill="1" applyBorder="1" applyAlignment="1" applyProtection="1">
      <alignment horizontal="center" vertical="center"/>
      <protection locked="0"/>
    </xf>
    <xf numFmtId="0" fontId="43" fillId="0" borderId="44" xfId="0" applyFont="1" applyBorder="1" applyAlignment="1" applyProtection="1">
      <alignment horizontal="center" wrapText="1"/>
      <protection locked="0"/>
    </xf>
    <xf numFmtId="0" fontId="41" fillId="0" borderId="141" xfId="0" applyFont="1" applyFill="1" applyBorder="1" applyAlignment="1" applyProtection="1">
      <alignment horizontal="center" vertical="center"/>
      <protection locked="0"/>
    </xf>
    <xf numFmtId="184" fontId="41" fillId="0" borderId="142" xfId="0" applyNumberFormat="1" applyFont="1" applyFill="1" applyBorder="1" applyAlignment="1" applyProtection="1">
      <alignment horizontal="center" vertical="center"/>
      <protection locked="0"/>
    </xf>
    <xf numFmtId="0" fontId="41" fillId="0" borderId="142" xfId="0" applyFont="1" applyFill="1" applyBorder="1" applyAlignment="1" applyProtection="1">
      <alignment horizontal="center" vertical="center"/>
      <protection locked="0"/>
    </xf>
    <xf numFmtId="0" fontId="41" fillId="0" borderId="142" xfId="0" applyFont="1" applyBorder="1" applyAlignment="1" applyProtection="1">
      <alignment horizontal="center" vertical="center"/>
      <protection locked="0"/>
    </xf>
    <xf numFmtId="0" fontId="41" fillId="0" borderId="112" xfId="0" applyFont="1" applyFill="1" applyBorder="1" applyAlignment="1" applyProtection="1">
      <alignment horizontal="center" vertical="center"/>
      <protection locked="0"/>
    </xf>
    <xf numFmtId="0" fontId="41" fillId="0" borderId="112" xfId="0" applyFont="1" applyBorder="1" applyAlignment="1" applyProtection="1">
      <alignment horizontal="center" vertical="center"/>
      <protection locked="0"/>
    </xf>
    <xf numFmtId="0" fontId="44" fillId="0" borderId="124" xfId="0" applyFont="1" applyBorder="1" applyAlignment="1" applyProtection="1">
      <alignment horizontal="center" vertical="center" wrapText="1"/>
      <protection locked="0"/>
    </xf>
    <xf numFmtId="0" fontId="24" fillId="6" borderId="0" xfId="0" applyFont="1" applyFill="1">
      <alignment vertical="center"/>
    </xf>
    <xf numFmtId="0" fontId="24" fillId="6" borderId="0" xfId="0" applyFont="1" applyFill="1" applyBorder="1">
      <alignment vertical="center"/>
    </xf>
    <xf numFmtId="0" fontId="24" fillId="0" borderId="0" xfId="0" applyFont="1">
      <alignment vertical="center"/>
    </xf>
    <xf numFmtId="0" fontId="24" fillId="6" borderId="112" xfId="0" applyFont="1" applyFill="1" applyBorder="1">
      <alignment vertical="center"/>
    </xf>
    <xf numFmtId="0" fontId="24" fillId="6" borderId="119" xfId="0" applyFont="1" applyFill="1" applyBorder="1">
      <alignment vertical="center"/>
    </xf>
    <xf numFmtId="0" fontId="24" fillId="6" borderId="3" xfId="0" applyFont="1" applyFill="1" applyBorder="1">
      <alignment vertical="center"/>
    </xf>
    <xf numFmtId="0" fontId="54" fillId="6" borderId="0" xfId="0" applyFont="1" applyFill="1" applyBorder="1" applyAlignment="1">
      <alignment vertical="center" wrapText="1"/>
    </xf>
    <xf numFmtId="0" fontId="54" fillId="6" borderId="3" xfId="0" applyFont="1" applyFill="1" applyBorder="1" applyAlignment="1">
      <alignment vertical="center" wrapText="1"/>
    </xf>
    <xf numFmtId="0" fontId="24" fillId="6" borderId="0" xfId="0" applyFont="1" applyFill="1" applyBorder="1" applyAlignment="1">
      <alignment vertical="center"/>
    </xf>
    <xf numFmtId="0" fontId="38" fillId="6" borderId="0" xfId="0" applyFont="1" applyFill="1" applyBorder="1" applyAlignment="1">
      <alignment vertical="center" wrapText="1"/>
    </xf>
    <xf numFmtId="0" fontId="24" fillId="6" borderId="0" xfId="0" applyFont="1" applyFill="1" applyBorder="1" applyAlignment="1">
      <alignment horizontal="left" vertical="center"/>
    </xf>
    <xf numFmtId="0" fontId="38" fillId="6" borderId="0" xfId="0" applyFont="1" applyFill="1" applyBorder="1" applyAlignment="1">
      <alignment vertical="center"/>
    </xf>
    <xf numFmtId="0" fontId="24" fillId="6" borderId="123" xfId="0" applyFont="1" applyFill="1" applyBorder="1">
      <alignment vertical="center"/>
    </xf>
    <xf numFmtId="0" fontId="24" fillId="6" borderId="124" xfId="0" applyFont="1" applyFill="1" applyBorder="1">
      <alignment vertical="center"/>
    </xf>
    <xf numFmtId="0" fontId="53" fillId="6" borderId="119" xfId="0" applyFont="1" applyFill="1" applyBorder="1" applyAlignment="1">
      <alignment horizontal="center" vertical="center"/>
    </xf>
    <xf numFmtId="0" fontId="53" fillId="6" borderId="0" xfId="0" applyFont="1" applyFill="1" applyBorder="1" applyAlignment="1">
      <alignment horizontal="center" vertical="center"/>
    </xf>
    <xf numFmtId="0" fontId="53" fillId="6" borderId="3" xfId="0" applyFont="1" applyFill="1" applyBorder="1" applyAlignment="1">
      <alignment horizontal="center" vertical="center"/>
    </xf>
    <xf numFmtId="0" fontId="24" fillId="6" borderId="143" xfId="0" applyFont="1" applyFill="1" applyBorder="1">
      <alignment vertical="center"/>
    </xf>
    <xf numFmtId="0" fontId="24" fillId="6" borderId="144" xfId="0" applyFont="1" applyFill="1" applyBorder="1">
      <alignment vertical="center"/>
    </xf>
    <xf numFmtId="0" fontId="24" fillId="6" borderId="145" xfId="0" applyFont="1" applyFill="1" applyBorder="1">
      <alignment vertical="center"/>
    </xf>
    <xf numFmtId="0" fontId="24" fillId="6" borderId="143" xfId="0" applyFont="1" applyFill="1" applyBorder="1" applyAlignment="1">
      <alignment horizontal="left" vertical="center"/>
    </xf>
    <xf numFmtId="0" fontId="24" fillId="6" borderId="105" xfId="0" applyFont="1" applyFill="1" applyBorder="1">
      <alignment vertical="center"/>
    </xf>
    <xf numFmtId="0" fontId="24" fillId="6" borderId="106" xfId="0" applyFont="1" applyFill="1" applyBorder="1">
      <alignment vertical="center"/>
    </xf>
    <xf numFmtId="0" fontId="24" fillId="6" borderId="107" xfId="0" applyFont="1" applyFill="1" applyBorder="1">
      <alignment vertical="center"/>
    </xf>
    <xf numFmtId="0" fontId="38" fillId="6" borderId="105" xfId="0" applyFont="1" applyFill="1" applyBorder="1">
      <alignment vertical="center"/>
    </xf>
    <xf numFmtId="0" fontId="24" fillId="6" borderId="89" xfId="0" applyFont="1" applyFill="1" applyBorder="1">
      <alignment vertical="center"/>
    </xf>
    <xf numFmtId="0" fontId="24" fillId="6" borderId="108" xfId="0" applyFont="1" applyFill="1" applyBorder="1">
      <alignment vertical="center"/>
    </xf>
    <xf numFmtId="0" fontId="24" fillId="6" borderId="109" xfId="0" applyFont="1" applyFill="1" applyBorder="1">
      <alignment vertical="center"/>
    </xf>
    <xf numFmtId="0" fontId="24" fillId="6" borderId="108" xfId="0" applyFont="1" applyFill="1" applyBorder="1" applyAlignment="1">
      <alignment vertical="top" shrinkToFit="1"/>
    </xf>
    <xf numFmtId="0" fontId="24" fillId="6" borderId="109" xfId="0" applyFont="1" applyFill="1" applyBorder="1" applyAlignment="1">
      <alignment vertical="top" shrinkToFit="1"/>
    </xf>
    <xf numFmtId="0" fontId="38" fillId="6" borderId="132" xfId="0" applyFont="1" applyFill="1" applyBorder="1">
      <alignment vertical="center"/>
    </xf>
    <xf numFmtId="0" fontId="38" fillId="6" borderId="94" xfId="0" applyFont="1" applyFill="1" applyBorder="1">
      <alignment vertical="center"/>
    </xf>
    <xf numFmtId="0" fontId="38" fillId="6" borderId="143" xfId="0" applyFont="1" applyFill="1" applyBorder="1">
      <alignment vertical="center"/>
    </xf>
    <xf numFmtId="0" fontId="39" fillId="6" borderId="0" xfId="0" applyFont="1" applyFill="1" applyBorder="1">
      <alignment vertical="center"/>
    </xf>
    <xf numFmtId="0" fontId="24" fillId="6" borderId="116" xfId="0" applyFont="1" applyFill="1" applyBorder="1">
      <alignment vertical="center"/>
    </xf>
    <xf numFmtId="0" fontId="24" fillId="6" borderId="117" xfId="0" applyFont="1" applyFill="1" applyBorder="1">
      <alignment vertical="center"/>
    </xf>
    <xf numFmtId="0" fontId="24" fillId="6" borderId="118" xfId="0" applyFont="1" applyFill="1" applyBorder="1">
      <alignment vertical="center"/>
    </xf>
    <xf numFmtId="0" fontId="39" fillId="6" borderId="143" xfId="0" applyFont="1" applyFill="1" applyBorder="1">
      <alignment vertical="center"/>
    </xf>
    <xf numFmtId="0" fontId="38" fillId="6" borderId="106" xfId="0" applyFont="1" applyFill="1" applyBorder="1">
      <alignment vertical="center"/>
    </xf>
    <xf numFmtId="0" fontId="39" fillId="6" borderId="105" xfId="0" applyFont="1" applyFill="1" applyBorder="1">
      <alignment vertical="center"/>
    </xf>
    <xf numFmtId="0" fontId="56" fillId="6" borderId="105" xfId="0" applyFont="1" applyFill="1" applyBorder="1">
      <alignment vertical="center"/>
    </xf>
    <xf numFmtId="0" fontId="24" fillId="6" borderId="106" xfId="0" applyFont="1" applyFill="1" applyBorder="1" applyAlignment="1">
      <alignment vertical="top" shrinkToFit="1"/>
    </xf>
    <xf numFmtId="0" fontId="24" fillId="6" borderId="107" xfId="0" applyFont="1" applyFill="1" applyBorder="1" applyAlignment="1">
      <alignment vertical="top" shrinkToFit="1"/>
    </xf>
    <xf numFmtId="0" fontId="38" fillId="6" borderId="0" xfId="0" applyFont="1" applyFill="1" applyAlignment="1">
      <alignment horizontal="right" vertical="center"/>
    </xf>
    <xf numFmtId="0" fontId="62" fillId="0" borderId="0" xfId="0" applyFont="1">
      <alignment vertical="center"/>
    </xf>
    <xf numFmtId="0" fontId="62" fillId="0" borderId="112" xfId="0" applyFont="1" applyBorder="1" applyAlignment="1">
      <alignment horizontal="right" vertical="center"/>
    </xf>
    <xf numFmtId="0" fontId="62" fillId="0" borderId="0" xfId="0" applyFont="1" applyBorder="1" applyAlignment="1">
      <alignment horizontal="center" vertical="center"/>
    </xf>
    <xf numFmtId="0" fontId="65" fillId="0" borderId="119" xfId="0" applyFont="1" applyBorder="1" applyAlignment="1">
      <alignment vertical="center"/>
    </xf>
    <xf numFmtId="0" fontId="62" fillId="0" borderId="0" xfId="0" applyFont="1" applyBorder="1" applyAlignment="1">
      <alignment vertical="center"/>
    </xf>
    <xf numFmtId="0" fontId="62" fillId="0" borderId="117" xfId="0" applyFont="1" applyBorder="1" applyAlignment="1">
      <alignment vertical="center"/>
    </xf>
    <xf numFmtId="0" fontId="62" fillId="0" borderId="118" xfId="0" applyFont="1" applyBorder="1" applyAlignment="1">
      <alignment vertical="center"/>
    </xf>
    <xf numFmtId="0" fontId="62" fillId="0" borderId="119" xfId="0" applyFont="1" applyBorder="1" applyAlignment="1">
      <alignment vertical="center"/>
    </xf>
    <xf numFmtId="0" fontId="62" fillId="0" borderId="3" xfId="0" applyFont="1" applyBorder="1" applyAlignment="1">
      <alignment vertical="center"/>
    </xf>
    <xf numFmtId="0" fontId="66" fillId="0" borderId="0" xfId="0" applyFont="1" applyBorder="1" applyAlignment="1">
      <alignment vertical="center"/>
    </xf>
    <xf numFmtId="0" fontId="66" fillId="0" borderId="0" xfId="0" applyFont="1">
      <alignment vertical="center"/>
    </xf>
    <xf numFmtId="0" fontId="62" fillId="0" borderId="119" xfId="0" applyFont="1" applyBorder="1">
      <alignment vertical="center"/>
    </xf>
    <xf numFmtId="0" fontId="62" fillId="0" borderId="0" xfId="0" applyFont="1" applyBorder="1">
      <alignment vertical="center"/>
    </xf>
    <xf numFmtId="0" fontId="66" fillId="0" borderId="0" xfId="0" applyFont="1" applyBorder="1">
      <alignment vertical="center"/>
    </xf>
    <xf numFmtId="0" fontId="62" fillId="0" borderId="3" xfId="0" applyFont="1" applyBorder="1">
      <alignment vertical="center"/>
    </xf>
    <xf numFmtId="0" fontId="65" fillId="0" borderId="116" xfId="0" applyFont="1" applyBorder="1">
      <alignment vertical="center"/>
    </xf>
    <xf numFmtId="0" fontId="62" fillId="0" borderId="117" xfId="0" applyFont="1" applyBorder="1">
      <alignment vertical="center"/>
    </xf>
    <xf numFmtId="0" fontId="62" fillId="0" borderId="118" xfId="0" applyFont="1" applyBorder="1">
      <alignment vertical="center"/>
    </xf>
    <xf numFmtId="0" fontId="62" fillId="0" borderId="123" xfId="0" applyFont="1" applyBorder="1">
      <alignment vertical="center"/>
    </xf>
    <xf numFmtId="0" fontId="62" fillId="0" borderId="112" xfId="0" applyFont="1" applyBorder="1">
      <alignment vertical="center"/>
    </xf>
    <xf numFmtId="0" fontId="62" fillId="0" borderId="124" xfId="0" applyFont="1" applyBorder="1">
      <alignment vertical="center"/>
    </xf>
    <xf numFmtId="0" fontId="65" fillId="0" borderId="119" xfId="0" applyFont="1" applyBorder="1">
      <alignment vertical="center"/>
    </xf>
    <xf numFmtId="0" fontId="62" fillId="0" borderId="112" xfId="0" applyFont="1" applyBorder="1" applyAlignment="1">
      <alignment vertical="center"/>
    </xf>
    <xf numFmtId="0" fontId="62" fillId="0" borderId="124" xfId="0" applyFont="1" applyBorder="1" applyAlignment="1">
      <alignment vertical="center"/>
    </xf>
    <xf numFmtId="0" fontId="40" fillId="0" borderId="0" xfId="7" applyFont="1" applyFill="1" applyBorder="1" applyAlignment="1">
      <alignment vertical="center"/>
    </xf>
    <xf numFmtId="0" fontId="40" fillId="0" borderId="25" xfId="7" applyFont="1" applyFill="1" applyBorder="1" applyAlignment="1">
      <alignment vertical="center"/>
    </xf>
    <xf numFmtId="0" fontId="31" fillId="0" borderId="0" xfId="7" applyFont="1" applyAlignment="1">
      <alignment horizontal="center" vertical="center"/>
    </xf>
    <xf numFmtId="0" fontId="31" fillId="0" borderId="117" xfId="7" applyFont="1" applyBorder="1">
      <alignment vertical="center"/>
    </xf>
    <xf numFmtId="0" fontId="31" fillId="0" borderId="117" xfId="7" applyNumberFormat="1" applyFont="1" applyBorder="1" applyAlignment="1">
      <alignment vertical="center" textRotation="255" wrapText="1"/>
    </xf>
    <xf numFmtId="0" fontId="31" fillId="0" borderId="118" xfId="7" applyFont="1" applyBorder="1">
      <alignment vertical="center"/>
    </xf>
    <xf numFmtId="0" fontId="31" fillId="0" borderId="112" xfId="7" applyFont="1" applyBorder="1" applyAlignment="1">
      <alignment vertical="center"/>
    </xf>
    <xf numFmtId="0" fontId="31" fillId="0" borderId="112" xfId="7" applyNumberFormat="1" applyFont="1" applyBorder="1" applyAlignment="1">
      <alignment vertical="center" textRotation="255" wrapText="1"/>
    </xf>
    <xf numFmtId="0" fontId="31" fillId="0" borderId="112" xfId="7" applyFont="1" applyBorder="1">
      <alignment vertical="center"/>
    </xf>
    <xf numFmtId="0" fontId="31" fillId="0" borderId="112" xfId="7" applyFont="1" applyFill="1" applyBorder="1" applyAlignment="1">
      <alignment vertical="center"/>
    </xf>
    <xf numFmtId="0" fontId="31" fillId="0" borderId="124" xfId="7" applyFont="1" applyBorder="1" applyAlignment="1">
      <alignment horizontal="left" vertical="center"/>
    </xf>
    <xf numFmtId="0" fontId="31" fillId="0" borderId="117" xfId="7" applyNumberFormat="1" applyFont="1" applyBorder="1" applyAlignment="1">
      <alignment horizontal="center" vertical="center" textRotation="255" wrapText="1"/>
    </xf>
    <xf numFmtId="0" fontId="31" fillId="0" borderId="117" xfId="7" applyFont="1" applyBorder="1" applyAlignment="1">
      <alignment horizontal="center" vertical="center"/>
    </xf>
    <xf numFmtId="0" fontId="22" fillId="0" borderId="112" xfId="7" applyFont="1" applyBorder="1" applyAlignment="1">
      <alignment vertical="center"/>
    </xf>
    <xf numFmtId="0" fontId="31" fillId="0" borderId="124" xfId="7" applyFont="1" applyBorder="1">
      <alignment vertical="center"/>
    </xf>
    <xf numFmtId="0" fontId="26" fillId="0" borderId="117" xfId="7" applyFont="1" applyBorder="1">
      <alignment vertical="center"/>
    </xf>
    <xf numFmtId="0" fontId="31" fillId="0" borderId="112" xfId="7" applyFont="1" applyBorder="1" applyAlignment="1">
      <alignment horizontal="left" vertical="center"/>
    </xf>
    <xf numFmtId="0" fontId="31" fillId="0" borderId="116" xfId="7" applyFont="1" applyBorder="1">
      <alignment vertical="center"/>
    </xf>
    <xf numFmtId="0" fontId="31" fillId="0" borderId="119" xfId="7" applyFont="1" applyBorder="1">
      <alignment vertical="center"/>
    </xf>
    <xf numFmtId="0" fontId="31" fillId="0" borderId="123" xfId="7" applyFont="1" applyBorder="1">
      <alignment vertical="center"/>
    </xf>
    <xf numFmtId="0" fontId="0" fillId="0" borderId="0" xfId="0" applyBorder="1" applyAlignment="1">
      <alignment vertical="center"/>
    </xf>
    <xf numFmtId="0" fontId="0" fillId="0" borderId="3" xfId="0" applyBorder="1" applyAlignment="1">
      <alignment vertical="center"/>
    </xf>
    <xf numFmtId="0" fontId="32" fillId="0" borderId="0" xfId="7" applyFont="1">
      <alignment vertical="center"/>
    </xf>
    <xf numFmtId="0" fontId="31" fillId="0" borderId="116" xfId="7" applyFont="1" applyBorder="1" applyAlignment="1">
      <alignment vertical="center" wrapText="1"/>
    </xf>
    <xf numFmtId="0" fontId="31" fillId="0" borderId="117" xfId="7" applyFont="1" applyBorder="1" applyAlignment="1">
      <alignment vertical="center" wrapText="1"/>
    </xf>
    <xf numFmtId="0" fontId="31" fillId="0" borderId="117" xfId="7" applyFont="1" applyBorder="1" applyAlignment="1">
      <alignment vertical="center" textRotation="255" wrapText="1"/>
    </xf>
    <xf numFmtId="0" fontId="31" fillId="0" borderId="119" xfId="7" applyFont="1" applyBorder="1" applyAlignment="1">
      <alignment vertical="center" wrapText="1"/>
    </xf>
    <xf numFmtId="0" fontId="31" fillId="0" borderId="0" xfId="7" applyFont="1" applyAlignment="1">
      <alignment vertical="center" wrapText="1"/>
    </xf>
    <xf numFmtId="49" fontId="31" fillId="0" borderId="0" xfId="7" applyNumberFormat="1" applyFont="1">
      <alignment vertical="center"/>
    </xf>
    <xf numFmtId="0" fontId="31" fillId="0" borderId="0" xfId="7" applyFont="1" applyAlignment="1">
      <alignment vertical="center" textRotation="255" wrapText="1"/>
    </xf>
    <xf numFmtId="0" fontId="31" fillId="0" borderId="123" xfId="7" applyFont="1" applyBorder="1" applyAlignment="1">
      <alignment vertical="center" wrapText="1"/>
    </xf>
    <xf numFmtId="0" fontId="31" fillId="0" borderId="112" xfId="7" applyFont="1" applyBorder="1" applyAlignment="1">
      <alignment vertical="center" wrapText="1"/>
    </xf>
    <xf numFmtId="0" fontId="31" fillId="0" borderId="112" xfId="7" applyFont="1" applyBorder="1" applyAlignment="1">
      <alignment vertical="center" textRotation="255" wrapText="1"/>
    </xf>
    <xf numFmtId="0" fontId="31" fillId="0" borderId="117" xfId="7" applyFont="1" applyBorder="1" applyAlignment="1">
      <alignment horizontal="center" vertical="center" textRotation="255" wrapText="1"/>
    </xf>
    <xf numFmtId="0" fontId="26" fillId="0" borderId="0" xfId="7" applyFont="1">
      <alignment vertical="center"/>
    </xf>
    <xf numFmtId="0" fontId="13" fillId="0" borderId="147" xfId="5" applyFont="1" applyBorder="1" applyAlignment="1">
      <alignment vertical="center" shrinkToFit="1"/>
    </xf>
    <xf numFmtId="0" fontId="13" fillId="0" borderId="146" xfId="5" applyFont="1" applyBorder="1" applyAlignment="1">
      <alignment vertical="center" shrinkToFit="1"/>
    </xf>
    <xf numFmtId="0" fontId="31" fillId="0" borderId="0" xfId="7" applyFont="1" applyAlignment="1">
      <alignment horizontal="right" vertical="center"/>
    </xf>
    <xf numFmtId="0" fontId="31" fillId="0" borderId="0" xfId="7" applyFont="1" applyAlignment="1">
      <alignment horizontal="center" vertical="center"/>
    </xf>
    <xf numFmtId="0" fontId="32" fillId="0" borderId="0" xfId="7" applyFont="1" applyAlignment="1">
      <alignment horizontal="center" vertical="center"/>
    </xf>
    <xf numFmtId="0" fontId="15" fillId="0" borderId="0" xfId="7" applyFont="1" applyAlignment="1">
      <alignment horizontal="left" vertical="center"/>
    </xf>
    <xf numFmtId="0" fontId="31" fillId="0" borderId="0" xfId="7" applyFont="1" applyAlignment="1">
      <alignment horizontal="left" vertical="center"/>
    </xf>
    <xf numFmtId="0" fontId="31" fillId="0" borderId="117" xfId="7" applyFont="1" applyBorder="1" applyAlignment="1">
      <alignment horizontal="center" vertical="center"/>
    </xf>
    <xf numFmtId="0" fontId="30" fillId="0" borderId="0" xfId="0" applyFont="1" applyAlignment="1">
      <alignment horizontal="left" vertical="center"/>
    </xf>
    <xf numFmtId="0" fontId="0" fillId="0" borderId="0" xfId="24" applyFont="1">
      <alignment vertical="center"/>
    </xf>
    <xf numFmtId="0" fontId="0" fillId="0" borderId="0" xfId="24" applyFont="1" applyAlignment="1">
      <alignment horizontal="center" vertical="center"/>
    </xf>
    <xf numFmtId="0" fontId="0" fillId="0" borderId="113" xfId="24" applyFont="1" applyBorder="1" applyAlignment="1">
      <alignment horizontal="center" vertical="center"/>
    </xf>
    <xf numFmtId="0" fontId="0" fillId="0" borderId="0" xfId="24" applyFont="1" applyAlignment="1">
      <alignment vertical="center" wrapText="1"/>
    </xf>
    <xf numFmtId="0" fontId="31" fillId="0" borderId="0" xfId="13" applyFont="1">
      <alignment vertical="center"/>
    </xf>
    <xf numFmtId="0" fontId="72" fillId="0" borderId="0" xfId="7" applyFont="1" applyAlignment="1">
      <alignment horizontal="center" vertical="center"/>
    </xf>
    <xf numFmtId="0" fontId="14" fillId="8" borderId="155" xfId="7" applyFont="1" applyFill="1" applyBorder="1" applyAlignment="1">
      <alignment horizontal="left" vertical="center"/>
    </xf>
    <xf numFmtId="0" fontId="14" fillId="8" borderId="156" xfId="7" applyFont="1" applyFill="1" applyBorder="1" applyAlignment="1">
      <alignment horizontal="center" vertical="center"/>
    </xf>
    <xf numFmtId="0" fontId="14" fillId="8" borderId="157" xfId="7" applyFont="1" applyFill="1" applyBorder="1" applyAlignment="1">
      <alignment horizontal="center" vertical="center"/>
    </xf>
    <xf numFmtId="0" fontId="14" fillId="0" borderId="158" xfId="7" applyFont="1" applyBorder="1" applyAlignment="1">
      <alignment horizontal="left" vertical="center"/>
    </xf>
    <xf numFmtId="0" fontId="14" fillId="0" borderId="159" xfId="7" applyFont="1" applyBorder="1" applyAlignment="1">
      <alignment horizontal="center" vertical="center"/>
    </xf>
    <xf numFmtId="0" fontId="14" fillId="0" borderId="160" xfId="7" applyFont="1" applyBorder="1" applyAlignment="1">
      <alignment horizontal="center" vertical="center"/>
    </xf>
    <xf numFmtId="0" fontId="14" fillId="0" borderId="163" xfId="7" applyFont="1" applyBorder="1" applyAlignment="1">
      <alignment horizontal="center" vertical="center"/>
    </xf>
    <xf numFmtId="0" fontId="14" fillId="0" borderId="37" xfId="7" applyFont="1" applyBorder="1" applyAlignment="1">
      <alignment horizontal="center" vertical="center"/>
    </xf>
    <xf numFmtId="0" fontId="14" fillId="0" borderId="0" xfId="7" applyFont="1" applyAlignment="1">
      <alignment horizontal="center" vertical="center"/>
    </xf>
    <xf numFmtId="0" fontId="14" fillId="0" borderId="50" xfId="7" applyFont="1" applyBorder="1" applyAlignment="1">
      <alignment horizontal="center" vertical="center"/>
    </xf>
    <xf numFmtId="0" fontId="13" fillId="0" borderId="0" xfId="7" applyFont="1">
      <alignment vertical="center"/>
    </xf>
    <xf numFmtId="0" fontId="13" fillId="0" borderId="68" xfId="7" applyFont="1" applyBorder="1" applyAlignment="1">
      <alignment horizontal="center" vertical="center"/>
    </xf>
    <xf numFmtId="0" fontId="13" fillId="0" borderId="68" xfId="7" applyFont="1" applyBorder="1">
      <alignment vertical="center"/>
    </xf>
    <xf numFmtId="0" fontId="13" fillId="8" borderId="18" xfId="7" applyFont="1" applyFill="1" applyBorder="1" applyAlignment="1">
      <alignment vertical="center" wrapText="1"/>
    </xf>
    <xf numFmtId="0" fontId="13" fillId="8" borderId="71" xfId="7" applyFont="1" applyFill="1" applyBorder="1" applyAlignment="1">
      <alignment vertical="center" wrapText="1"/>
    </xf>
    <xf numFmtId="0" fontId="13" fillId="8" borderId="161" xfId="7" applyFont="1" applyFill="1" applyBorder="1" applyAlignment="1">
      <alignment vertical="center" wrapText="1"/>
    </xf>
    <xf numFmtId="0" fontId="13" fillId="8" borderId="163" xfId="7" applyFont="1" applyFill="1" applyBorder="1" applyAlignment="1">
      <alignment vertical="center" wrapText="1"/>
    </xf>
    <xf numFmtId="0" fontId="13" fillId="0" borderId="37" xfId="7" applyFont="1" applyBorder="1" applyAlignment="1">
      <alignment vertical="center" wrapText="1"/>
    </xf>
    <xf numFmtId="0" fontId="13" fillId="0" borderId="50" xfId="7" applyFont="1" applyBorder="1" applyAlignment="1">
      <alignment vertical="center" wrapText="1"/>
    </xf>
    <xf numFmtId="0" fontId="13" fillId="0" borderId="0" xfId="7" applyFont="1" applyAlignment="1">
      <alignment vertical="center" wrapText="1"/>
    </xf>
    <xf numFmtId="0" fontId="16" fillId="0" borderId="0" xfId="7" applyFont="1" applyAlignment="1">
      <alignment vertical="center" wrapText="1"/>
    </xf>
    <xf numFmtId="0" fontId="16" fillId="0" borderId="159" xfId="7" applyFont="1" applyBorder="1" applyAlignment="1">
      <alignment vertical="center" wrapText="1"/>
    </xf>
    <xf numFmtId="0" fontId="13" fillId="0" borderId="50" xfId="7" applyFont="1" applyBorder="1">
      <alignment vertical="center"/>
    </xf>
    <xf numFmtId="0" fontId="13" fillId="0" borderId="51" xfId="7" applyFont="1" applyBorder="1" applyAlignment="1">
      <alignment vertical="center" wrapText="1"/>
    </xf>
    <xf numFmtId="0" fontId="13" fillId="0" borderId="74" xfId="7" applyFont="1" applyBorder="1" applyAlignment="1">
      <alignment vertical="center" wrapText="1"/>
    </xf>
    <xf numFmtId="0" fontId="13" fillId="0" borderId="54" xfId="7" applyFont="1" applyBorder="1" applyAlignment="1">
      <alignment vertical="center" wrapText="1"/>
    </xf>
    <xf numFmtId="0" fontId="16" fillId="0" borderId="54" xfId="7" applyFont="1" applyBorder="1" applyAlignment="1">
      <alignment vertical="center" wrapText="1"/>
    </xf>
    <xf numFmtId="0" fontId="13" fillId="0" borderId="74" xfId="7" applyFont="1" applyBorder="1">
      <alignment vertical="center"/>
    </xf>
    <xf numFmtId="0" fontId="75" fillId="0" borderId="0" xfId="7" applyFont="1" applyAlignment="1">
      <alignment horizontal="center" vertical="center" textRotation="255" wrapText="1" shrinkToFit="1"/>
    </xf>
    <xf numFmtId="0" fontId="26" fillId="0" borderId="117" xfId="7" applyFont="1" applyBorder="1" applyAlignment="1">
      <alignment vertical="center" shrinkToFit="1"/>
    </xf>
    <xf numFmtId="0" fontId="26" fillId="0" borderId="0" xfId="7" applyFont="1" applyAlignment="1">
      <alignment vertical="center" wrapText="1"/>
    </xf>
    <xf numFmtId="0" fontId="26" fillId="0" borderId="0" xfId="7" applyFont="1" applyAlignment="1">
      <alignment vertical="center" textRotation="255" shrinkToFit="1"/>
    </xf>
    <xf numFmtId="0" fontId="14" fillId="3" borderId="0" xfId="7" applyFont="1" applyFill="1">
      <alignment vertical="center"/>
    </xf>
    <xf numFmtId="0" fontId="13" fillId="3" borderId="0" xfId="7" applyFont="1" applyFill="1">
      <alignment vertical="center"/>
    </xf>
    <xf numFmtId="0" fontId="13" fillId="3" borderId="0" xfId="7" applyFont="1" applyFill="1" applyAlignment="1">
      <alignment vertical="center" textRotation="255" wrapText="1"/>
    </xf>
    <xf numFmtId="0" fontId="14" fillId="0" borderId="0" xfId="7" applyFont="1">
      <alignment vertical="center"/>
    </xf>
    <xf numFmtId="0" fontId="13" fillId="0" borderId="0" xfId="7" applyFont="1" applyAlignment="1">
      <alignment vertical="center" textRotation="255" wrapText="1"/>
    </xf>
    <xf numFmtId="0" fontId="12" fillId="0" borderId="0" xfId="5" applyFont="1" applyAlignment="1">
      <alignment horizontal="center" vertical="center"/>
    </xf>
    <xf numFmtId="0" fontId="16" fillId="0" borderId="0" xfId="5" applyFont="1" applyAlignment="1">
      <alignment vertical="center" textRotation="255" shrinkToFit="1"/>
    </xf>
    <xf numFmtId="0" fontId="24" fillId="0" borderId="0" xfId="10" applyFont="1">
      <alignment vertical="center"/>
    </xf>
    <xf numFmtId="0" fontId="76" fillId="0" borderId="0" xfId="10" applyFont="1">
      <alignment vertical="center"/>
    </xf>
    <xf numFmtId="0" fontId="79" fillId="0" borderId="0" xfId="10" applyFont="1" applyAlignment="1" applyProtection="1">
      <alignment vertical="center" shrinkToFit="1"/>
      <protection locked="0"/>
    </xf>
    <xf numFmtId="0" fontId="16" fillId="3" borderId="164" xfId="5" applyFont="1" applyFill="1" applyBorder="1" applyAlignment="1">
      <alignment vertical="center" textRotation="255" shrinkToFit="1"/>
    </xf>
    <xf numFmtId="0" fontId="16" fillId="3" borderId="0" xfId="5" applyFont="1" applyFill="1" applyAlignment="1">
      <alignment horizontal="centerContinuous" vertical="center"/>
    </xf>
    <xf numFmtId="0" fontId="16" fillId="3" borderId="0" xfId="5" applyFont="1" applyFill="1" applyAlignment="1">
      <alignment horizontal="center" vertical="center"/>
    </xf>
    <xf numFmtId="0" fontId="16" fillId="3" borderId="0" xfId="5" applyFont="1" applyFill="1">
      <alignment vertical="center"/>
    </xf>
    <xf numFmtId="0" fontId="0" fillId="3" borderId="0" xfId="0" applyFill="1">
      <alignment vertical="center"/>
    </xf>
    <xf numFmtId="0" fontId="16" fillId="3" borderId="166" xfId="5" applyFont="1" applyFill="1" applyBorder="1" applyAlignment="1">
      <alignment vertical="center" shrinkToFit="1"/>
    </xf>
    <xf numFmtId="0" fontId="16" fillId="0" borderId="0" xfId="5" applyFont="1" applyAlignment="1">
      <alignment vertical="center" shrinkToFit="1"/>
    </xf>
    <xf numFmtId="0" fontId="81" fillId="0" borderId="0" xfId="0" applyFont="1">
      <alignment vertical="center"/>
    </xf>
    <xf numFmtId="0" fontId="14" fillId="0" borderId="0" xfId="5" applyFont="1">
      <alignment vertical="center"/>
    </xf>
    <xf numFmtId="0" fontId="16" fillId="0" borderId="0" xfId="5" applyFont="1" applyAlignment="1">
      <alignment horizontal="center" vertical="center"/>
    </xf>
    <xf numFmtId="0" fontId="15" fillId="0" borderId="0" xfId="5" applyFont="1" applyAlignment="1">
      <alignment horizontal="center" vertical="center" wrapText="1"/>
    </xf>
    <xf numFmtId="0" fontId="16" fillId="0" borderId="0" xfId="5" applyFont="1" applyAlignment="1">
      <alignment horizontal="center" vertical="center" wrapText="1"/>
    </xf>
    <xf numFmtId="0" fontId="82" fillId="0" borderId="0" xfId="5" applyFont="1" applyAlignment="1">
      <alignment horizontal="center" vertical="center" wrapText="1"/>
    </xf>
    <xf numFmtId="185" fontId="16" fillId="0" borderId="0" xfId="5" applyNumberFormat="1" applyFont="1">
      <alignment vertical="center"/>
    </xf>
    <xf numFmtId="0" fontId="80" fillId="0" borderId="0" xfId="5" applyFont="1">
      <alignment vertical="center"/>
    </xf>
    <xf numFmtId="0" fontId="16" fillId="3" borderId="0" xfId="5" applyFont="1" applyFill="1" applyAlignment="1">
      <alignment horizontal="left" vertical="center"/>
    </xf>
    <xf numFmtId="0" fontId="16" fillId="0" borderId="125" xfId="5" applyFont="1" applyBorder="1" applyAlignment="1">
      <alignment vertical="center" shrinkToFit="1"/>
    </xf>
    <xf numFmtId="0" fontId="16" fillId="3" borderId="164" xfId="5" applyFont="1" applyFill="1" applyBorder="1" applyAlignment="1">
      <alignment vertical="center" shrinkToFit="1"/>
    </xf>
    <xf numFmtId="0" fontId="29" fillId="3" borderId="0" xfId="5" applyFont="1" applyFill="1" applyAlignment="1">
      <alignment horizontal="center" vertical="center"/>
    </xf>
    <xf numFmtId="0" fontId="16" fillId="3" borderId="0" xfId="5" applyFont="1" applyFill="1" applyAlignment="1">
      <alignment vertical="center" shrinkToFit="1"/>
    </xf>
    <xf numFmtId="0" fontId="16" fillId="3" borderId="166" xfId="5" applyFont="1" applyFill="1" applyBorder="1">
      <alignment vertical="center"/>
    </xf>
    <xf numFmtId="0" fontId="84" fillId="0" borderId="117" xfId="10" applyFont="1" applyBorder="1" applyAlignment="1">
      <alignment horizontal="right" vertical="center"/>
    </xf>
    <xf numFmtId="0" fontId="85" fillId="3" borderId="0" xfId="10" applyFont="1" applyFill="1">
      <alignment vertical="center"/>
    </xf>
    <xf numFmtId="0" fontId="24" fillId="3" borderId="0" xfId="10" applyFont="1" applyFill="1">
      <alignment vertical="center"/>
    </xf>
    <xf numFmtId="0" fontId="80" fillId="3" borderId="166" xfId="5" applyFont="1" applyFill="1" applyBorder="1">
      <alignment vertical="center"/>
    </xf>
    <xf numFmtId="188" fontId="15" fillId="0" borderId="0" xfId="5" applyNumberFormat="1" applyFont="1">
      <alignment vertical="center"/>
    </xf>
    <xf numFmtId="0" fontId="15" fillId="0" borderId="0" xfId="5" applyFont="1" applyAlignment="1">
      <alignment vertical="center" wrapText="1"/>
    </xf>
    <xf numFmtId="0" fontId="16" fillId="3" borderId="166" xfId="5" applyFont="1" applyFill="1" applyBorder="1" applyAlignment="1">
      <alignment horizontal="left" vertical="center"/>
    </xf>
    <xf numFmtId="188" fontId="16" fillId="0" borderId="0" xfId="5" applyNumberFormat="1" applyFont="1">
      <alignment vertical="center"/>
    </xf>
    <xf numFmtId="187" fontId="16" fillId="0" borderId="0" xfId="5" applyNumberFormat="1" applyFont="1">
      <alignment vertical="center"/>
    </xf>
    <xf numFmtId="0" fontId="16" fillId="3" borderId="170" xfId="5" applyFont="1" applyFill="1" applyBorder="1" applyAlignment="1">
      <alignment vertical="center" shrinkToFit="1"/>
    </xf>
    <xf numFmtId="0" fontId="16" fillId="3" borderId="171" xfId="5" applyFont="1" applyFill="1" applyBorder="1" applyAlignment="1">
      <alignment horizontal="center" vertical="center"/>
    </xf>
    <xf numFmtId="0" fontId="29" fillId="3" borderId="171" xfId="5" applyFont="1" applyFill="1" applyBorder="1" applyAlignment="1">
      <alignment horizontal="center" vertical="center"/>
    </xf>
    <xf numFmtId="0" fontId="16" fillId="3" borderId="171" xfId="5" applyFont="1" applyFill="1" applyBorder="1" applyAlignment="1">
      <alignment vertical="center" shrinkToFit="1"/>
    </xf>
    <xf numFmtId="0" fontId="16" fillId="3" borderId="172" xfId="5" applyFont="1" applyFill="1" applyBorder="1">
      <alignment vertical="center"/>
    </xf>
    <xf numFmtId="0" fontId="14" fillId="0" borderId="0" xfId="5" applyFont="1" applyAlignment="1">
      <alignment horizontal="centerContinuous" vertical="center" wrapText="1"/>
    </xf>
    <xf numFmtId="0" fontId="82" fillId="0" borderId="0" xfId="5" applyFont="1" applyAlignment="1">
      <alignment vertical="center" wrapText="1"/>
    </xf>
    <xf numFmtId="185" fontId="80" fillId="0" borderId="0" xfId="5" applyNumberFormat="1" applyFont="1">
      <alignment vertical="center"/>
    </xf>
    <xf numFmtId="1" fontId="80" fillId="0" borderId="0" xfId="5" applyNumberFormat="1" applyFont="1">
      <alignment vertical="center"/>
    </xf>
    <xf numFmtId="0" fontId="14" fillId="0" borderId="0" xfId="5" applyFont="1" applyAlignment="1">
      <alignment horizontal="center" vertical="center" wrapText="1"/>
    </xf>
    <xf numFmtId="0" fontId="14" fillId="0" borderId="0" xfId="5" applyFont="1" applyAlignment="1">
      <alignment horizontal="centerContinuous" vertical="center"/>
    </xf>
    <xf numFmtId="0" fontId="80" fillId="0" borderId="0" xfId="5" applyFont="1" applyAlignment="1">
      <alignment horizontal="center" vertical="center"/>
    </xf>
    <xf numFmtId="185" fontId="80" fillId="0" borderId="0" xfId="5" applyNumberFormat="1" applyFont="1" applyAlignment="1">
      <alignment horizontal="right" vertical="center"/>
    </xf>
    <xf numFmtId="1" fontId="16" fillId="0" borderId="0" xfId="5" applyNumberFormat="1" applyFont="1" applyAlignment="1">
      <alignment horizontal="center" vertical="center"/>
    </xf>
    <xf numFmtId="189" fontId="16" fillId="0" borderId="0" xfId="5" applyNumberFormat="1" applyFont="1">
      <alignment vertical="center"/>
    </xf>
    <xf numFmtId="190" fontId="16" fillId="0" borderId="0" xfId="5" applyNumberFormat="1" applyFont="1">
      <alignment vertical="center"/>
    </xf>
    <xf numFmtId="0" fontId="16" fillId="0" borderId="18" xfId="5" applyFont="1" applyBorder="1" applyAlignment="1">
      <alignment vertical="center" shrinkToFit="1"/>
    </xf>
    <xf numFmtId="0" fontId="16" fillId="0" borderId="25" xfId="5" applyFont="1" applyBorder="1" applyAlignment="1">
      <alignment vertical="center" shrinkToFit="1"/>
    </xf>
    <xf numFmtId="0" fontId="16" fillId="0" borderId="25" xfId="5" applyFont="1" applyBorder="1" applyAlignment="1">
      <alignment horizontal="center" vertical="center"/>
    </xf>
    <xf numFmtId="0" fontId="80" fillId="0" borderId="25" xfId="5" applyFont="1" applyBorder="1" applyAlignment="1">
      <alignment horizontal="center" vertical="center"/>
    </xf>
    <xf numFmtId="185" fontId="80" fillId="0" borderId="25" xfId="5" applyNumberFormat="1" applyFont="1" applyBorder="1" applyAlignment="1">
      <alignment horizontal="right" vertical="center"/>
    </xf>
    <xf numFmtId="0" fontId="16" fillId="0" borderId="25" xfId="5" applyFont="1" applyBorder="1">
      <alignment vertical="center"/>
    </xf>
    <xf numFmtId="1" fontId="16" fillId="0" borderId="25" xfId="5" applyNumberFormat="1" applyFont="1" applyBorder="1" applyAlignment="1">
      <alignment horizontal="center" vertical="center"/>
    </xf>
    <xf numFmtId="0" fontId="82" fillId="0" borderId="25" xfId="5" applyFont="1" applyBorder="1" applyAlignment="1">
      <alignment vertical="center" wrapText="1"/>
    </xf>
    <xf numFmtId="189" fontId="16" fillId="0" borderId="25" xfId="5" applyNumberFormat="1" applyFont="1" applyBorder="1">
      <alignment vertical="center"/>
    </xf>
    <xf numFmtId="190" fontId="16" fillId="0" borderId="25" xfId="5" applyNumberFormat="1" applyFont="1" applyBorder="1">
      <alignment vertical="center"/>
    </xf>
    <xf numFmtId="190" fontId="16" fillId="0" borderId="71" xfId="5" applyNumberFormat="1" applyFont="1" applyBorder="1">
      <alignment vertical="center"/>
    </xf>
    <xf numFmtId="0" fontId="16" fillId="0" borderId="37" xfId="5" applyFont="1" applyBorder="1" applyAlignment="1">
      <alignment vertical="center" shrinkToFit="1"/>
    </xf>
    <xf numFmtId="0" fontId="14" fillId="0" borderId="0" xfId="5" applyFont="1" applyAlignment="1">
      <alignment vertical="center" wrapText="1"/>
    </xf>
    <xf numFmtId="0" fontId="15" fillId="0" borderId="0" xfId="5" applyFont="1">
      <alignment vertical="center"/>
    </xf>
    <xf numFmtId="0" fontId="13" fillId="0" borderId="116" xfId="5" applyFont="1" applyBorder="1">
      <alignment vertical="center"/>
    </xf>
    <xf numFmtId="0" fontId="13" fillId="0" borderId="117" xfId="5" applyFont="1" applyBorder="1" applyAlignment="1">
      <alignment vertical="center" wrapText="1"/>
    </xf>
    <xf numFmtId="0" fontId="14" fillId="0" borderId="50" xfId="5" applyFont="1" applyBorder="1" applyAlignment="1">
      <alignment horizontal="center" vertical="center" wrapText="1"/>
    </xf>
    <xf numFmtId="0" fontId="16" fillId="0" borderId="119" xfId="5" applyFont="1" applyBorder="1">
      <alignment vertical="center"/>
    </xf>
    <xf numFmtId="0" fontId="13" fillId="0" borderId="119" xfId="5" applyFont="1" applyBorder="1">
      <alignment vertical="center"/>
    </xf>
    <xf numFmtId="0" fontId="13" fillId="0" borderId="0" xfId="5" applyFont="1" applyAlignment="1">
      <alignment vertical="center" wrapText="1"/>
    </xf>
    <xf numFmtId="49" fontId="16" fillId="0" borderId="0" xfId="5" applyNumberFormat="1" applyFont="1">
      <alignment vertical="center"/>
    </xf>
    <xf numFmtId="0" fontId="79" fillId="0" borderId="0" xfId="10" applyFont="1" applyAlignment="1">
      <alignment vertical="center" shrinkToFit="1"/>
    </xf>
    <xf numFmtId="0" fontId="13" fillId="0" borderId="123" xfId="5" applyFont="1" applyBorder="1">
      <alignment vertical="center"/>
    </xf>
    <xf numFmtId="190" fontId="13" fillId="0" borderId="112" xfId="5" applyNumberFormat="1" applyFont="1" applyBorder="1">
      <alignment vertical="center"/>
    </xf>
    <xf numFmtId="0" fontId="12" fillId="0" borderId="0" xfId="5" applyFont="1">
      <alignment vertical="center"/>
    </xf>
    <xf numFmtId="190" fontId="12" fillId="0" borderId="0" xfId="5" applyNumberFormat="1" applyFont="1">
      <alignment vertical="center"/>
    </xf>
    <xf numFmtId="0" fontId="12" fillId="0" borderId="0" xfId="5" applyFont="1" applyAlignment="1">
      <alignment horizontal="left" vertical="top" wrapText="1"/>
    </xf>
    <xf numFmtId="0" fontId="16" fillId="8" borderId="116" xfId="5" applyFont="1" applyFill="1" applyBorder="1" applyAlignment="1">
      <alignment vertical="center" shrinkToFit="1"/>
    </xf>
    <xf numFmtId="190" fontId="16" fillId="8" borderId="118" xfId="5" applyNumberFormat="1" applyFont="1" applyFill="1" applyBorder="1">
      <alignment vertical="center"/>
    </xf>
    <xf numFmtId="190" fontId="16" fillId="11" borderId="116" xfId="5" applyNumberFormat="1" applyFont="1" applyFill="1" applyBorder="1">
      <alignment vertical="center"/>
    </xf>
    <xf numFmtId="0" fontId="14" fillId="11" borderId="118" xfId="5" applyFont="1" applyFill="1" applyBorder="1" applyAlignment="1">
      <alignment horizontal="center" vertical="center" wrapText="1"/>
    </xf>
    <xf numFmtId="0" fontId="16" fillId="0" borderId="119" xfId="5" applyFont="1" applyBorder="1" applyAlignment="1">
      <alignment vertical="center" shrinkToFit="1"/>
    </xf>
    <xf numFmtId="0" fontId="13" fillId="0" borderId="113" xfId="5" applyFont="1" applyBorder="1" applyAlignment="1">
      <alignment horizontal="centerContinuous" vertical="center" wrapText="1"/>
    </xf>
    <xf numFmtId="0" fontId="13" fillId="0" borderId="0" xfId="5" applyFont="1" applyAlignment="1">
      <alignment horizontal="center" vertical="center"/>
    </xf>
    <xf numFmtId="0" fontId="13" fillId="0" borderId="3" xfId="5" applyFont="1" applyBorder="1" applyAlignment="1">
      <alignment horizontal="center" vertical="center"/>
    </xf>
    <xf numFmtId="0" fontId="13" fillId="0" borderId="119" xfId="5" applyFont="1" applyBorder="1" applyAlignment="1">
      <alignment horizontal="center" vertical="center"/>
    </xf>
    <xf numFmtId="0" fontId="13" fillId="0" borderId="0" xfId="5" applyFont="1" applyAlignment="1">
      <alignment horizontal="center" vertical="center" wrapText="1"/>
    </xf>
    <xf numFmtId="188" fontId="13" fillId="0" borderId="0" xfId="5" applyNumberFormat="1" applyFont="1">
      <alignment vertical="center"/>
    </xf>
    <xf numFmtId="190" fontId="16" fillId="0" borderId="3" xfId="5" applyNumberFormat="1" applyFont="1" applyBorder="1">
      <alignment vertical="center"/>
    </xf>
    <xf numFmtId="190" fontId="16" fillId="0" borderId="50" xfId="5" applyNumberFormat="1" applyFont="1" applyBorder="1">
      <alignment vertical="center"/>
    </xf>
    <xf numFmtId="189" fontId="13" fillId="0" borderId="0" xfId="5" applyNumberFormat="1" applyFont="1">
      <alignment vertical="center"/>
    </xf>
    <xf numFmtId="191" fontId="13" fillId="0" borderId="0" xfId="5" applyNumberFormat="1" applyFont="1">
      <alignment vertical="center"/>
    </xf>
    <xf numFmtId="193" fontId="13" fillId="0" borderId="0" xfId="5" applyNumberFormat="1" applyFont="1">
      <alignment vertical="center"/>
    </xf>
    <xf numFmtId="188" fontId="15" fillId="0" borderId="0" xfId="5" applyNumberFormat="1" applyFont="1" applyAlignment="1">
      <alignment horizontal="center" vertical="center"/>
    </xf>
    <xf numFmtId="189" fontId="16" fillId="0" borderId="0" xfId="5" applyNumberFormat="1" applyFont="1" applyAlignment="1">
      <alignment horizontal="center" vertical="center"/>
    </xf>
    <xf numFmtId="0" fontId="16" fillId="0" borderId="3" xfId="5" applyFont="1" applyBorder="1" applyAlignment="1">
      <alignment horizontal="center" vertical="center"/>
    </xf>
    <xf numFmtId="0" fontId="16" fillId="0" borderId="119" xfId="5" applyFont="1" applyBorder="1" applyAlignment="1">
      <alignment horizontal="center" vertical="center"/>
    </xf>
    <xf numFmtId="0" fontId="16" fillId="0" borderId="123" xfId="5" applyFont="1" applyBorder="1" applyAlignment="1">
      <alignment vertical="center" shrinkToFit="1"/>
    </xf>
    <xf numFmtId="188" fontId="15" fillId="0" borderId="112" xfId="5" applyNumberFormat="1" applyFont="1" applyBorder="1" applyAlignment="1">
      <alignment horizontal="center" vertical="center"/>
    </xf>
    <xf numFmtId="189" fontId="16" fillId="0" borderId="112" xfId="5" applyNumberFormat="1" applyFont="1" applyBorder="1" applyAlignment="1">
      <alignment horizontal="center" vertical="center"/>
    </xf>
    <xf numFmtId="0" fontId="16" fillId="0" borderId="112" xfId="5" applyFont="1" applyBorder="1" applyAlignment="1">
      <alignment horizontal="center" vertical="center"/>
    </xf>
    <xf numFmtId="0" fontId="16" fillId="0" borderId="124" xfId="5" applyFont="1" applyBorder="1" applyAlignment="1">
      <alignment horizontal="center" vertical="center"/>
    </xf>
    <xf numFmtId="0" fontId="16" fillId="0" borderId="123" xfId="5" applyFont="1" applyBorder="1" applyAlignment="1">
      <alignment horizontal="center" vertical="center"/>
    </xf>
    <xf numFmtId="189" fontId="16" fillId="0" borderId="112" xfId="5" applyNumberFormat="1" applyFont="1" applyBorder="1">
      <alignment vertical="center"/>
    </xf>
    <xf numFmtId="188" fontId="15" fillId="0" borderId="112" xfId="5" applyNumberFormat="1" applyFont="1" applyBorder="1">
      <alignment vertical="center"/>
    </xf>
    <xf numFmtId="190" fontId="16" fillId="0" borderId="124" xfId="5" applyNumberFormat="1" applyFont="1" applyBorder="1">
      <alignment vertical="center"/>
    </xf>
    <xf numFmtId="0" fontId="16" fillId="0" borderId="51" xfId="5" applyFont="1" applyBorder="1" applyAlignment="1">
      <alignment vertical="center" shrinkToFit="1"/>
    </xf>
    <xf numFmtId="0" fontId="16" fillId="0" borderId="54" xfId="5" applyFont="1" applyBorder="1" applyAlignment="1">
      <alignment vertical="center" shrinkToFit="1"/>
    </xf>
    <xf numFmtId="188" fontId="15" fillId="0" borderId="54" xfId="5" applyNumberFormat="1" applyFont="1" applyBorder="1" applyAlignment="1">
      <alignment horizontal="center" vertical="center"/>
    </xf>
    <xf numFmtId="189" fontId="16" fillId="0" borderId="54" xfId="5" applyNumberFormat="1" applyFont="1" applyBorder="1" applyAlignment="1">
      <alignment horizontal="center" vertical="center"/>
    </xf>
    <xf numFmtId="0" fontId="16" fillId="0" borderId="54" xfId="5" applyFont="1" applyBorder="1" applyAlignment="1">
      <alignment horizontal="center" vertical="center"/>
    </xf>
    <xf numFmtId="189" fontId="16" fillId="0" borderId="54" xfId="5" applyNumberFormat="1" applyFont="1" applyBorder="1">
      <alignment vertical="center"/>
    </xf>
    <xf numFmtId="188" fontId="15" fillId="0" borderId="54" xfId="5" applyNumberFormat="1" applyFont="1" applyBorder="1">
      <alignment vertical="center"/>
    </xf>
    <xf numFmtId="190" fontId="16" fillId="0" borderId="54" xfId="5" applyNumberFormat="1" applyFont="1" applyBorder="1">
      <alignment vertical="center"/>
    </xf>
    <xf numFmtId="190" fontId="16" fillId="0" borderId="74" xfId="5" applyNumberFormat="1" applyFont="1" applyBorder="1">
      <alignment vertical="center"/>
    </xf>
    <xf numFmtId="0" fontId="16" fillId="0" borderId="176" xfId="5" applyFont="1" applyBorder="1" applyAlignment="1">
      <alignment horizontal="center" vertical="center"/>
    </xf>
    <xf numFmtId="0" fontId="16" fillId="0" borderId="177" xfId="5" applyFont="1" applyBorder="1" applyAlignment="1">
      <alignment horizontal="center" vertical="center"/>
    </xf>
    <xf numFmtId="0" fontId="16" fillId="0" borderId="64" xfId="5" applyFont="1" applyBorder="1" applyAlignment="1">
      <alignment horizontal="center" vertical="center" shrinkToFit="1"/>
    </xf>
    <xf numFmtId="0" fontId="16" fillId="0" borderId="122" xfId="5" applyFont="1" applyBorder="1" applyAlignment="1">
      <alignment vertical="center" shrinkToFit="1"/>
    </xf>
    <xf numFmtId="0" fontId="16" fillId="0" borderId="27" xfId="5" applyFont="1" applyBorder="1" applyAlignment="1">
      <alignment vertical="center" shrinkToFit="1"/>
    </xf>
    <xf numFmtId="0" fontId="16" fillId="0" borderId="57" xfId="5" applyFont="1" applyBorder="1" applyAlignment="1">
      <alignment horizontal="center" vertical="center" shrinkToFit="1"/>
    </xf>
    <xf numFmtId="0" fontId="16" fillId="0" borderId="178" xfId="5" applyFont="1" applyBorder="1" applyAlignment="1">
      <alignment vertical="center" shrinkToFit="1"/>
    </xf>
    <xf numFmtId="0" fontId="16" fillId="0" borderId="70" xfId="5" applyFont="1" applyBorder="1" applyAlignment="1">
      <alignment vertical="center" shrinkToFit="1"/>
    </xf>
    <xf numFmtId="0" fontId="13" fillId="0" borderId="86" xfId="5" applyFont="1" applyBorder="1" applyAlignment="1">
      <alignment horizontal="center" vertical="center" textRotation="255"/>
    </xf>
    <xf numFmtId="0" fontId="88" fillId="5" borderId="181" xfId="5" applyFont="1" applyFill="1" applyBorder="1">
      <alignment vertical="center"/>
    </xf>
    <xf numFmtId="0" fontId="88" fillId="5" borderId="182" xfId="5" applyFont="1" applyFill="1" applyBorder="1">
      <alignment vertical="center"/>
    </xf>
    <xf numFmtId="0" fontId="88" fillId="5" borderId="183" xfId="5" applyFont="1" applyFill="1" applyBorder="1">
      <alignment vertical="center"/>
    </xf>
    <xf numFmtId="0" fontId="88" fillId="5" borderId="69" xfId="5" applyFont="1" applyFill="1" applyBorder="1">
      <alignment vertical="center"/>
    </xf>
    <xf numFmtId="0" fontId="88" fillId="5" borderId="36" xfId="5" applyFont="1" applyFill="1" applyBorder="1">
      <alignment vertical="center"/>
    </xf>
    <xf numFmtId="0" fontId="88" fillId="5" borderId="58" xfId="5" applyFont="1" applyFill="1" applyBorder="1">
      <alignment vertical="center"/>
    </xf>
    <xf numFmtId="0" fontId="16" fillId="0" borderId="0" xfId="5" applyFont="1" applyAlignment="1">
      <alignment vertical="center" wrapText="1"/>
    </xf>
    <xf numFmtId="0" fontId="88" fillId="5" borderId="146" xfId="5" applyFont="1" applyFill="1" applyBorder="1">
      <alignment vertical="center"/>
    </xf>
    <xf numFmtId="0" fontId="88" fillId="5" borderId="113" xfId="5" applyFont="1" applyFill="1" applyBorder="1">
      <alignment vertical="center"/>
    </xf>
    <xf numFmtId="0" fontId="88" fillId="5" borderId="150" xfId="5" applyFont="1" applyFill="1" applyBorder="1">
      <alignment vertical="center"/>
    </xf>
    <xf numFmtId="0" fontId="53" fillId="0" borderId="0" xfId="10" applyFont="1">
      <alignment vertical="center"/>
    </xf>
    <xf numFmtId="0" fontId="88" fillId="5" borderId="64" xfId="5" applyFont="1" applyFill="1" applyBorder="1">
      <alignment vertical="center"/>
    </xf>
    <xf numFmtId="0" fontId="88" fillId="5" borderId="122" xfId="5" applyFont="1" applyFill="1" applyBorder="1">
      <alignment vertical="center"/>
    </xf>
    <xf numFmtId="0" fontId="88" fillId="5" borderId="27" xfId="5" applyFont="1" applyFill="1" applyBorder="1">
      <alignment vertical="center"/>
    </xf>
    <xf numFmtId="0" fontId="88" fillId="5" borderId="26" xfId="5" applyFont="1" applyFill="1" applyBorder="1">
      <alignment vertical="center"/>
    </xf>
    <xf numFmtId="194" fontId="16" fillId="0" borderId="0" xfId="5" applyNumberFormat="1" applyFont="1">
      <alignment vertical="center"/>
    </xf>
    <xf numFmtId="0" fontId="88" fillId="5" borderId="111" xfId="5" applyFont="1" applyFill="1" applyBorder="1">
      <alignment vertical="center"/>
    </xf>
    <xf numFmtId="0" fontId="56" fillId="0" borderId="0" xfId="10" applyFont="1">
      <alignment vertical="center"/>
    </xf>
    <xf numFmtId="0" fontId="88" fillId="5" borderId="147" xfId="5" applyFont="1" applyFill="1" applyBorder="1">
      <alignment vertical="center"/>
    </xf>
    <xf numFmtId="0" fontId="88" fillId="5" borderId="148" xfId="5" applyFont="1" applyFill="1" applyBorder="1">
      <alignment vertical="center"/>
    </xf>
    <xf numFmtId="0" fontId="88" fillId="5" borderId="151" xfId="5" applyFont="1" applyFill="1" applyBorder="1">
      <alignment vertical="center"/>
    </xf>
    <xf numFmtId="0" fontId="88" fillId="5" borderId="192" xfId="5" applyFont="1" applyFill="1" applyBorder="1">
      <alignment vertical="center"/>
    </xf>
    <xf numFmtId="0" fontId="88" fillId="5" borderId="152" xfId="5" applyFont="1" applyFill="1" applyBorder="1">
      <alignment vertical="center"/>
    </xf>
    <xf numFmtId="0" fontId="88" fillId="5" borderId="125" xfId="5" applyFont="1" applyFill="1" applyBorder="1">
      <alignment vertical="center"/>
    </xf>
    <xf numFmtId="0" fontId="88" fillId="5" borderId="56" xfId="5" applyFont="1" applyFill="1" applyBorder="1">
      <alignment vertical="center"/>
    </xf>
    <xf numFmtId="0" fontId="89" fillId="0" borderId="181" xfId="5" applyFont="1" applyBorder="1">
      <alignment vertical="center"/>
    </xf>
    <xf numFmtId="0" fontId="89" fillId="0" borderId="179" xfId="5" applyFont="1" applyBorder="1">
      <alignment vertical="center"/>
    </xf>
    <xf numFmtId="0" fontId="89" fillId="0" borderId="78" xfId="5" applyFont="1" applyBorder="1">
      <alignment vertical="center"/>
    </xf>
    <xf numFmtId="0" fontId="88" fillId="0" borderId="181" xfId="5" applyFont="1" applyBorder="1" applyAlignment="1">
      <alignment vertical="center" shrinkToFit="1"/>
    </xf>
    <xf numFmtId="0" fontId="88" fillId="0" borderId="182" xfId="5" applyFont="1" applyBorder="1" applyAlignment="1">
      <alignment vertical="center" shrinkToFit="1"/>
    </xf>
    <xf numFmtId="0" fontId="88" fillId="0" borderId="183" xfId="5" applyFont="1" applyBorder="1" applyAlignment="1">
      <alignment vertical="center" shrinkToFit="1"/>
    </xf>
    <xf numFmtId="0" fontId="16" fillId="0" borderId="51" xfId="5" applyFont="1" applyBorder="1">
      <alignment vertical="center"/>
    </xf>
    <xf numFmtId="0" fontId="16" fillId="0" borderId="54" xfId="5" applyFont="1" applyBorder="1">
      <alignment vertical="center"/>
    </xf>
    <xf numFmtId="0" fontId="16" fillId="0" borderId="68" xfId="5" applyFont="1" applyBorder="1">
      <alignment vertical="center"/>
    </xf>
    <xf numFmtId="0" fontId="16" fillId="0" borderId="68" xfId="5" applyFont="1" applyBorder="1" applyAlignment="1">
      <alignment horizontal="center" vertical="center"/>
    </xf>
    <xf numFmtId="0" fontId="16" fillId="0" borderId="74" xfId="5" applyFont="1" applyBorder="1" applyAlignment="1">
      <alignment horizontal="center" vertical="center"/>
    </xf>
    <xf numFmtId="0" fontId="16" fillId="0" borderId="73" xfId="5" applyFont="1" applyBorder="1" applyAlignment="1">
      <alignment vertical="center" shrinkToFit="1"/>
    </xf>
    <xf numFmtId="0" fontId="88" fillId="5" borderId="124" xfId="5" applyFont="1" applyFill="1" applyBorder="1">
      <alignment vertical="center"/>
    </xf>
    <xf numFmtId="0" fontId="16" fillId="5" borderId="150" xfId="5" applyFont="1" applyFill="1" applyBorder="1">
      <alignment vertical="center"/>
    </xf>
    <xf numFmtId="0" fontId="77" fillId="0" borderId="113" xfId="10" applyFont="1" applyBorder="1" applyAlignment="1">
      <alignment horizontal="center" vertical="center"/>
    </xf>
    <xf numFmtId="0" fontId="77" fillId="5" borderId="110" xfId="10" applyFont="1" applyFill="1" applyBorder="1" applyAlignment="1" applyProtection="1">
      <alignment horizontal="center" vertical="center" shrinkToFit="1"/>
      <protection locked="0"/>
    </xf>
    <xf numFmtId="0" fontId="77" fillId="5" borderId="114" xfId="10" applyFont="1" applyFill="1" applyBorder="1" applyAlignment="1" applyProtection="1">
      <alignment horizontal="center" vertical="center" shrinkToFit="1"/>
      <protection locked="0"/>
    </xf>
    <xf numFmtId="0" fontId="77" fillId="5" borderId="111" xfId="10" applyFont="1" applyFill="1" applyBorder="1" applyAlignment="1" applyProtection="1">
      <alignment horizontal="center" vertical="center" shrinkToFit="1"/>
      <protection locked="0"/>
    </xf>
    <xf numFmtId="0" fontId="77" fillId="5" borderId="113" xfId="10" applyFont="1" applyFill="1" applyBorder="1" applyAlignment="1" applyProtection="1">
      <alignment horizontal="center" vertical="center" shrinkToFit="1"/>
      <protection locked="0"/>
    </xf>
    <xf numFmtId="0" fontId="77" fillId="0" borderId="110" xfId="10" applyFont="1" applyBorder="1" applyAlignment="1">
      <alignment horizontal="center" vertical="center"/>
    </xf>
    <xf numFmtId="0" fontId="77" fillId="0" borderId="114" xfId="10" applyFont="1" applyBorder="1" applyAlignment="1">
      <alignment horizontal="center" vertical="center"/>
    </xf>
    <xf numFmtId="0" fontId="77" fillId="0" borderId="111" xfId="10" applyFont="1" applyBorder="1" applyAlignment="1">
      <alignment horizontal="center" vertical="center"/>
    </xf>
    <xf numFmtId="0" fontId="77" fillId="5" borderId="110" xfId="10" applyFont="1" applyFill="1" applyBorder="1" applyAlignment="1">
      <alignment horizontal="center" vertical="center"/>
    </xf>
    <xf numFmtId="0" fontId="77" fillId="5" borderId="114" xfId="10" applyFont="1" applyFill="1" applyBorder="1" applyAlignment="1">
      <alignment horizontal="center" vertical="center"/>
    </xf>
    <xf numFmtId="0" fontId="77" fillId="5" borderId="111" xfId="10" applyFont="1" applyFill="1" applyBorder="1" applyAlignment="1">
      <alignment horizontal="center" vertical="center"/>
    </xf>
    <xf numFmtId="0" fontId="16" fillId="0" borderId="0" xfId="5" applyFont="1" applyAlignment="1">
      <alignment horizontal="center" vertical="center"/>
    </xf>
    <xf numFmtId="0" fontId="16" fillId="5" borderId="113" xfId="5" applyFont="1" applyFill="1" applyBorder="1" applyAlignment="1">
      <alignment horizontal="center" vertical="center"/>
    </xf>
    <xf numFmtId="0" fontId="16" fillId="0" borderId="114" xfId="5" applyFont="1" applyBorder="1" applyAlignment="1">
      <alignment horizontal="center" vertical="center"/>
    </xf>
    <xf numFmtId="0" fontId="16" fillId="0" borderId="111" xfId="5" applyFont="1" applyBorder="1" applyAlignment="1">
      <alignment horizontal="center" vertical="center"/>
    </xf>
    <xf numFmtId="0" fontId="16" fillId="0" borderId="110" xfId="5" applyFont="1" applyBorder="1" applyAlignment="1">
      <alignment horizontal="center" vertical="center"/>
    </xf>
    <xf numFmtId="0" fontId="16" fillId="0" borderId="110" xfId="5" applyFont="1" applyBorder="1" applyAlignment="1">
      <alignment horizontal="center" vertical="center" shrinkToFit="1"/>
    </xf>
    <xf numFmtId="0" fontId="16" fillId="0" borderId="114" xfId="5" applyFont="1" applyBorder="1" applyAlignment="1">
      <alignment horizontal="center" vertical="center" shrinkToFit="1"/>
    </xf>
    <xf numFmtId="0" fontId="16" fillId="0" borderId="111" xfId="5" applyFont="1" applyBorder="1" applyAlignment="1">
      <alignment horizontal="center" vertical="center" shrinkToFit="1"/>
    </xf>
    <xf numFmtId="0" fontId="80" fillId="3" borderId="165" xfId="5" applyFont="1" applyFill="1" applyBorder="1" applyAlignment="1">
      <alignment horizontal="left" vertical="center" shrinkToFit="1"/>
    </xf>
    <xf numFmtId="0" fontId="16" fillId="0" borderId="0" xfId="5" applyFont="1" applyAlignment="1">
      <alignment horizontal="center" vertical="center" shrinkToFit="1"/>
    </xf>
    <xf numFmtId="185" fontId="16" fillId="9" borderId="0" xfId="5" applyNumberFormat="1" applyFont="1" applyFill="1" applyAlignment="1">
      <alignment horizontal="right" vertical="center" shrinkToFit="1"/>
    </xf>
    <xf numFmtId="185" fontId="16" fillId="0" borderId="0" xfId="5" applyNumberFormat="1" applyFont="1" applyAlignment="1">
      <alignment horizontal="right" vertical="center" shrinkToFit="1"/>
    </xf>
    <xf numFmtId="0" fontId="16" fillId="0" borderId="116" xfId="5" applyFont="1" applyBorder="1" applyAlignment="1">
      <alignment horizontal="center" vertical="center" shrinkToFit="1"/>
    </xf>
    <xf numFmtId="0" fontId="16" fillId="0" borderId="117" xfId="5" applyFont="1" applyBorder="1" applyAlignment="1">
      <alignment horizontal="center" vertical="center" shrinkToFit="1"/>
    </xf>
    <xf numFmtId="0" fontId="16" fillId="0" borderId="118" xfId="5" applyFont="1" applyBorder="1" applyAlignment="1">
      <alignment horizontal="center" vertical="center" shrinkToFit="1"/>
    </xf>
    <xf numFmtId="185" fontId="16" fillId="5" borderId="110" xfId="5" applyNumberFormat="1" applyFont="1" applyFill="1" applyBorder="1" applyAlignment="1">
      <alignment horizontal="right" vertical="center" shrinkToFit="1"/>
    </xf>
    <xf numFmtId="185" fontId="16" fillId="5" borderId="114" xfId="5" applyNumberFormat="1" applyFont="1" applyFill="1" applyBorder="1" applyAlignment="1">
      <alignment horizontal="right" vertical="center" shrinkToFit="1"/>
    </xf>
    <xf numFmtId="185" fontId="16" fillId="5" borderId="111" xfId="5" applyNumberFormat="1" applyFont="1" applyFill="1" applyBorder="1" applyAlignment="1">
      <alignment horizontal="right" vertical="center" shrinkToFit="1"/>
    </xf>
    <xf numFmtId="186" fontId="16" fillId="0" borderId="0" xfId="5" applyNumberFormat="1" applyFont="1" applyAlignment="1">
      <alignment horizontal="right" vertical="center" shrinkToFit="1"/>
    </xf>
    <xf numFmtId="186" fontId="16" fillId="0" borderId="167" xfId="5" applyNumberFormat="1" applyFont="1" applyBorder="1" applyAlignment="1">
      <alignment horizontal="right" vertical="center" shrinkToFit="1"/>
    </xf>
    <xf numFmtId="186" fontId="16" fillId="0" borderId="168" xfId="5" applyNumberFormat="1" applyFont="1" applyBorder="1" applyAlignment="1">
      <alignment horizontal="right" vertical="center" shrinkToFit="1"/>
    </xf>
    <xf numFmtId="186" fontId="16" fillId="0" borderId="169" xfId="5" applyNumberFormat="1" applyFont="1" applyBorder="1" applyAlignment="1">
      <alignment horizontal="right" vertical="center" shrinkToFit="1"/>
    </xf>
    <xf numFmtId="185" fontId="16" fillId="0" borderId="110" xfId="5" applyNumberFormat="1" applyFont="1" applyBorder="1" applyAlignment="1">
      <alignment horizontal="right" vertical="center" shrinkToFit="1"/>
    </xf>
    <xf numFmtId="185" fontId="16" fillId="0" borderId="114" xfId="5" applyNumberFormat="1" applyFont="1" applyBorder="1" applyAlignment="1">
      <alignment horizontal="right" vertical="center" shrinkToFit="1"/>
    </xf>
    <xf numFmtId="185" fontId="16" fillId="0" borderId="111" xfId="5" applyNumberFormat="1" applyFont="1" applyBorder="1" applyAlignment="1">
      <alignment horizontal="right" vertical="center" shrinkToFit="1"/>
    </xf>
    <xf numFmtId="0" fontId="16" fillId="0" borderId="0" xfId="5" applyFont="1" applyAlignment="1">
      <alignment horizontal="left" vertical="center"/>
    </xf>
    <xf numFmtId="0" fontId="15" fillId="0" borderId="0" xfId="5" applyFont="1" applyAlignment="1">
      <alignment horizontal="center" vertical="center" wrapText="1"/>
    </xf>
    <xf numFmtId="185" fontId="16" fillId="0" borderId="0" xfId="5" applyNumberFormat="1" applyFont="1" applyAlignment="1">
      <alignment horizontal="center" vertical="center"/>
    </xf>
    <xf numFmtId="187" fontId="16" fillId="0" borderId="0" xfId="5" applyNumberFormat="1" applyFont="1" applyAlignment="1">
      <alignment horizontal="center" vertical="center"/>
    </xf>
    <xf numFmtId="0" fontId="14" fillId="0" borderId="0" xfId="5" applyFont="1" applyAlignment="1">
      <alignment horizontal="center" vertical="center" wrapText="1"/>
    </xf>
    <xf numFmtId="0" fontId="16" fillId="5" borderId="110" xfId="5" applyFont="1" applyFill="1" applyBorder="1" applyAlignment="1">
      <alignment horizontal="center" vertical="center"/>
    </xf>
    <xf numFmtId="0" fontId="16" fillId="5" borderId="114" xfId="5" applyFont="1" applyFill="1" applyBorder="1" applyAlignment="1">
      <alignment horizontal="center" vertical="center"/>
    </xf>
    <xf numFmtId="0" fontId="16" fillId="0" borderId="110" xfId="5" applyFont="1" applyBorder="1" applyAlignment="1">
      <alignment horizontal="left" vertical="center"/>
    </xf>
    <xf numFmtId="0" fontId="16" fillId="0" borderId="114" xfId="5" applyFont="1" applyBorder="1" applyAlignment="1">
      <alignment horizontal="left" vertical="center"/>
    </xf>
    <xf numFmtId="0" fontId="16" fillId="0" borderId="111" xfId="5" applyFont="1" applyBorder="1" applyAlignment="1">
      <alignment horizontal="left" vertical="center"/>
    </xf>
    <xf numFmtId="0" fontId="15" fillId="0" borderId="116" xfId="5" applyFont="1" applyBorder="1" applyAlignment="1">
      <alignment horizontal="center" vertical="center" wrapText="1"/>
    </xf>
    <xf numFmtId="0" fontId="15" fillId="0" borderId="117" xfId="5" applyFont="1" applyBorder="1" applyAlignment="1">
      <alignment horizontal="center" vertical="center" wrapText="1"/>
    </xf>
    <xf numFmtId="0" fontId="15" fillId="0" borderId="118" xfId="5" applyFont="1" applyBorder="1" applyAlignment="1">
      <alignment horizontal="center" vertical="center" wrapText="1"/>
    </xf>
    <xf numFmtId="0" fontId="15" fillId="0" borderId="123" xfId="5" applyFont="1" applyBorder="1" applyAlignment="1">
      <alignment horizontal="center" vertical="center" wrapText="1"/>
    </xf>
    <xf numFmtId="0" fontId="15" fillId="0" borderId="112" xfId="5" applyFont="1" applyBorder="1" applyAlignment="1">
      <alignment horizontal="center" vertical="center" wrapText="1"/>
    </xf>
    <xf numFmtId="0" fontId="15" fillId="0" borderId="124" xfId="5" applyFont="1" applyBorder="1" applyAlignment="1">
      <alignment horizontal="center" vertical="center" wrapText="1"/>
    </xf>
    <xf numFmtId="0" fontId="80" fillId="0" borderId="0" xfId="5" applyFont="1" applyAlignment="1">
      <alignment horizontal="center" vertical="center"/>
    </xf>
    <xf numFmtId="185" fontId="80" fillId="0" borderId="0" xfId="5" applyNumberFormat="1" applyFont="1" applyAlignment="1">
      <alignment horizontal="center" vertical="center"/>
    </xf>
    <xf numFmtId="1" fontId="80" fillId="0" borderId="0" xfId="5" applyNumberFormat="1" applyFont="1" applyAlignment="1">
      <alignment horizontal="center" vertical="center"/>
    </xf>
    <xf numFmtId="0" fontId="16" fillId="5" borderId="111" xfId="5" applyFont="1" applyFill="1" applyBorder="1" applyAlignment="1">
      <alignment horizontal="center" vertical="center"/>
    </xf>
    <xf numFmtId="0" fontId="14" fillId="0" borderId="110" xfId="5" applyFont="1" applyBorder="1" applyAlignment="1">
      <alignment horizontal="center" vertical="center" wrapText="1"/>
    </xf>
    <xf numFmtId="0" fontId="14" fillId="0" borderId="114" xfId="5" applyFont="1" applyBorder="1" applyAlignment="1">
      <alignment horizontal="center" vertical="center" wrapText="1"/>
    </xf>
    <xf numFmtId="0" fontId="14" fillId="0" borderId="111" xfId="5" applyFont="1" applyBorder="1" applyAlignment="1">
      <alignment horizontal="center" vertical="center" wrapText="1"/>
    </xf>
    <xf numFmtId="185" fontId="76" fillId="0" borderId="110" xfId="5" applyNumberFormat="1" applyFont="1" applyBorder="1" applyAlignment="1">
      <alignment horizontal="center" vertical="center"/>
    </xf>
    <xf numFmtId="185" fontId="76" fillId="0" borderId="114" xfId="5" applyNumberFormat="1" applyFont="1" applyBorder="1" applyAlignment="1">
      <alignment horizontal="center" vertical="center"/>
    </xf>
    <xf numFmtId="185" fontId="76" fillId="0" borderId="111" xfId="5" applyNumberFormat="1" applyFont="1" applyBorder="1" applyAlignment="1">
      <alignment horizontal="center" vertical="center"/>
    </xf>
    <xf numFmtId="187" fontId="16" fillId="0" borderId="110" xfId="5" applyNumberFormat="1" applyFont="1" applyBorder="1" applyAlignment="1">
      <alignment horizontal="center" vertical="center"/>
    </xf>
    <xf numFmtId="187" fontId="16" fillId="0" borderId="114" xfId="5" applyNumberFormat="1" applyFont="1" applyBorder="1" applyAlignment="1">
      <alignment horizontal="center" vertical="center"/>
    </xf>
    <xf numFmtId="187" fontId="16" fillId="0" borderId="111" xfId="5" applyNumberFormat="1" applyFont="1" applyBorder="1" applyAlignment="1">
      <alignment horizontal="center" vertical="center"/>
    </xf>
    <xf numFmtId="185" fontId="16" fillId="0" borderId="110" xfId="5" applyNumberFormat="1" applyFont="1" applyBorder="1" applyAlignment="1">
      <alignment horizontal="center" vertical="center"/>
    </xf>
    <xf numFmtId="185" fontId="16" fillId="0" borderId="114" xfId="5" applyNumberFormat="1" applyFont="1" applyBorder="1" applyAlignment="1">
      <alignment horizontal="center" vertical="center"/>
    </xf>
    <xf numFmtId="185" fontId="16" fillId="0" borderId="111" xfId="5" applyNumberFormat="1" applyFont="1" applyBorder="1" applyAlignment="1">
      <alignment horizontal="center" vertical="center"/>
    </xf>
    <xf numFmtId="187" fontId="16" fillId="0" borderId="113" xfId="5" applyNumberFormat="1" applyFont="1" applyBorder="1" applyAlignment="1">
      <alignment horizontal="center" vertical="center"/>
    </xf>
    <xf numFmtId="0" fontId="80" fillId="10" borderId="110" xfId="5" applyFont="1" applyFill="1" applyBorder="1" applyAlignment="1">
      <alignment horizontal="center" vertical="center"/>
    </xf>
    <xf numFmtId="0" fontId="80" fillId="10" borderId="114" xfId="5" applyFont="1" applyFill="1" applyBorder="1" applyAlignment="1">
      <alignment horizontal="center" vertical="center"/>
    </xf>
    <xf numFmtId="0" fontId="80" fillId="10" borderId="111" xfId="5" applyFont="1" applyFill="1" applyBorder="1" applyAlignment="1">
      <alignment horizontal="center" vertical="center"/>
    </xf>
    <xf numFmtId="1" fontId="16" fillId="0" borderId="0" xfId="5" applyNumberFormat="1" applyFont="1" applyAlignment="1">
      <alignment horizontal="center" vertical="center"/>
    </xf>
    <xf numFmtId="185" fontId="80" fillId="10" borderId="110" xfId="5" applyNumberFormat="1" applyFont="1" applyFill="1" applyBorder="1" applyAlignment="1">
      <alignment horizontal="center" vertical="center"/>
    </xf>
    <xf numFmtId="185" fontId="80" fillId="10" borderId="114" xfId="5" applyNumberFormat="1" applyFont="1" applyFill="1" applyBorder="1" applyAlignment="1">
      <alignment horizontal="center" vertical="center"/>
    </xf>
    <xf numFmtId="185" fontId="80" fillId="10" borderId="111" xfId="5" applyNumberFormat="1" applyFont="1" applyFill="1" applyBorder="1" applyAlignment="1">
      <alignment horizontal="center" vertical="center"/>
    </xf>
    <xf numFmtId="1" fontId="80" fillId="10" borderId="113" xfId="5" applyNumberFormat="1" applyFont="1" applyFill="1" applyBorder="1" applyAlignment="1">
      <alignment horizontal="center" vertical="center"/>
    </xf>
    <xf numFmtId="0" fontId="16" fillId="0" borderId="117" xfId="5" applyFont="1" applyBorder="1" applyAlignment="1">
      <alignment horizontal="left" vertical="center" wrapText="1"/>
    </xf>
    <xf numFmtId="0" fontId="16" fillId="0" borderId="118" xfId="5" applyFont="1" applyBorder="1" applyAlignment="1">
      <alignment horizontal="left" vertical="center" wrapText="1"/>
    </xf>
    <xf numFmtId="0" fontId="16" fillId="0" borderId="0" xfId="5" applyFont="1" applyAlignment="1">
      <alignment horizontal="left" vertical="center" wrapText="1"/>
    </xf>
    <xf numFmtId="0" fontId="16" fillId="0" borderId="3" xfId="5" applyFont="1" applyBorder="1" applyAlignment="1">
      <alignment horizontal="left" vertical="center" wrapText="1"/>
    </xf>
    <xf numFmtId="0" fontId="16" fillId="0" borderId="112" xfId="5" applyFont="1" applyBorder="1" applyAlignment="1">
      <alignment horizontal="left" vertical="center" wrapText="1"/>
    </xf>
    <xf numFmtId="0" fontId="16" fillId="0" borderId="124" xfId="5" applyFont="1" applyBorder="1" applyAlignment="1">
      <alignment horizontal="left" vertical="center" wrapText="1"/>
    </xf>
    <xf numFmtId="0" fontId="16" fillId="8" borderId="117" xfId="5" applyFont="1" applyFill="1" applyBorder="1" applyAlignment="1">
      <alignment horizontal="center" vertical="center" shrinkToFit="1"/>
    </xf>
    <xf numFmtId="0" fontId="16" fillId="11" borderId="117" xfId="5" applyFont="1" applyFill="1" applyBorder="1" applyAlignment="1">
      <alignment horizontal="center" vertical="center"/>
    </xf>
    <xf numFmtId="188" fontId="13" fillId="0" borderId="113" xfId="5" applyNumberFormat="1" applyFont="1" applyBorder="1" applyAlignment="1">
      <alignment horizontal="center" vertical="center"/>
    </xf>
    <xf numFmtId="0" fontId="80" fillId="10" borderId="113" xfId="5" applyFont="1" applyFill="1" applyBorder="1" applyAlignment="1">
      <alignment horizontal="center" vertical="center"/>
    </xf>
    <xf numFmtId="191" fontId="13" fillId="0" borderId="113" xfId="5" applyNumberFormat="1" applyFont="1" applyBorder="1" applyAlignment="1">
      <alignment horizontal="center" vertical="center"/>
    </xf>
    <xf numFmtId="191" fontId="13" fillId="0" borderId="110" xfId="5" applyNumberFormat="1" applyFont="1" applyBorder="1" applyAlignment="1">
      <alignment horizontal="center" vertical="center"/>
    </xf>
    <xf numFmtId="191" fontId="13" fillId="0" borderId="114" xfId="5" applyNumberFormat="1" applyFont="1" applyBorder="1" applyAlignment="1">
      <alignment horizontal="center" vertical="center"/>
    </xf>
    <xf numFmtId="191" fontId="13" fillId="0" borderId="111" xfId="5" applyNumberFormat="1" applyFont="1" applyBorder="1" applyAlignment="1">
      <alignment horizontal="center" vertical="center"/>
    </xf>
    <xf numFmtId="188" fontId="13" fillId="0" borderId="110" xfId="5" applyNumberFormat="1" applyFont="1" applyBorder="1" applyAlignment="1">
      <alignment horizontal="center" vertical="center"/>
    </xf>
    <xf numFmtId="188" fontId="13" fillId="0" borderId="114" xfId="5" applyNumberFormat="1" applyFont="1" applyBorder="1" applyAlignment="1">
      <alignment horizontal="center" vertical="center"/>
    </xf>
    <xf numFmtId="188" fontId="13" fillId="0" borderId="111" xfId="5" applyNumberFormat="1" applyFont="1" applyBorder="1" applyAlignment="1">
      <alignment horizontal="center" vertical="center"/>
    </xf>
    <xf numFmtId="188" fontId="13" fillId="0" borderId="20" xfId="5" applyNumberFormat="1" applyFont="1" applyBorder="1" applyAlignment="1">
      <alignment horizontal="center" vertical="center"/>
    </xf>
    <xf numFmtId="192" fontId="13" fillId="0" borderId="20" xfId="5" applyNumberFormat="1" applyFont="1" applyBorder="1" applyAlignment="1">
      <alignment horizontal="center" vertical="center"/>
    </xf>
    <xf numFmtId="189" fontId="13" fillId="0" borderId="173" xfId="5" applyNumberFormat="1" applyFont="1" applyBorder="1" applyAlignment="1">
      <alignment horizontal="center" vertical="center"/>
    </xf>
    <xf numFmtId="189" fontId="13" fillId="0" borderId="174" xfId="5" applyNumberFormat="1" applyFont="1" applyBorder="1" applyAlignment="1">
      <alignment horizontal="center" vertical="center"/>
    </xf>
    <xf numFmtId="189" fontId="13" fillId="0" borderId="175" xfId="5" applyNumberFormat="1" applyFont="1" applyBorder="1" applyAlignment="1">
      <alignment horizontal="center" vertical="center"/>
    </xf>
    <xf numFmtId="191" fontId="13" fillId="0" borderId="20" xfId="5" applyNumberFormat="1" applyFont="1" applyBorder="1" applyAlignment="1">
      <alignment horizontal="center" vertical="center"/>
    </xf>
    <xf numFmtId="188" fontId="13" fillId="0" borderId="125" xfId="5" applyNumberFormat="1" applyFont="1" applyBorder="1" applyAlignment="1">
      <alignment horizontal="center" vertical="center" wrapText="1"/>
    </xf>
    <xf numFmtId="188" fontId="13" fillId="0" borderId="125" xfId="5" applyNumberFormat="1" applyFont="1" applyBorder="1" applyAlignment="1">
      <alignment horizontal="center" vertical="center"/>
    </xf>
    <xf numFmtId="191" fontId="13" fillId="0" borderId="125" xfId="5" applyNumberFormat="1" applyFont="1" applyBorder="1" applyAlignment="1">
      <alignment horizontal="center" vertical="center"/>
    </xf>
    <xf numFmtId="193" fontId="13" fillId="0" borderId="125" xfId="5" applyNumberFormat="1" applyFont="1" applyBorder="1" applyAlignment="1">
      <alignment horizontal="center" vertical="center"/>
    </xf>
    <xf numFmtId="49" fontId="86" fillId="0" borderId="110" xfId="5" applyNumberFormat="1" applyFont="1" applyBorder="1" applyAlignment="1">
      <alignment horizontal="center" vertical="center"/>
    </xf>
    <xf numFmtId="49" fontId="86" fillId="0" borderId="114" xfId="5" applyNumberFormat="1" applyFont="1" applyBorder="1" applyAlignment="1">
      <alignment horizontal="center" vertical="center"/>
    </xf>
    <xf numFmtId="49" fontId="86" fillId="0" borderId="111" xfId="5" applyNumberFormat="1" applyFont="1" applyBorder="1" applyAlignment="1">
      <alignment horizontal="center" vertical="center"/>
    </xf>
    <xf numFmtId="0" fontId="87" fillId="0" borderId="110" xfId="10" applyFont="1" applyBorder="1" applyAlignment="1">
      <alignment horizontal="center" vertical="center" shrinkToFit="1"/>
    </xf>
    <xf numFmtId="0" fontId="87" fillId="0" borderId="114" xfId="10" applyFont="1" applyBorder="1" applyAlignment="1">
      <alignment horizontal="center" vertical="center" shrinkToFit="1"/>
    </xf>
    <xf numFmtId="0" fontId="87" fillId="0" borderId="111" xfId="10" applyFont="1" applyBorder="1" applyAlignment="1">
      <alignment horizontal="center" vertical="center" shrinkToFit="1"/>
    </xf>
    <xf numFmtId="0" fontId="16" fillId="0" borderId="18" xfId="5" applyFont="1" applyBorder="1" applyAlignment="1">
      <alignment horizontal="center" vertical="center"/>
    </xf>
    <xf numFmtId="0" fontId="16" fillId="0" borderId="39" xfId="5" applyFont="1" applyBorder="1" applyAlignment="1">
      <alignment horizontal="center" vertical="center"/>
    </xf>
    <xf numFmtId="0" fontId="16" fillId="0" borderId="25" xfId="5" applyFont="1" applyBorder="1" applyAlignment="1">
      <alignment horizontal="center" vertical="center"/>
    </xf>
    <xf numFmtId="0" fontId="16" fillId="0" borderId="61" xfId="5" applyFont="1" applyBorder="1" applyAlignment="1">
      <alignment horizontal="center" vertical="center"/>
    </xf>
    <xf numFmtId="0" fontId="16" fillId="0" borderId="3" xfId="5" applyFont="1" applyBorder="1" applyAlignment="1">
      <alignment horizontal="center" vertical="center"/>
    </xf>
    <xf numFmtId="0" fontId="16" fillId="0" borderId="73" xfId="5" applyFont="1" applyBorder="1" applyAlignment="1">
      <alignment horizontal="center" vertical="center" wrapText="1"/>
    </xf>
    <xf numFmtId="0" fontId="16" fillId="0" borderId="25" xfId="5" applyFont="1" applyBorder="1" applyAlignment="1">
      <alignment horizontal="center" vertical="center" wrapText="1"/>
    </xf>
    <xf numFmtId="0" fontId="16" fillId="0" borderId="61" xfId="5" applyFont="1" applyBorder="1" applyAlignment="1">
      <alignment horizontal="center" vertical="center" wrapText="1"/>
    </xf>
    <xf numFmtId="0" fontId="16" fillId="0" borderId="119" xfId="5" applyFont="1" applyBorder="1" applyAlignment="1">
      <alignment horizontal="center" vertical="center" wrapText="1"/>
    </xf>
    <xf numFmtId="0" fontId="16" fillId="0" borderId="0" xfId="5" applyFont="1" applyAlignment="1">
      <alignment horizontal="center" vertical="center" wrapText="1"/>
    </xf>
    <xf numFmtId="0" fontId="16" fillId="0" borderId="3" xfId="5" applyFont="1" applyBorder="1" applyAlignment="1">
      <alignment horizontal="center" vertical="center" wrapText="1"/>
    </xf>
    <xf numFmtId="0" fontId="16" fillId="0" borderId="73" xfId="5" applyFont="1" applyBorder="1" applyAlignment="1">
      <alignment horizontal="center" vertical="center"/>
    </xf>
    <xf numFmtId="0" fontId="16" fillId="0" borderId="71" xfId="5" applyFont="1" applyBorder="1" applyAlignment="1">
      <alignment horizontal="center" vertical="center"/>
    </xf>
    <xf numFmtId="0" fontId="16" fillId="0" borderId="53" xfId="5" applyFont="1" applyBorder="1" applyAlignment="1">
      <alignment horizontal="center" vertical="center"/>
    </xf>
    <xf numFmtId="0" fontId="16" fillId="0" borderId="54" xfId="5" applyFont="1" applyBorder="1" applyAlignment="1">
      <alignment horizontal="center" vertical="center"/>
    </xf>
    <xf numFmtId="0" fontId="16" fillId="0" borderId="74" xfId="5" applyFont="1" applyBorder="1" applyAlignment="1">
      <alignment horizontal="center" vertical="center"/>
    </xf>
    <xf numFmtId="0" fontId="16" fillId="0" borderId="69" xfId="5" applyFont="1" applyBorder="1" applyAlignment="1">
      <alignment horizontal="center" vertical="center"/>
    </xf>
    <xf numFmtId="0" fontId="16" fillId="0" borderId="36" xfId="5" applyFont="1" applyBorder="1" applyAlignment="1">
      <alignment horizontal="center" vertical="center"/>
    </xf>
    <xf numFmtId="0" fontId="16" fillId="0" borderId="58" xfId="5" applyFont="1" applyBorder="1" applyAlignment="1">
      <alignment horizontal="center" vertical="center"/>
    </xf>
    <xf numFmtId="0" fontId="16" fillId="0" borderId="119" xfId="5" applyFont="1" applyBorder="1" applyAlignment="1">
      <alignment horizontal="center" vertical="center"/>
    </xf>
    <xf numFmtId="0" fontId="16" fillId="0" borderId="50" xfId="5" applyFont="1" applyBorder="1" applyAlignment="1">
      <alignment horizontal="center" vertical="center"/>
    </xf>
    <xf numFmtId="0" fontId="13" fillId="0" borderId="38" xfId="5" applyFont="1" applyBorder="1" applyAlignment="1">
      <alignment horizontal="center" vertical="center" textRotation="255"/>
    </xf>
    <xf numFmtId="0" fontId="13" fillId="0" borderId="37" xfId="5" applyFont="1" applyBorder="1" applyAlignment="1">
      <alignment horizontal="center" vertical="center" textRotation="255"/>
    </xf>
    <xf numFmtId="0" fontId="13" fillId="0" borderId="51" xfId="5" applyFont="1" applyBorder="1" applyAlignment="1">
      <alignment horizontal="center" vertical="center" textRotation="255"/>
    </xf>
    <xf numFmtId="0" fontId="88" fillId="5" borderId="68" xfId="5" applyFont="1" applyFill="1" applyBorder="1" applyAlignment="1">
      <alignment horizontal="center" vertical="center" shrinkToFit="1"/>
    </xf>
    <xf numFmtId="0" fontId="88" fillId="5" borderId="179" xfId="5" applyFont="1" applyFill="1" applyBorder="1" applyAlignment="1">
      <alignment horizontal="center" vertical="center" shrinkToFit="1"/>
    </xf>
    <xf numFmtId="0" fontId="88" fillId="5" borderId="180" xfId="5" applyFont="1" applyFill="1" applyBorder="1" applyAlignment="1">
      <alignment horizontal="center" vertical="center" shrinkToFit="1"/>
    </xf>
    <xf numFmtId="0" fontId="88" fillId="5" borderId="180" xfId="5" applyFont="1" applyFill="1" applyBorder="1" applyAlignment="1">
      <alignment horizontal="center" vertical="center"/>
    </xf>
    <xf numFmtId="0" fontId="88" fillId="5" borderId="68" xfId="5" applyFont="1" applyFill="1" applyBorder="1" applyAlignment="1">
      <alignment horizontal="center" vertical="center"/>
    </xf>
    <xf numFmtId="0" fontId="88" fillId="5" borderId="78" xfId="5" applyFont="1" applyFill="1" applyBorder="1" applyAlignment="1">
      <alignment horizontal="center" vertical="center"/>
    </xf>
    <xf numFmtId="0" fontId="88" fillId="0" borderId="68" xfId="5" applyFont="1" applyBorder="1" applyAlignment="1">
      <alignment horizontal="center" vertical="center"/>
    </xf>
    <xf numFmtId="0" fontId="88" fillId="0" borderId="179" xfId="5" applyFont="1" applyBorder="1" applyAlignment="1">
      <alignment horizontal="center" vertical="center"/>
    </xf>
    <xf numFmtId="194" fontId="88" fillId="0" borderId="180" xfId="5" applyNumberFormat="1" applyFont="1" applyBorder="1" applyAlignment="1">
      <alignment horizontal="center" vertical="center"/>
    </xf>
    <xf numFmtId="194" fontId="88" fillId="0" borderId="68" xfId="5" applyNumberFormat="1" applyFont="1" applyBorder="1" applyAlignment="1">
      <alignment horizontal="center" vertical="center"/>
    </xf>
    <xf numFmtId="194" fontId="88" fillId="0" borderId="179" xfId="5" applyNumberFormat="1" applyFont="1" applyBorder="1" applyAlignment="1">
      <alignment horizontal="center" vertical="center"/>
    </xf>
    <xf numFmtId="195" fontId="16" fillId="0" borderId="184" xfId="5" applyNumberFormat="1" applyFont="1" applyBorder="1" applyAlignment="1">
      <alignment horizontal="center" vertical="center"/>
    </xf>
    <xf numFmtId="195" fontId="16" fillId="0" borderId="185" xfId="5" applyNumberFormat="1" applyFont="1" applyBorder="1" applyAlignment="1">
      <alignment horizontal="center" vertical="center"/>
    </xf>
    <xf numFmtId="0" fontId="16" fillId="0" borderId="180" xfId="5" applyFont="1" applyBorder="1" applyAlignment="1">
      <alignment horizontal="center" vertical="center" shrinkToFit="1"/>
    </xf>
    <xf numFmtId="0" fontId="16" fillId="0" borderId="68" xfId="5" applyFont="1" applyBorder="1" applyAlignment="1">
      <alignment horizontal="center" vertical="center" shrinkToFit="1"/>
    </xf>
    <xf numFmtId="0" fontId="16" fillId="0" borderId="78" xfId="5" applyFont="1" applyBorder="1" applyAlignment="1">
      <alignment horizontal="center" vertical="center" shrinkToFit="1"/>
    </xf>
    <xf numFmtId="0" fontId="15" fillId="0" borderId="176" xfId="5" applyFont="1" applyBorder="1" applyAlignment="1">
      <alignment horizontal="center" vertical="center" textRotation="255" wrapText="1"/>
    </xf>
    <xf numFmtId="0" fontId="15" fillId="0" borderId="177" xfId="5" applyFont="1" applyBorder="1" applyAlignment="1">
      <alignment horizontal="center" vertical="center" textRotation="255"/>
    </xf>
    <xf numFmtId="0" fontId="88" fillId="5" borderId="41" xfId="5" applyFont="1" applyFill="1" applyBorder="1" applyAlignment="1">
      <alignment horizontal="center" vertical="center" shrinkToFit="1"/>
    </xf>
    <xf numFmtId="0" fontId="88" fillId="5" borderId="26" xfId="5" applyFont="1" applyFill="1" applyBorder="1" applyAlignment="1">
      <alignment horizontal="center" vertical="center" shrinkToFit="1"/>
    </xf>
    <xf numFmtId="0" fontId="88" fillId="5" borderId="42" xfId="5" applyFont="1" applyFill="1" applyBorder="1" applyAlignment="1">
      <alignment horizontal="center" vertical="center" shrinkToFit="1"/>
    </xf>
    <xf numFmtId="0" fontId="88" fillId="5" borderId="42" xfId="5" applyFont="1" applyFill="1" applyBorder="1" applyAlignment="1">
      <alignment horizontal="center" vertical="center"/>
    </xf>
    <xf numFmtId="0" fontId="88" fillId="5" borderId="41" xfId="5" applyFont="1" applyFill="1" applyBorder="1" applyAlignment="1">
      <alignment horizontal="center" vertical="center"/>
    </xf>
    <xf numFmtId="0" fontId="88" fillId="5" borderId="43" xfId="5" applyFont="1" applyFill="1" applyBorder="1" applyAlignment="1">
      <alignment horizontal="center" vertical="center"/>
    </xf>
    <xf numFmtId="0" fontId="88" fillId="0" borderId="41" xfId="5" applyFont="1" applyBorder="1" applyAlignment="1">
      <alignment horizontal="center" vertical="center"/>
    </xf>
    <xf numFmtId="0" fontId="88" fillId="0" borderId="26" xfId="5" applyFont="1" applyBorder="1" applyAlignment="1">
      <alignment horizontal="center" vertical="center"/>
    </xf>
    <xf numFmtId="194" fontId="88" fillId="0" borderId="42" xfId="5" applyNumberFormat="1" applyFont="1" applyBorder="1" applyAlignment="1">
      <alignment horizontal="center" vertical="center"/>
    </xf>
    <xf numFmtId="194" fontId="88" fillId="0" borderId="41" xfId="5" applyNumberFormat="1" applyFont="1" applyBorder="1" applyAlignment="1">
      <alignment horizontal="center" vertical="center"/>
    </xf>
    <xf numFmtId="194" fontId="88" fillId="0" borderId="26" xfId="5" applyNumberFormat="1" applyFont="1" applyBorder="1" applyAlignment="1">
      <alignment horizontal="center" vertical="center"/>
    </xf>
    <xf numFmtId="194" fontId="88" fillId="0" borderId="186" xfId="5" applyNumberFormat="1" applyFont="1" applyBorder="1" applyAlignment="1">
      <alignment horizontal="center" vertical="center" shrinkToFit="1"/>
    </xf>
    <xf numFmtId="194" fontId="88" fillId="0" borderId="187" xfId="5" applyNumberFormat="1" applyFont="1" applyBorder="1" applyAlignment="1">
      <alignment horizontal="center" vertical="center" shrinkToFit="1"/>
    </xf>
    <xf numFmtId="194" fontId="88" fillId="0" borderId="188" xfId="5" applyNumberFormat="1" applyFont="1" applyBorder="1" applyAlignment="1">
      <alignment horizontal="center" vertical="center" shrinkToFit="1"/>
    </xf>
    <xf numFmtId="0" fontId="16" fillId="0" borderId="42" xfId="5" applyFont="1" applyBorder="1" applyAlignment="1">
      <alignment horizontal="center" vertical="center" shrinkToFit="1"/>
    </xf>
    <xf numFmtId="0" fontId="16" fillId="0" borderId="41" xfId="5" applyFont="1" applyBorder="1" applyAlignment="1">
      <alignment horizontal="center" vertical="center" shrinkToFit="1"/>
    </xf>
    <xf numFmtId="0" fontId="16" fillId="0" borderId="43" xfId="5" applyFont="1" applyBorder="1" applyAlignment="1">
      <alignment horizontal="center" vertical="center" shrinkToFit="1"/>
    </xf>
    <xf numFmtId="0" fontId="88" fillId="5" borderId="114" xfId="5" applyFont="1" applyFill="1" applyBorder="1" applyAlignment="1">
      <alignment horizontal="center" vertical="center" shrinkToFit="1"/>
    </xf>
    <xf numFmtId="0" fontId="88" fillId="5" borderId="111" xfId="5" applyFont="1" applyFill="1" applyBorder="1" applyAlignment="1">
      <alignment horizontal="center" vertical="center" shrinkToFit="1"/>
    </xf>
    <xf numFmtId="0" fontId="88" fillId="5" borderId="110" xfId="5" applyFont="1" applyFill="1" applyBorder="1" applyAlignment="1">
      <alignment horizontal="center" vertical="center" shrinkToFit="1"/>
    </xf>
    <xf numFmtId="0" fontId="88" fillId="5" borderId="110" xfId="5" applyFont="1" applyFill="1" applyBorder="1" applyAlignment="1">
      <alignment horizontal="center" vertical="center"/>
    </xf>
    <xf numFmtId="0" fontId="88" fillId="5" borderId="114" xfId="5" applyFont="1" applyFill="1" applyBorder="1" applyAlignment="1">
      <alignment horizontal="center" vertical="center"/>
    </xf>
    <xf numFmtId="0" fontId="88" fillId="5" borderId="34" xfId="5" applyFont="1" applyFill="1" applyBorder="1" applyAlignment="1">
      <alignment horizontal="center" vertical="center"/>
    </xf>
    <xf numFmtId="0" fontId="88" fillId="0" borderId="114" xfId="5" applyFont="1" applyBorder="1" applyAlignment="1">
      <alignment horizontal="center" vertical="center"/>
    </xf>
    <xf numFmtId="0" fontId="88" fillId="0" borderId="111" xfId="5" applyFont="1" applyBorder="1" applyAlignment="1">
      <alignment horizontal="center" vertical="center"/>
    </xf>
    <xf numFmtId="194" fontId="88" fillId="0" borderId="110" xfId="5" applyNumberFormat="1" applyFont="1" applyBorder="1" applyAlignment="1">
      <alignment horizontal="center" vertical="center"/>
    </xf>
    <xf numFmtId="194" fontId="88" fillId="0" borderId="114" xfId="5" applyNumberFormat="1" applyFont="1" applyBorder="1" applyAlignment="1">
      <alignment horizontal="center" vertical="center"/>
    </xf>
    <xf numFmtId="194" fontId="88" fillId="0" borderId="111" xfId="5" applyNumberFormat="1" applyFont="1" applyBorder="1" applyAlignment="1">
      <alignment horizontal="center" vertical="center"/>
    </xf>
    <xf numFmtId="194" fontId="88" fillId="0" borderId="167" xfId="5" applyNumberFormat="1" applyFont="1" applyBorder="1" applyAlignment="1">
      <alignment horizontal="center" vertical="center" shrinkToFit="1"/>
    </xf>
    <xf numFmtId="194" fontId="88" fillId="0" borderId="168" xfId="5" applyNumberFormat="1" applyFont="1" applyBorder="1" applyAlignment="1">
      <alignment horizontal="center" vertical="center" shrinkToFit="1"/>
    </xf>
    <xf numFmtId="194" fontId="88" fillId="0" borderId="169" xfId="5" applyNumberFormat="1" applyFont="1" applyBorder="1" applyAlignment="1">
      <alignment horizontal="center" vertical="center" shrinkToFit="1"/>
    </xf>
    <xf numFmtId="0" fontId="16" fillId="0" borderId="34" xfId="5" applyFont="1" applyBorder="1" applyAlignment="1">
      <alignment horizontal="center" vertical="center" shrinkToFit="1"/>
    </xf>
    <xf numFmtId="0" fontId="88" fillId="5" borderId="117" xfId="5" applyFont="1" applyFill="1" applyBorder="1" applyAlignment="1">
      <alignment horizontal="center" vertical="center" shrinkToFit="1"/>
    </xf>
    <xf numFmtId="0" fontId="88" fillId="5" borderId="118" xfId="5" applyFont="1" applyFill="1" applyBorder="1" applyAlignment="1">
      <alignment horizontal="center" vertical="center" shrinkToFit="1"/>
    </xf>
    <xf numFmtId="0" fontId="88" fillId="5" borderId="116" xfId="5" applyFont="1" applyFill="1" applyBorder="1" applyAlignment="1">
      <alignment horizontal="center" vertical="center" shrinkToFit="1"/>
    </xf>
    <xf numFmtId="0" fontId="88" fillId="0" borderId="117" xfId="5" applyFont="1" applyBorder="1" applyAlignment="1">
      <alignment horizontal="center" vertical="center"/>
    </xf>
    <xf numFmtId="0" fontId="88" fillId="0" borderId="118" xfId="5" applyFont="1" applyBorder="1" applyAlignment="1">
      <alignment horizontal="center" vertical="center"/>
    </xf>
    <xf numFmtId="194" fontId="88" fillId="0" borderId="116" xfId="5" applyNumberFormat="1" applyFont="1" applyBorder="1" applyAlignment="1">
      <alignment horizontal="center" vertical="center"/>
    </xf>
    <xf numFmtId="194" fontId="88" fillId="0" borderId="117" xfId="5" applyNumberFormat="1" applyFont="1" applyBorder="1" applyAlignment="1">
      <alignment horizontal="center" vertical="center"/>
    </xf>
    <xf numFmtId="194" fontId="88" fillId="0" borderId="118" xfId="5" applyNumberFormat="1" applyFont="1" applyBorder="1" applyAlignment="1">
      <alignment horizontal="center" vertical="center"/>
    </xf>
    <xf numFmtId="194" fontId="88" fillId="0" borderId="189" xfId="5" applyNumberFormat="1" applyFont="1" applyBorder="1" applyAlignment="1">
      <alignment horizontal="center" vertical="center" shrinkToFit="1"/>
    </xf>
    <xf numFmtId="194" fontId="88" fillId="0" borderId="190" xfId="5" applyNumberFormat="1" applyFont="1" applyBorder="1" applyAlignment="1">
      <alignment horizontal="center" vertical="center" shrinkToFit="1"/>
    </xf>
    <xf numFmtId="194" fontId="88" fillId="0" borderId="191" xfId="5" applyNumberFormat="1" applyFont="1" applyBorder="1" applyAlignment="1">
      <alignment horizontal="center" vertical="center" shrinkToFit="1"/>
    </xf>
    <xf numFmtId="0" fontId="16" fillId="0" borderId="47" xfId="5" applyFont="1" applyBorder="1" applyAlignment="1">
      <alignment horizontal="center" vertical="center" shrinkToFit="1"/>
    </xf>
    <xf numFmtId="0" fontId="79" fillId="0" borderId="0" xfId="10" applyFont="1" applyAlignment="1">
      <alignment horizontal="center" vertical="center"/>
    </xf>
    <xf numFmtId="49" fontId="79" fillId="0" borderId="0" xfId="10" applyNumberFormat="1" applyFont="1" applyAlignment="1">
      <alignment horizontal="center" vertical="center"/>
    </xf>
    <xf numFmtId="0" fontId="13" fillId="0" borderId="18" xfId="5" applyFont="1" applyBorder="1" applyAlignment="1">
      <alignment horizontal="center" vertical="center" textRotation="255"/>
    </xf>
    <xf numFmtId="0" fontId="88" fillId="5" borderId="69" xfId="5" applyFont="1" applyFill="1" applyBorder="1" applyAlignment="1">
      <alignment horizontal="center" vertical="center" shrinkToFit="1"/>
    </xf>
    <xf numFmtId="0" fontId="88" fillId="5" borderId="36" xfId="5" applyFont="1" applyFill="1" applyBorder="1" applyAlignment="1">
      <alignment horizontal="center" vertical="center" shrinkToFit="1"/>
    </xf>
    <xf numFmtId="0" fontId="88" fillId="0" borderId="36" xfId="5" applyFont="1" applyBorder="1" applyAlignment="1">
      <alignment horizontal="center" vertical="center"/>
    </xf>
    <xf numFmtId="194" fontId="88" fillId="0" borderId="36" xfId="5" applyNumberFormat="1" applyFont="1" applyBorder="1" applyAlignment="1">
      <alignment horizontal="center" vertical="center"/>
    </xf>
    <xf numFmtId="0" fontId="88" fillId="5" borderId="146" xfId="5" applyFont="1" applyFill="1" applyBorder="1" applyAlignment="1">
      <alignment horizontal="center" vertical="center" shrinkToFit="1"/>
    </xf>
    <xf numFmtId="0" fontId="88" fillId="5" borderId="113" xfId="5" applyFont="1" applyFill="1" applyBorder="1" applyAlignment="1">
      <alignment horizontal="center" vertical="center" shrinkToFit="1"/>
    </xf>
    <xf numFmtId="0" fontId="88" fillId="0" borderId="113" xfId="5" applyFont="1" applyBorder="1" applyAlignment="1">
      <alignment horizontal="center" vertical="center"/>
    </xf>
    <xf numFmtId="194" fontId="88" fillId="0" borderId="113" xfId="5" applyNumberFormat="1" applyFont="1" applyBorder="1" applyAlignment="1">
      <alignment horizontal="center" vertical="center"/>
    </xf>
    <xf numFmtId="192" fontId="88" fillId="0" borderId="73" xfId="5" applyNumberFormat="1" applyFont="1" applyBorder="1" applyAlignment="1">
      <alignment horizontal="center" vertical="center" shrinkToFit="1"/>
    </xf>
    <xf numFmtId="192" fontId="88" fillId="0" borderId="25" xfId="5" applyNumberFormat="1" applyFont="1" applyBorder="1" applyAlignment="1">
      <alignment horizontal="center" vertical="center" shrinkToFit="1"/>
    </xf>
    <xf numFmtId="192" fontId="88" fillId="0" borderId="61" xfId="5" applyNumberFormat="1" applyFont="1" applyBorder="1" applyAlignment="1">
      <alignment horizontal="center" vertical="center" shrinkToFit="1"/>
    </xf>
    <xf numFmtId="192" fontId="88" fillId="0" borderId="119" xfId="5" applyNumberFormat="1" applyFont="1" applyBorder="1" applyAlignment="1">
      <alignment horizontal="center" vertical="center" shrinkToFit="1"/>
    </xf>
    <xf numFmtId="192" fontId="88" fillId="0" borderId="0" xfId="5" applyNumberFormat="1" applyFont="1" applyAlignment="1">
      <alignment horizontal="center" vertical="center" shrinkToFit="1"/>
    </xf>
    <xf numFmtId="192" fontId="88" fillId="0" borderId="3" xfId="5" applyNumberFormat="1" applyFont="1" applyBorder="1" applyAlignment="1">
      <alignment horizontal="center" vertical="center" shrinkToFit="1"/>
    </xf>
    <xf numFmtId="192" fontId="88" fillId="0" borderId="53" xfId="5" applyNumberFormat="1" applyFont="1" applyBorder="1" applyAlignment="1">
      <alignment horizontal="center" vertical="center" shrinkToFit="1"/>
    </xf>
    <xf numFmtId="192" fontId="88" fillId="0" borderId="54" xfId="5" applyNumberFormat="1" applyFont="1" applyBorder="1" applyAlignment="1">
      <alignment horizontal="center" vertical="center" shrinkToFit="1"/>
    </xf>
    <xf numFmtId="192" fontId="88" fillId="0" borderId="52" xfId="5" applyNumberFormat="1" applyFont="1" applyBorder="1" applyAlignment="1">
      <alignment horizontal="center" vertical="center" shrinkToFit="1"/>
    </xf>
    <xf numFmtId="187" fontId="16" fillId="0" borderId="73" xfId="5" applyNumberFormat="1" applyFont="1" applyBorder="1" applyAlignment="1">
      <alignment horizontal="center" vertical="center" shrinkToFit="1"/>
    </xf>
    <xf numFmtId="187" fontId="16" fillId="0" borderId="25" xfId="5" applyNumberFormat="1" applyFont="1" applyBorder="1" applyAlignment="1">
      <alignment horizontal="center" vertical="center" shrinkToFit="1"/>
    </xf>
    <xf numFmtId="187" fontId="16" fillId="0" borderId="61" xfId="5" applyNumberFormat="1" applyFont="1" applyBorder="1" applyAlignment="1">
      <alignment horizontal="center" vertical="center" shrinkToFit="1"/>
    </xf>
    <xf numFmtId="187" fontId="16" fillId="0" borderId="119" xfId="5" applyNumberFormat="1" applyFont="1" applyBorder="1" applyAlignment="1">
      <alignment horizontal="center" vertical="center" shrinkToFit="1"/>
    </xf>
    <xf numFmtId="187" fontId="16" fillId="0" borderId="0" xfId="5" applyNumberFormat="1" applyFont="1" applyAlignment="1">
      <alignment horizontal="center" vertical="center" shrinkToFit="1"/>
    </xf>
    <xf numFmtId="187" fontId="16" fillId="0" borderId="3" xfId="5" applyNumberFormat="1" applyFont="1" applyBorder="1" applyAlignment="1">
      <alignment horizontal="center" vertical="center" shrinkToFit="1"/>
    </xf>
    <xf numFmtId="187" fontId="16" fillId="0" borderId="53" xfId="5" applyNumberFormat="1" applyFont="1" applyBorder="1" applyAlignment="1">
      <alignment horizontal="center" vertical="center" shrinkToFit="1"/>
    </xf>
    <xf numFmtId="187" fontId="16" fillId="0" borderId="54" xfId="5" applyNumberFormat="1" applyFont="1" applyBorder="1" applyAlignment="1">
      <alignment horizontal="center" vertical="center" shrinkToFit="1"/>
    </xf>
    <xf numFmtId="187" fontId="16" fillId="0" borderId="52" xfId="5" applyNumberFormat="1" applyFont="1" applyBorder="1" applyAlignment="1">
      <alignment horizontal="center" vertical="center" shrinkToFit="1"/>
    </xf>
    <xf numFmtId="0" fontId="16" fillId="0" borderId="123" xfId="5" applyFont="1" applyBorder="1" applyAlignment="1">
      <alignment horizontal="center" vertical="center" shrinkToFit="1"/>
    </xf>
    <xf numFmtId="0" fontId="16" fillId="0" borderId="112" xfId="5" applyFont="1" applyBorder="1" applyAlignment="1">
      <alignment horizontal="center" vertical="center" shrinkToFit="1"/>
    </xf>
    <xf numFmtId="0" fontId="16" fillId="0" borderId="33" xfId="5" applyFont="1" applyBorder="1" applyAlignment="1">
      <alignment horizontal="center" vertical="center" shrinkToFit="1"/>
    </xf>
    <xf numFmtId="0" fontId="16" fillId="0" borderId="113" xfId="5" applyFont="1" applyBorder="1" applyAlignment="1">
      <alignment horizontal="center" vertical="center" shrinkToFit="1"/>
    </xf>
    <xf numFmtId="0" fontId="16" fillId="0" borderId="150" xfId="5" applyFont="1" applyBorder="1" applyAlignment="1">
      <alignment horizontal="center" vertical="center" shrinkToFit="1"/>
    </xf>
    <xf numFmtId="0" fontId="16" fillId="0" borderId="149" xfId="5" applyFont="1" applyBorder="1" applyAlignment="1">
      <alignment horizontal="center" vertical="center" shrinkToFit="1"/>
    </xf>
    <xf numFmtId="0" fontId="16" fillId="0" borderId="24" xfId="5" applyFont="1" applyBorder="1" applyAlignment="1">
      <alignment horizontal="center" vertical="center" shrinkToFit="1"/>
    </xf>
    <xf numFmtId="0" fontId="16" fillId="0" borderId="65" xfId="5" applyFont="1" applyBorder="1" applyAlignment="1">
      <alignment horizontal="center" vertical="center" shrinkToFit="1"/>
    </xf>
    <xf numFmtId="0" fontId="88" fillId="0" borderId="124" xfId="5" applyFont="1" applyBorder="1" applyAlignment="1">
      <alignment horizontal="center" vertical="center"/>
    </xf>
    <xf numFmtId="0" fontId="88" fillId="0" borderId="125" xfId="5" applyFont="1" applyBorder="1" applyAlignment="1">
      <alignment horizontal="center" vertical="center"/>
    </xf>
    <xf numFmtId="194" fontId="88" fillId="0" borderId="125" xfId="5" applyNumberFormat="1" applyFont="1" applyBorder="1" applyAlignment="1">
      <alignment horizontal="center" vertical="center"/>
    </xf>
    <xf numFmtId="195" fontId="16" fillId="0" borderId="119" xfId="5" applyNumberFormat="1" applyFont="1" applyBorder="1" applyAlignment="1">
      <alignment horizontal="center" vertical="center" shrinkToFit="1"/>
    </xf>
    <xf numFmtId="195" fontId="16" fillId="0" borderId="0" xfId="5" applyNumberFormat="1" applyFont="1" applyAlignment="1">
      <alignment horizontal="center" vertical="center" shrinkToFit="1"/>
    </xf>
    <xf numFmtId="195" fontId="16" fillId="0" borderId="3" xfId="5" applyNumberFormat="1" applyFont="1" applyBorder="1" applyAlignment="1">
      <alignment horizontal="center" vertical="center" shrinkToFit="1"/>
    </xf>
    <xf numFmtId="0" fontId="88" fillId="5" borderId="64" xfId="5" applyFont="1" applyFill="1" applyBorder="1" applyAlignment="1">
      <alignment horizontal="center" vertical="center" shrinkToFit="1"/>
    </xf>
    <xf numFmtId="0" fontId="88" fillId="5" borderId="122" xfId="5" applyFont="1" applyFill="1" applyBorder="1" applyAlignment="1">
      <alignment horizontal="center" vertical="center" shrinkToFit="1"/>
    </xf>
    <xf numFmtId="0" fontId="88" fillId="5" borderId="116" xfId="5" applyFont="1" applyFill="1" applyBorder="1" applyAlignment="1">
      <alignment horizontal="center" vertical="center"/>
    </xf>
    <xf numFmtId="0" fontId="88" fillId="5" borderId="117" xfId="5" applyFont="1" applyFill="1" applyBorder="1" applyAlignment="1">
      <alignment horizontal="center" vertical="center"/>
    </xf>
    <xf numFmtId="0" fontId="88" fillId="5" borderId="47" xfId="5" applyFont="1" applyFill="1" applyBorder="1" applyAlignment="1">
      <alignment horizontal="center" vertical="center"/>
    </xf>
    <xf numFmtId="0" fontId="88" fillId="0" borderId="192" xfId="5" applyFont="1" applyBorder="1" applyAlignment="1">
      <alignment horizontal="center" vertical="center"/>
    </xf>
    <xf numFmtId="0" fontId="88" fillId="0" borderId="148" xfId="5" applyFont="1" applyBorder="1" applyAlignment="1">
      <alignment horizontal="center" vertical="center"/>
    </xf>
    <xf numFmtId="194" fontId="88" fillId="0" borderId="148" xfId="5" applyNumberFormat="1" applyFont="1" applyBorder="1" applyAlignment="1">
      <alignment horizontal="center" vertical="center"/>
    </xf>
    <xf numFmtId="0" fontId="16" fillId="0" borderId="67" xfId="5" applyFont="1" applyBorder="1" applyAlignment="1">
      <alignment horizontal="center" vertical="center"/>
    </xf>
    <xf numFmtId="0" fontId="16" fillId="0" borderId="68" xfId="5" applyFont="1" applyBorder="1" applyAlignment="1">
      <alignment horizontal="center" vertical="center"/>
    </xf>
    <xf numFmtId="0" fontId="16" fillId="0" borderId="78" xfId="5" applyFont="1" applyBorder="1" applyAlignment="1">
      <alignment horizontal="center" vertical="center"/>
    </xf>
    <xf numFmtId="0" fontId="88" fillId="0" borderId="182" xfId="5" applyFont="1" applyBorder="1" applyAlignment="1">
      <alignment horizontal="center" vertical="center"/>
    </xf>
    <xf numFmtId="194" fontId="88" fillId="0" borderId="182" xfId="5" applyNumberFormat="1" applyFont="1" applyBorder="1" applyAlignment="1">
      <alignment horizontal="center" vertical="center" shrinkToFit="1"/>
    </xf>
    <xf numFmtId="194" fontId="88" fillId="0" borderId="198" xfId="5" applyNumberFormat="1" applyFont="1" applyBorder="1" applyAlignment="1">
      <alignment horizontal="center" vertical="center"/>
    </xf>
    <xf numFmtId="194" fontId="88" fillId="0" borderId="199" xfId="5" applyNumberFormat="1" applyFont="1" applyBorder="1" applyAlignment="1">
      <alignment horizontal="center" vertical="center"/>
    </xf>
    <xf numFmtId="194" fontId="88" fillId="0" borderId="200" xfId="5" applyNumberFormat="1" applyFont="1" applyBorder="1" applyAlignment="1">
      <alignment horizontal="center" vertical="center"/>
    </xf>
    <xf numFmtId="195" fontId="16" fillId="0" borderId="198" xfId="5" applyNumberFormat="1" applyFont="1" applyBorder="1" applyAlignment="1">
      <alignment horizontal="center" vertical="center"/>
    </xf>
    <xf numFmtId="195" fontId="16" fillId="0" borderId="199" xfId="5" applyNumberFormat="1" applyFont="1" applyBorder="1" applyAlignment="1">
      <alignment horizontal="center" vertical="center"/>
    </xf>
    <xf numFmtId="0" fontId="16" fillId="0" borderId="196" xfId="5" applyFont="1" applyBorder="1" applyAlignment="1">
      <alignment horizontal="center" vertical="center"/>
    </xf>
    <xf numFmtId="0" fontId="16" fillId="0" borderId="197" xfId="5" applyFont="1" applyBorder="1" applyAlignment="1">
      <alignment horizontal="center" vertical="center"/>
    </xf>
    <xf numFmtId="0" fontId="16" fillId="0" borderId="122" xfId="5" applyFont="1" applyBorder="1" applyAlignment="1">
      <alignment horizontal="center" vertical="center" shrinkToFit="1"/>
    </xf>
    <xf numFmtId="0" fontId="16" fillId="0" borderId="27" xfId="5" applyFont="1" applyBorder="1" applyAlignment="1">
      <alignment horizontal="center" vertical="center" shrinkToFit="1"/>
    </xf>
    <xf numFmtId="192" fontId="88" fillId="0" borderId="182" xfId="5" applyNumberFormat="1" applyFont="1" applyBorder="1" applyAlignment="1">
      <alignment horizontal="center" vertical="center"/>
    </xf>
    <xf numFmtId="187" fontId="16" fillId="0" borderId="182" xfId="5" applyNumberFormat="1" applyFont="1" applyBorder="1" applyAlignment="1">
      <alignment horizontal="center" vertical="center"/>
    </xf>
    <xf numFmtId="0" fontId="16" fillId="0" borderId="182" xfId="5" applyFont="1" applyBorder="1" applyAlignment="1">
      <alignment horizontal="center" vertical="center"/>
    </xf>
    <xf numFmtId="0" fontId="16" fillId="5" borderId="192" xfId="5" applyFont="1" applyFill="1" applyBorder="1" applyAlignment="1">
      <alignment horizontal="center" vertical="center" shrinkToFit="1"/>
    </xf>
    <xf numFmtId="0" fontId="16" fillId="5" borderId="148" xfId="5" applyFont="1" applyFill="1" applyBorder="1" applyAlignment="1">
      <alignment horizontal="center" vertical="center" shrinkToFit="1"/>
    </xf>
    <xf numFmtId="0" fontId="88" fillId="5" borderId="148" xfId="5" applyFont="1" applyFill="1" applyBorder="1" applyAlignment="1">
      <alignment horizontal="center" vertical="center" shrinkToFit="1"/>
    </xf>
    <xf numFmtId="0" fontId="88" fillId="5" borderId="149" xfId="5" applyFont="1" applyFill="1" applyBorder="1" applyAlignment="1">
      <alignment horizontal="center" vertical="center"/>
    </xf>
    <xf numFmtId="0" fontId="88" fillId="5" borderId="24" xfId="5" applyFont="1" applyFill="1" applyBorder="1" applyAlignment="1">
      <alignment horizontal="center" vertical="center"/>
    </xf>
    <xf numFmtId="0" fontId="88" fillId="5" borderId="65" xfId="5" applyFont="1" applyFill="1" applyBorder="1" applyAlignment="1">
      <alignment horizontal="center" vertical="center"/>
    </xf>
    <xf numFmtId="0" fontId="88" fillId="0" borderId="122" xfId="5" applyFont="1" applyBorder="1" applyAlignment="1">
      <alignment horizontal="center" vertical="center"/>
    </xf>
    <xf numFmtId="194" fontId="88" fillId="0" borderId="122" xfId="5" applyNumberFormat="1" applyFont="1" applyBorder="1" applyAlignment="1">
      <alignment horizontal="center" vertical="center"/>
    </xf>
    <xf numFmtId="0" fontId="13" fillId="0" borderId="193" xfId="5" applyFont="1" applyBorder="1" applyAlignment="1">
      <alignment horizontal="center" vertical="center" textRotation="255"/>
    </xf>
    <xf numFmtId="0" fontId="13" fillId="0" borderId="194" xfId="5" applyFont="1" applyBorder="1" applyAlignment="1">
      <alignment horizontal="center" vertical="center" textRotation="255"/>
    </xf>
    <xf numFmtId="0" fontId="13" fillId="0" borderId="195" xfId="5" applyFont="1" applyBorder="1" applyAlignment="1">
      <alignment horizontal="center" vertical="center" textRotation="255"/>
    </xf>
    <xf numFmtId="0" fontId="88" fillId="5" borderId="67" xfId="5" applyFont="1" applyFill="1" applyBorder="1" applyAlignment="1">
      <alignment horizontal="center" vertical="center"/>
    </xf>
    <xf numFmtId="0" fontId="16" fillId="0" borderId="69" xfId="5" applyFont="1" applyBorder="1" applyAlignment="1">
      <alignment horizontal="center" vertical="center" wrapText="1"/>
    </xf>
    <xf numFmtId="0" fontId="16" fillId="0" borderId="36" xfId="5" applyFont="1" applyBorder="1" applyAlignment="1">
      <alignment horizontal="center" vertical="center" wrapText="1"/>
    </xf>
    <xf numFmtId="0" fontId="16" fillId="0" borderId="147" xfId="5" applyFont="1" applyBorder="1" applyAlignment="1">
      <alignment horizontal="center" vertical="center" wrapText="1"/>
    </xf>
    <xf numFmtId="0" fontId="16" fillId="0" borderId="148" xfId="5" applyFont="1" applyBorder="1" applyAlignment="1">
      <alignment horizontal="center" vertical="center" wrapText="1"/>
    </xf>
    <xf numFmtId="0" fontId="16" fillId="0" borderId="148" xfId="5" applyFont="1" applyBorder="1" applyAlignment="1">
      <alignment horizontal="center" vertical="center"/>
    </xf>
    <xf numFmtId="0" fontId="16" fillId="0" borderId="151" xfId="5" applyFont="1" applyBorder="1" applyAlignment="1">
      <alignment horizontal="center" vertical="center"/>
    </xf>
    <xf numFmtId="0" fontId="88" fillId="5" borderId="36" xfId="5" applyFont="1" applyFill="1" applyBorder="1" applyAlignment="1">
      <alignment horizontal="center" vertical="center"/>
    </xf>
    <xf numFmtId="0" fontId="88" fillId="5" borderId="58" xfId="5" applyFont="1" applyFill="1" applyBorder="1" applyAlignment="1">
      <alignment horizontal="center" vertical="center"/>
    </xf>
    <xf numFmtId="0" fontId="88" fillId="0" borderId="152" xfId="5" applyFont="1" applyBorder="1" applyAlignment="1">
      <alignment horizontal="center" vertical="center"/>
    </xf>
    <xf numFmtId="194" fontId="88" fillId="0" borderId="123" xfId="5" applyNumberFormat="1" applyFont="1" applyBorder="1" applyAlignment="1">
      <alignment horizontal="center" vertical="center"/>
    </xf>
    <xf numFmtId="187" fontId="16" fillId="0" borderId="125" xfId="5" applyNumberFormat="1" applyFont="1" applyBorder="1" applyAlignment="1">
      <alignment horizontal="center" vertical="center" shrinkToFit="1"/>
    </xf>
    <xf numFmtId="187" fontId="16" fillId="0" borderId="113" xfId="5" applyNumberFormat="1" applyFont="1" applyBorder="1" applyAlignment="1">
      <alignment horizontal="center" vertical="center" shrinkToFit="1"/>
    </xf>
    <xf numFmtId="187" fontId="16" fillId="0" borderId="122" xfId="5" applyNumberFormat="1" applyFont="1" applyBorder="1" applyAlignment="1">
      <alignment horizontal="center" vertical="center" shrinkToFit="1"/>
    </xf>
    <xf numFmtId="0" fontId="16" fillId="0" borderId="125" xfId="5" applyFont="1" applyBorder="1" applyAlignment="1">
      <alignment horizontal="center" vertical="center" shrinkToFit="1"/>
    </xf>
    <xf numFmtId="0" fontId="16" fillId="0" borderId="56" xfId="5" applyFont="1" applyBorder="1" applyAlignment="1">
      <alignment horizontal="center" vertical="center" shrinkToFit="1"/>
    </xf>
    <xf numFmtId="0" fontId="88" fillId="5" borderId="113" xfId="5" applyFont="1" applyFill="1" applyBorder="1" applyAlignment="1">
      <alignment horizontal="center" vertical="center"/>
    </xf>
    <xf numFmtId="0" fontId="88" fillId="5" borderId="150" xfId="5" applyFont="1" applyFill="1" applyBorder="1" applyAlignment="1">
      <alignment horizontal="center" vertical="center"/>
    </xf>
    <xf numFmtId="0" fontId="88" fillId="0" borderId="146" xfId="5" applyFont="1" applyBorder="1" applyAlignment="1">
      <alignment horizontal="center" vertical="center"/>
    </xf>
    <xf numFmtId="0" fontId="88" fillId="0" borderId="57" xfId="5" applyFont="1" applyBorder="1" applyAlignment="1">
      <alignment horizontal="center" vertical="center"/>
    </xf>
    <xf numFmtId="0" fontId="88" fillId="0" borderId="178" xfId="5" applyFont="1" applyBorder="1" applyAlignment="1">
      <alignment horizontal="center" vertical="center"/>
    </xf>
    <xf numFmtId="194" fontId="88" fillId="0" borderId="178" xfId="5" applyNumberFormat="1" applyFont="1" applyBorder="1" applyAlignment="1">
      <alignment horizontal="center" vertical="center" shrinkToFit="1"/>
    </xf>
    <xf numFmtId="194" fontId="88" fillId="0" borderId="73" xfId="5" applyNumberFormat="1" applyFont="1" applyBorder="1" applyAlignment="1">
      <alignment horizontal="center" vertical="center" shrinkToFit="1"/>
    </xf>
    <xf numFmtId="187" fontId="16" fillId="0" borderId="73" xfId="5" applyNumberFormat="1" applyFont="1" applyBorder="1" applyAlignment="1">
      <alignment horizontal="center" vertical="center"/>
    </xf>
    <xf numFmtId="187" fontId="16" fillId="0" borderId="25" xfId="5" applyNumberFormat="1" applyFont="1" applyBorder="1" applyAlignment="1">
      <alignment horizontal="center" vertical="center"/>
    </xf>
    <xf numFmtId="187" fontId="16" fillId="0" borderId="61" xfId="5" applyNumberFormat="1" applyFont="1" applyBorder="1" applyAlignment="1">
      <alignment horizontal="center" vertical="center"/>
    </xf>
    <xf numFmtId="0" fontId="16" fillId="0" borderId="201" xfId="5" applyFont="1" applyBorder="1" applyAlignment="1">
      <alignment horizontal="center" vertical="center"/>
    </xf>
    <xf numFmtId="0" fontId="16" fillId="0" borderId="202" xfId="5" applyFont="1" applyBorder="1" applyAlignment="1">
      <alignment horizontal="center" vertical="center"/>
    </xf>
    <xf numFmtId="0" fontId="88" fillId="0" borderId="67" xfId="5" applyFont="1" applyBorder="1" applyAlignment="1">
      <alignment horizontal="center" vertical="center"/>
    </xf>
    <xf numFmtId="0" fontId="88" fillId="0" borderId="78" xfId="5" applyFont="1" applyBorder="1" applyAlignment="1">
      <alignment horizontal="center" vertical="center"/>
    </xf>
    <xf numFmtId="0" fontId="88" fillId="5" borderId="147" xfId="5" applyFont="1" applyFill="1" applyBorder="1" applyAlignment="1">
      <alignment horizontal="center" vertical="center" shrinkToFit="1"/>
    </xf>
    <xf numFmtId="0" fontId="88" fillId="0" borderId="64" xfId="5" applyFont="1" applyBorder="1" applyAlignment="1">
      <alignment horizontal="center" vertical="center"/>
    </xf>
    <xf numFmtId="0" fontId="71" fillId="0" borderId="0" xfId="24" applyFont="1" applyAlignment="1">
      <alignment horizontal="left" vertical="center" wrapText="1"/>
    </xf>
    <xf numFmtId="0" fontId="71" fillId="0" borderId="0" xfId="24" applyFont="1" applyAlignment="1">
      <alignment horizontal="left" vertical="center"/>
    </xf>
    <xf numFmtId="0" fontId="0" fillId="0" borderId="113" xfId="24" applyFont="1" applyBorder="1" applyAlignment="1">
      <alignment horizontal="center" vertical="center"/>
    </xf>
    <xf numFmtId="0" fontId="0" fillId="0" borderId="110" xfId="24" applyFont="1" applyBorder="1" applyAlignment="1">
      <alignment horizontal="center" vertical="center"/>
    </xf>
    <xf numFmtId="0" fontId="0" fillId="0" borderId="114" xfId="24" applyFont="1" applyBorder="1" applyAlignment="1">
      <alignment horizontal="center" vertical="center"/>
    </xf>
    <xf numFmtId="0" fontId="0" fillId="0" borderId="111" xfId="24" applyFont="1" applyBorder="1" applyAlignment="1">
      <alignment horizontal="center" vertical="center"/>
    </xf>
    <xf numFmtId="0" fontId="0" fillId="0" borderId="110" xfId="24" applyFont="1" applyBorder="1" applyAlignment="1">
      <alignment horizontal="center" vertical="center" shrinkToFit="1"/>
    </xf>
    <xf numFmtId="0" fontId="0" fillId="0" borderId="111" xfId="24" applyFont="1" applyBorder="1" applyAlignment="1">
      <alignment horizontal="center" vertical="center" shrinkToFit="1"/>
    </xf>
    <xf numFmtId="0" fontId="0" fillId="0" borderId="110" xfId="24" applyFont="1" applyBorder="1" applyAlignment="1">
      <alignment horizontal="left" vertical="center" wrapText="1"/>
    </xf>
    <xf numFmtId="0" fontId="0" fillId="0" borderId="114" xfId="24" applyFont="1" applyBorder="1" applyAlignment="1">
      <alignment horizontal="left" vertical="center"/>
    </xf>
    <xf numFmtId="0" fontId="0" fillId="0" borderId="111" xfId="24" applyFont="1" applyBorder="1" applyAlignment="1">
      <alignment horizontal="left" vertical="center"/>
    </xf>
    <xf numFmtId="0" fontId="0" fillId="0" borderId="0" xfId="24" applyFont="1" applyAlignment="1">
      <alignment horizontal="right" vertical="center"/>
    </xf>
    <xf numFmtId="0" fontId="70" fillId="0" borderId="0" xfId="24" applyFont="1" applyAlignment="1">
      <alignment horizontal="center" vertical="center"/>
    </xf>
    <xf numFmtId="0" fontId="15" fillId="0" borderId="0" xfId="5" applyFont="1" applyBorder="1" applyAlignment="1">
      <alignment horizontal="left" vertical="center" wrapText="1"/>
    </xf>
    <xf numFmtId="0" fontId="13" fillId="0" borderId="1" xfId="5" applyFont="1" applyBorder="1" applyAlignment="1">
      <alignment horizontal="center" vertical="center"/>
    </xf>
    <xf numFmtId="0" fontId="13" fillId="0" borderId="31" xfId="5" applyFont="1" applyBorder="1" applyAlignment="1">
      <alignment horizontal="center" vertical="center"/>
    </xf>
    <xf numFmtId="0" fontId="13" fillId="0" borderId="16" xfId="5" applyFont="1" applyBorder="1" applyAlignment="1">
      <alignment horizontal="center" vertical="center"/>
    </xf>
    <xf numFmtId="0" fontId="13" fillId="0" borderId="32" xfId="5" applyFont="1" applyBorder="1" applyAlignment="1">
      <alignment horizontal="center" vertical="center"/>
    </xf>
    <xf numFmtId="0" fontId="30" fillId="0" borderId="0" xfId="5" applyFont="1" applyAlignment="1">
      <alignment horizontal="left" vertical="center"/>
    </xf>
    <xf numFmtId="0" fontId="12" fillId="0" borderId="0" xfId="5" applyFont="1" applyAlignment="1">
      <alignment horizontal="center" vertical="center"/>
    </xf>
    <xf numFmtId="0" fontId="13" fillId="0" borderId="57" xfId="5" applyFont="1" applyFill="1" applyBorder="1" applyAlignment="1">
      <alignment horizontal="center" vertical="center"/>
    </xf>
    <xf numFmtId="0" fontId="13" fillId="0" borderId="36" xfId="5" applyFont="1" applyFill="1" applyBorder="1" applyAlignment="1">
      <alignment horizontal="center" vertical="center"/>
    </xf>
    <xf numFmtId="176" fontId="13" fillId="0" borderId="36" xfId="5" applyNumberFormat="1" applyFont="1" applyFill="1" applyBorder="1" applyAlignment="1">
      <alignment horizontal="center" vertical="center"/>
    </xf>
    <xf numFmtId="176" fontId="13" fillId="0" borderId="58" xfId="5" applyNumberFormat="1" applyFont="1" applyFill="1" applyBorder="1" applyAlignment="1">
      <alignment horizontal="center" vertical="center"/>
    </xf>
    <xf numFmtId="0" fontId="13" fillId="0" borderId="20" xfId="5" applyFont="1" applyFill="1" applyBorder="1" applyAlignment="1">
      <alignment horizontal="center" vertical="center"/>
    </xf>
    <xf numFmtId="177" fontId="13" fillId="0" borderId="20" xfId="5" applyNumberFormat="1" applyFont="1" applyFill="1" applyBorder="1" applyAlignment="1">
      <alignment horizontal="center" vertical="center"/>
    </xf>
    <xf numFmtId="177" fontId="13" fillId="0" borderId="55" xfId="5" applyNumberFormat="1" applyFont="1" applyFill="1" applyBorder="1" applyAlignment="1">
      <alignment horizontal="center" vertical="center"/>
    </xf>
    <xf numFmtId="0" fontId="13" fillId="0" borderId="21" xfId="5" applyFont="1" applyBorder="1" applyAlignment="1">
      <alignment horizontal="center" vertical="center"/>
    </xf>
    <xf numFmtId="0" fontId="13" fillId="0" borderId="11" xfId="5" applyFont="1" applyBorder="1" applyAlignment="1">
      <alignment horizontal="center" vertical="center"/>
    </xf>
    <xf numFmtId="0" fontId="13" fillId="0" borderId="56" xfId="5" applyFont="1" applyBorder="1" applyAlignment="1">
      <alignment horizontal="center" vertical="center"/>
    </xf>
    <xf numFmtId="0" fontId="29" fillId="0" borderId="0" xfId="5" applyFont="1" applyAlignment="1">
      <alignment horizontal="left" vertical="center"/>
    </xf>
    <xf numFmtId="0" fontId="13" fillId="0" borderId="18" xfId="5" applyFont="1" applyFill="1" applyBorder="1" applyAlignment="1">
      <alignment horizontal="center" vertical="center"/>
    </xf>
    <xf numFmtId="0" fontId="13" fillId="0" borderId="25" xfId="5" applyFont="1" applyFill="1" applyBorder="1" applyAlignment="1">
      <alignment horizontal="center" vertical="center"/>
    </xf>
    <xf numFmtId="0" fontId="13" fillId="0" borderId="61" xfId="5" applyFont="1" applyFill="1" applyBorder="1" applyAlignment="1">
      <alignment horizontal="center" vertical="center"/>
    </xf>
    <xf numFmtId="0" fontId="13" fillId="0" borderId="12" xfId="5" applyFont="1" applyFill="1" applyBorder="1" applyAlignment="1">
      <alignment horizontal="center" vertical="center"/>
    </xf>
    <xf numFmtId="178" fontId="13" fillId="0" borderId="12" xfId="5" applyNumberFormat="1" applyFont="1" applyFill="1" applyBorder="1" applyAlignment="1">
      <alignment horizontal="center" vertical="center"/>
    </xf>
    <xf numFmtId="178" fontId="13" fillId="0" borderId="27" xfId="5" applyNumberFormat="1" applyFont="1" applyFill="1" applyBorder="1" applyAlignment="1">
      <alignment horizontal="center" vertical="center"/>
    </xf>
    <xf numFmtId="0" fontId="13" fillId="0" borderId="46" xfId="5" applyFont="1" applyFill="1" applyBorder="1" applyAlignment="1">
      <alignment horizontal="center" vertical="center"/>
    </xf>
    <xf numFmtId="0" fontId="13" fillId="0" borderId="14" xfId="5" applyFont="1" applyFill="1" applyBorder="1" applyAlignment="1">
      <alignment horizontal="center" vertical="center"/>
    </xf>
    <xf numFmtId="0" fontId="13" fillId="0" borderId="15" xfId="5" applyFont="1" applyFill="1" applyBorder="1" applyAlignment="1">
      <alignment horizontal="center" vertical="center"/>
    </xf>
    <xf numFmtId="0" fontId="13" fillId="0" borderId="1" xfId="5" applyNumberFormat="1" applyFont="1" applyFill="1" applyBorder="1" applyAlignment="1">
      <alignment horizontal="center" vertical="center"/>
    </xf>
    <xf numFmtId="0" fontId="13" fillId="0" borderId="31" xfId="5" applyNumberFormat="1" applyFont="1" applyFill="1" applyBorder="1" applyAlignment="1">
      <alignment horizontal="center" vertical="center"/>
    </xf>
    <xf numFmtId="0" fontId="16" fillId="0" borderId="37" xfId="5" applyFont="1" applyFill="1" applyBorder="1" applyAlignment="1">
      <alignment horizontal="center" vertical="center"/>
    </xf>
    <xf numFmtId="0" fontId="16" fillId="0" borderId="0" xfId="5" applyFont="1" applyFill="1" applyBorder="1" applyAlignment="1">
      <alignment horizontal="center" vertical="center"/>
    </xf>
    <xf numFmtId="0" fontId="16" fillId="0" borderId="3" xfId="5" applyFont="1" applyFill="1" applyBorder="1" applyAlignment="1">
      <alignment horizontal="center" vertical="center"/>
    </xf>
    <xf numFmtId="0" fontId="13" fillId="0" borderId="45" xfId="5" applyNumberFormat="1" applyFont="1" applyFill="1" applyBorder="1" applyAlignment="1">
      <alignment horizontal="center" vertical="center"/>
    </xf>
    <xf numFmtId="0" fontId="13" fillId="0" borderId="44" xfId="5" applyNumberFormat="1" applyFont="1" applyFill="1" applyBorder="1" applyAlignment="1">
      <alignment horizontal="center" vertical="center"/>
    </xf>
    <xf numFmtId="0" fontId="13" fillId="0" borderId="48" xfId="5" applyNumberFormat="1" applyFont="1" applyFill="1" applyBorder="1" applyAlignment="1">
      <alignment horizontal="center" vertical="center"/>
    </xf>
    <xf numFmtId="0" fontId="16" fillId="0" borderId="28" xfId="5" applyFont="1" applyFill="1" applyBorder="1" applyAlignment="1">
      <alignment horizontal="center" vertical="center"/>
    </xf>
    <xf numFmtId="0" fontId="16" fillId="0" borderId="29" xfId="5" applyFont="1" applyFill="1" applyBorder="1" applyAlignment="1">
      <alignment horizontal="center" vertical="center"/>
    </xf>
    <xf numFmtId="0" fontId="16" fillId="0" borderId="21" xfId="5" applyFont="1" applyFill="1" applyBorder="1" applyAlignment="1">
      <alignment horizontal="center" vertical="center"/>
    </xf>
    <xf numFmtId="0" fontId="16" fillId="0" borderId="11" xfId="5" applyFont="1" applyFill="1" applyBorder="1" applyAlignment="1">
      <alignment horizontal="center" vertical="center"/>
    </xf>
    <xf numFmtId="0" fontId="16" fillId="0" borderId="22" xfId="5" applyFont="1" applyFill="1" applyBorder="1" applyAlignment="1">
      <alignment horizontal="center" vertical="center"/>
    </xf>
    <xf numFmtId="0" fontId="16" fillId="0" borderId="1" xfId="5" applyFont="1" applyFill="1" applyBorder="1" applyAlignment="1">
      <alignment horizontal="center" vertical="center"/>
    </xf>
    <xf numFmtId="0" fontId="13" fillId="0" borderId="29" xfId="5" applyFont="1" applyFill="1" applyBorder="1" applyAlignment="1">
      <alignment horizontal="center" vertical="center"/>
    </xf>
    <xf numFmtId="0" fontId="13" fillId="0" borderId="1" xfId="5" applyFont="1" applyFill="1" applyBorder="1" applyAlignment="1">
      <alignment horizontal="center" vertical="center"/>
    </xf>
    <xf numFmtId="0" fontId="13" fillId="0" borderId="29" xfId="5" applyFont="1" applyFill="1" applyBorder="1" applyAlignment="1">
      <alignment horizontal="center" vertical="center" wrapText="1"/>
    </xf>
    <xf numFmtId="0" fontId="0" fillId="0" borderId="49" xfId="0" applyBorder="1">
      <alignment vertical="center"/>
    </xf>
    <xf numFmtId="0" fontId="0" fillId="0" borderId="35" xfId="0" applyBorder="1">
      <alignment vertical="center"/>
    </xf>
    <xf numFmtId="0" fontId="0" fillId="0" borderId="6" xfId="0" applyBorder="1">
      <alignment vertical="center"/>
    </xf>
    <xf numFmtId="0" fontId="0" fillId="0" borderId="0" xfId="0">
      <alignment vertical="center"/>
    </xf>
    <xf numFmtId="0" fontId="0" fillId="0" borderId="3" xfId="0" applyBorder="1">
      <alignment vertical="center"/>
    </xf>
    <xf numFmtId="0" fontId="0" fillId="0" borderId="7" xfId="0" applyBorder="1">
      <alignment vertical="center"/>
    </xf>
    <xf numFmtId="0" fontId="0" fillId="0" borderId="4" xfId="0" applyBorder="1">
      <alignment vertical="center"/>
    </xf>
    <xf numFmtId="0" fontId="0" fillId="0" borderId="5" xfId="0" applyBorder="1">
      <alignment vertical="center"/>
    </xf>
    <xf numFmtId="0" fontId="14" fillId="0" borderId="29" xfId="5" applyFont="1" applyFill="1" applyBorder="1" applyAlignment="1">
      <alignment horizontal="center" vertical="center" wrapText="1"/>
    </xf>
    <xf numFmtId="0" fontId="14" fillId="0" borderId="30" xfId="5" applyFont="1" applyFill="1" applyBorder="1" applyAlignment="1">
      <alignment horizontal="center" vertical="center" wrapText="1"/>
    </xf>
    <xf numFmtId="0" fontId="14" fillId="0" borderId="1" xfId="5" applyFont="1" applyFill="1" applyBorder="1" applyAlignment="1">
      <alignment horizontal="center" vertical="center" wrapText="1"/>
    </xf>
    <xf numFmtId="0" fontId="14" fillId="0" borderId="31" xfId="5" applyFont="1" applyFill="1" applyBorder="1" applyAlignment="1">
      <alignment horizontal="center" vertical="center" wrapText="1"/>
    </xf>
    <xf numFmtId="0" fontId="13" fillId="0" borderId="13" xfId="5" applyFont="1" applyBorder="1" applyAlignment="1">
      <alignment horizontal="center" vertical="center"/>
    </xf>
    <xf numFmtId="0" fontId="13" fillId="0" borderId="60" xfId="5" applyFont="1" applyBorder="1" applyAlignment="1">
      <alignment horizontal="center" vertical="center"/>
    </xf>
    <xf numFmtId="0" fontId="14" fillId="0" borderId="25" xfId="5" applyFont="1" applyBorder="1" applyAlignment="1">
      <alignment horizontal="left" vertical="center" wrapText="1"/>
    </xf>
    <xf numFmtId="0" fontId="14" fillId="0" borderId="0" xfId="5" applyFont="1" applyBorder="1" applyAlignment="1">
      <alignment horizontal="left" vertical="center" wrapText="1"/>
    </xf>
    <xf numFmtId="0" fontId="13" fillId="0" borderId="28" xfId="5" applyFont="1" applyFill="1" applyBorder="1" applyAlignment="1">
      <alignment horizontal="center" vertical="center"/>
    </xf>
    <xf numFmtId="0" fontId="13" fillId="0" borderId="21" xfId="5" applyFont="1" applyFill="1" applyBorder="1" applyAlignment="1">
      <alignment horizontal="center" vertical="center"/>
    </xf>
    <xf numFmtId="0" fontId="13" fillId="0" borderId="11" xfId="5" applyFont="1" applyFill="1" applyBorder="1" applyAlignment="1">
      <alignment horizontal="center" vertical="center"/>
    </xf>
    <xf numFmtId="0" fontId="13" fillId="0" borderId="22" xfId="5" applyFont="1" applyFill="1" applyBorder="1" applyAlignment="1">
      <alignment horizontal="center" vertical="center"/>
    </xf>
    <xf numFmtId="0" fontId="13" fillId="0" borderId="37" xfId="5" applyFont="1" applyFill="1" applyBorder="1" applyAlignment="1">
      <alignment horizontal="center" vertical="center"/>
    </xf>
    <xf numFmtId="0" fontId="13" fillId="0" borderId="0" xfId="5" applyFont="1" applyFill="1" applyBorder="1" applyAlignment="1">
      <alignment horizontal="center" vertical="center"/>
    </xf>
    <xf numFmtId="0" fontId="13" fillId="0" borderId="3" xfId="5" applyFont="1" applyFill="1" applyBorder="1" applyAlignment="1">
      <alignment horizontal="center" vertical="center"/>
    </xf>
    <xf numFmtId="0" fontId="16" fillId="0" borderId="64" xfId="5" applyFont="1" applyFill="1" applyBorder="1" applyAlignment="1">
      <alignment horizontal="center" vertical="center"/>
    </xf>
    <xf numFmtId="0" fontId="16" fillId="0" borderId="12" xfId="5" applyFont="1" applyFill="1" applyBorder="1" applyAlignment="1">
      <alignment horizontal="center" vertical="center"/>
    </xf>
    <xf numFmtId="0" fontId="16" fillId="0" borderId="1" xfId="5" applyFont="1" applyFill="1" applyBorder="1" applyAlignment="1">
      <alignment horizontal="distributed" vertical="center" indent="1"/>
    </xf>
    <xf numFmtId="0" fontId="16" fillId="0" borderId="31" xfId="5" applyFont="1" applyFill="1" applyBorder="1" applyAlignment="1">
      <alignment horizontal="center" vertical="center"/>
    </xf>
    <xf numFmtId="0" fontId="16" fillId="0" borderId="27" xfId="5" applyFont="1" applyFill="1" applyBorder="1" applyAlignment="1">
      <alignment horizontal="center" vertical="center"/>
    </xf>
    <xf numFmtId="0" fontId="16" fillId="0" borderId="12" xfId="5" applyFont="1" applyFill="1" applyBorder="1" applyAlignment="1">
      <alignment horizontal="distributed" vertical="center" indent="1"/>
    </xf>
    <xf numFmtId="0" fontId="12" fillId="0" borderId="0" xfId="5" applyFont="1" applyFill="1" applyAlignment="1">
      <alignment horizontal="center" vertical="center"/>
    </xf>
    <xf numFmtId="0" fontId="16" fillId="0" borderId="69" xfId="5" applyFont="1" applyFill="1" applyBorder="1" applyAlignment="1">
      <alignment horizontal="distributed" vertical="center" indent="1"/>
    </xf>
    <xf numFmtId="0" fontId="16" fillId="0" borderId="36" xfId="5" applyFont="1" applyFill="1" applyBorder="1" applyAlignment="1">
      <alignment horizontal="distributed" vertical="center" indent="1"/>
    </xf>
    <xf numFmtId="0" fontId="16" fillId="0" borderId="36" xfId="5" applyFont="1" applyFill="1" applyBorder="1" applyAlignment="1">
      <alignment horizontal="left" vertical="center" indent="1"/>
    </xf>
    <xf numFmtId="0" fontId="16" fillId="0" borderId="58" xfId="5" applyFont="1" applyFill="1" applyBorder="1" applyAlignment="1">
      <alignment horizontal="left" vertical="center" indent="1"/>
    </xf>
    <xf numFmtId="0" fontId="16" fillId="0" borderId="22" xfId="5" applyFont="1" applyFill="1" applyBorder="1" applyAlignment="1">
      <alignment horizontal="distributed" vertical="center" indent="1"/>
    </xf>
    <xf numFmtId="0" fontId="16" fillId="0" borderId="13" xfId="5" applyFont="1" applyFill="1" applyBorder="1" applyAlignment="1">
      <alignment horizontal="center" vertical="center"/>
    </xf>
    <xf numFmtId="0" fontId="16" fillId="0" borderId="14" xfId="5" applyFont="1" applyFill="1" applyBorder="1" applyAlignment="1">
      <alignment horizontal="center" vertical="center"/>
    </xf>
    <xf numFmtId="0" fontId="16" fillId="0" borderId="34" xfId="5" applyFont="1" applyFill="1" applyBorder="1" applyAlignment="1">
      <alignment horizontal="center" vertical="center"/>
    </xf>
    <xf numFmtId="0" fontId="16" fillId="0" borderId="1" xfId="5" applyFont="1" applyFill="1" applyBorder="1" applyAlignment="1">
      <alignment horizontal="left" vertical="center" indent="1"/>
    </xf>
    <xf numFmtId="0" fontId="16" fillId="0" borderId="31" xfId="5" applyFont="1" applyFill="1" applyBorder="1" applyAlignment="1">
      <alignment horizontal="left" vertical="center" indent="1"/>
    </xf>
    <xf numFmtId="0" fontId="16" fillId="0" borderId="28" xfId="5" applyFont="1" applyFill="1" applyBorder="1" applyAlignment="1">
      <alignment horizontal="center" vertical="center" textRotation="255"/>
    </xf>
    <xf numFmtId="0" fontId="16" fillId="0" borderId="29" xfId="5" applyFont="1" applyFill="1" applyBorder="1" applyAlignment="1">
      <alignment horizontal="center" vertical="center" textRotation="255"/>
    </xf>
    <xf numFmtId="0" fontId="16" fillId="0" borderId="22" xfId="5" applyFont="1" applyFill="1" applyBorder="1" applyAlignment="1">
      <alignment horizontal="center" vertical="center" textRotation="255"/>
    </xf>
    <xf numFmtId="0" fontId="16" fillId="0" borderId="1" xfId="5" applyFont="1" applyFill="1" applyBorder="1" applyAlignment="1">
      <alignment horizontal="center" vertical="center" textRotation="255"/>
    </xf>
    <xf numFmtId="0" fontId="16" fillId="0" borderId="64" xfId="5" applyFont="1" applyFill="1" applyBorder="1" applyAlignment="1">
      <alignment horizontal="center" vertical="center" textRotation="255"/>
    </xf>
    <xf numFmtId="0" fontId="16" fillId="0" borderId="12" xfId="5" applyFont="1" applyFill="1" applyBorder="1" applyAlignment="1">
      <alignment horizontal="center" vertical="center" textRotation="255"/>
    </xf>
    <xf numFmtId="0" fontId="16" fillId="0" borderId="29" xfId="5" applyFont="1" applyFill="1" applyBorder="1" applyAlignment="1">
      <alignment horizontal="center" vertical="center" wrapText="1"/>
    </xf>
    <xf numFmtId="0" fontId="16" fillId="0" borderId="1" xfId="5" applyFont="1" applyFill="1" applyBorder="1" applyAlignment="1">
      <alignment horizontal="center" vertical="center" wrapText="1"/>
    </xf>
    <xf numFmtId="0" fontId="18" fillId="0" borderId="66" xfId="5" applyFont="1" applyFill="1" applyBorder="1" applyAlignment="1">
      <alignment horizontal="center" vertical="center" wrapText="1"/>
    </xf>
    <xf numFmtId="0" fontId="18" fillId="0" borderId="49" xfId="5" applyFont="1" applyFill="1" applyBorder="1" applyAlignment="1">
      <alignment horizontal="center" vertical="center" wrapText="1"/>
    </xf>
    <xf numFmtId="0" fontId="18" fillId="0" borderId="72" xfId="5" applyFont="1" applyFill="1" applyBorder="1" applyAlignment="1">
      <alignment horizontal="center" vertical="center" wrapText="1"/>
    </xf>
    <xf numFmtId="0" fontId="18" fillId="0" borderId="6" xfId="5" applyFont="1" applyFill="1" applyBorder="1" applyAlignment="1">
      <alignment horizontal="center" vertical="center" wrapText="1"/>
    </xf>
    <xf numFmtId="0" fontId="18" fillId="0" borderId="0" xfId="5" applyFont="1" applyFill="1" applyBorder="1" applyAlignment="1">
      <alignment horizontal="center" vertical="center" wrapText="1"/>
    </xf>
    <xf numFmtId="0" fontId="18" fillId="0" borderId="50" xfId="5" applyFont="1" applyFill="1" applyBorder="1" applyAlignment="1">
      <alignment horizontal="center" vertical="center" wrapText="1"/>
    </xf>
    <xf numFmtId="0" fontId="18" fillId="0" borderId="7" xfId="5" applyFont="1" applyFill="1" applyBorder="1" applyAlignment="1">
      <alignment horizontal="center" vertical="center" wrapText="1"/>
    </xf>
    <xf numFmtId="0" fontId="18" fillId="0" borderId="4" xfId="5" applyFont="1" applyFill="1" applyBorder="1" applyAlignment="1">
      <alignment horizontal="center" vertical="center" wrapText="1"/>
    </xf>
    <xf numFmtId="0" fontId="18" fillId="0" borderId="33" xfId="5" applyFont="1" applyFill="1" applyBorder="1" applyAlignment="1">
      <alignment horizontal="center" vertical="center" wrapText="1"/>
    </xf>
    <xf numFmtId="0" fontId="16" fillId="0" borderId="13" xfId="5" applyFont="1" applyFill="1" applyBorder="1" applyAlignment="1">
      <alignment horizontal="left" vertical="center" wrapText="1"/>
    </xf>
    <xf numFmtId="0" fontId="16" fillId="0" borderId="14" xfId="5" applyFont="1" applyFill="1" applyBorder="1" applyAlignment="1">
      <alignment horizontal="left" vertical="center" wrapText="1"/>
    </xf>
    <xf numFmtId="0" fontId="16" fillId="0" borderId="15" xfId="5" applyFont="1" applyFill="1" applyBorder="1" applyAlignment="1">
      <alignment horizontal="left" vertical="center" wrapText="1"/>
    </xf>
    <xf numFmtId="0" fontId="16" fillId="0" borderId="15" xfId="5" applyFont="1" applyFill="1" applyBorder="1" applyAlignment="1">
      <alignment horizontal="center" vertical="center"/>
    </xf>
    <xf numFmtId="0" fontId="16" fillId="0" borderId="12" xfId="5" applyFont="1" applyFill="1" applyBorder="1" applyAlignment="1">
      <alignment horizontal="right" vertical="center"/>
    </xf>
    <xf numFmtId="0" fontId="14" fillId="0" borderId="1" xfId="5" applyFont="1" applyFill="1" applyBorder="1" applyAlignment="1">
      <alignment horizontal="center" vertical="center"/>
    </xf>
    <xf numFmtId="0" fontId="14" fillId="0" borderId="13" xfId="5" applyFont="1" applyFill="1" applyBorder="1" applyAlignment="1">
      <alignment horizontal="center" vertical="center"/>
    </xf>
    <xf numFmtId="0" fontId="14" fillId="0" borderId="14" xfId="5" applyFont="1" applyFill="1" applyBorder="1" applyAlignment="1">
      <alignment horizontal="center" vertical="center"/>
    </xf>
    <xf numFmtId="0" fontId="14" fillId="0" borderId="15" xfId="5" applyFont="1" applyFill="1" applyBorder="1" applyAlignment="1">
      <alignment horizontal="center" vertical="center"/>
    </xf>
    <xf numFmtId="0" fontId="14" fillId="0" borderId="8" xfId="5" applyFont="1" applyFill="1" applyBorder="1" applyAlignment="1">
      <alignment horizontal="center" vertical="center"/>
    </xf>
    <xf numFmtId="0" fontId="14" fillId="0" borderId="47" xfId="5" applyFont="1" applyFill="1" applyBorder="1" applyAlignment="1">
      <alignment horizontal="center" vertical="center"/>
    </xf>
    <xf numFmtId="0" fontId="18" fillId="0" borderId="42" xfId="5" applyFont="1" applyFill="1" applyBorder="1" applyAlignment="1">
      <alignment horizontal="center" vertical="center" wrapText="1"/>
    </xf>
    <xf numFmtId="0" fontId="18" fillId="0" borderId="41" xfId="5" applyFont="1" applyFill="1" applyBorder="1" applyAlignment="1">
      <alignment horizontal="center" vertical="center" wrapText="1"/>
    </xf>
    <xf numFmtId="0" fontId="18" fillId="0" borderId="26" xfId="5" applyFont="1" applyFill="1" applyBorder="1" applyAlignment="1">
      <alignment horizontal="center" vertical="center" wrapText="1"/>
    </xf>
    <xf numFmtId="0" fontId="18" fillId="0" borderId="13" xfId="5" applyFont="1" applyFill="1" applyBorder="1" applyAlignment="1">
      <alignment horizontal="center" vertical="center" wrapText="1"/>
    </xf>
    <xf numFmtId="0" fontId="18" fillId="0" borderId="14" xfId="5" applyFont="1" applyFill="1" applyBorder="1" applyAlignment="1">
      <alignment horizontal="center" vertical="center" wrapText="1"/>
    </xf>
    <xf numFmtId="0" fontId="18" fillId="0" borderId="15" xfId="5" applyFont="1" applyFill="1" applyBorder="1" applyAlignment="1">
      <alignment horizontal="center" vertical="center" wrapText="1"/>
    </xf>
    <xf numFmtId="0" fontId="18" fillId="0" borderId="25" xfId="5" applyFont="1" applyFill="1" applyBorder="1" applyAlignment="1">
      <alignment horizontal="center" vertical="center" wrapText="1"/>
    </xf>
    <xf numFmtId="0" fontId="18" fillId="0" borderId="71" xfId="5" applyFont="1" applyFill="1" applyBorder="1" applyAlignment="1">
      <alignment horizontal="center" vertical="center" wrapText="1"/>
    </xf>
    <xf numFmtId="0" fontId="16" fillId="0" borderId="60" xfId="5" applyFont="1" applyFill="1" applyBorder="1" applyAlignment="1">
      <alignment horizontal="center" vertical="center"/>
    </xf>
    <xf numFmtId="0" fontId="16" fillId="0" borderId="24" xfId="5" applyFont="1" applyFill="1" applyBorder="1" applyAlignment="1">
      <alignment horizontal="center" vertical="center"/>
    </xf>
    <xf numFmtId="0" fontId="16" fillId="0" borderId="60" xfId="5" applyFont="1" applyFill="1" applyBorder="1" applyAlignment="1">
      <alignment horizontal="right" vertical="center"/>
    </xf>
    <xf numFmtId="0" fontId="16" fillId="0" borderId="24" xfId="5" applyFont="1" applyFill="1" applyBorder="1" applyAlignment="1">
      <alignment horizontal="right" vertical="center"/>
    </xf>
    <xf numFmtId="0" fontId="16" fillId="0" borderId="65" xfId="5" applyFont="1" applyFill="1" applyBorder="1" applyAlignment="1">
      <alignment horizontal="right" vertical="center"/>
    </xf>
    <xf numFmtId="0" fontId="18" fillId="0" borderId="25" xfId="5" applyFont="1" applyBorder="1" applyAlignment="1">
      <alignment horizontal="left" vertical="center"/>
    </xf>
    <xf numFmtId="0" fontId="16" fillId="0" borderId="69" xfId="5" applyFont="1" applyFill="1" applyBorder="1" applyAlignment="1">
      <alignment horizontal="center" vertical="center" textRotation="255"/>
    </xf>
    <xf numFmtId="0" fontId="16" fillId="0" borderId="36" xfId="5" applyFont="1" applyFill="1" applyBorder="1" applyAlignment="1">
      <alignment horizontal="center" vertical="center" textRotation="255"/>
    </xf>
    <xf numFmtId="0" fontId="16" fillId="0" borderId="23" xfId="5" applyFont="1" applyFill="1" applyBorder="1" applyAlignment="1">
      <alignment horizontal="center" vertical="center" textRotation="255"/>
    </xf>
    <xf numFmtId="0" fontId="16" fillId="0" borderId="16" xfId="5" applyFont="1" applyFill="1" applyBorder="1" applyAlignment="1">
      <alignment horizontal="center" vertical="center" textRotation="255"/>
    </xf>
    <xf numFmtId="0" fontId="13" fillId="0" borderId="36" xfId="5" applyFont="1" applyFill="1" applyBorder="1" applyAlignment="1">
      <alignment horizontal="left" vertical="center" wrapText="1"/>
    </xf>
    <xf numFmtId="0" fontId="13" fillId="0" borderId="1" xfId="5" applyFont="1" applyFill="1" applyBorder="1" applyAlignment="1">
      <alignment horizontal="left" vertical="center" wrapText="1"/>
    </xf>
    <xf numFmtId="0" fontId="13" fillId="0" borderId="36" xfId="5" applyFont="1" applyFill="1" applyBorder="1" applyAlignment="1">
      <alignment horizontal="center" vertical="center" wrapText="1"/>
    </xf>
    <xf numFmtId="0" fontId="13" fillId="0" borderId="1" xfId="5" applyFont="1" applyFill="1" applyBorder="1" applyAlignment="1">
      <alignment horizontal="center" vertical="center" wrapText="1"/>
    </xf>
    <xf numFmtId="0" fontId="16" fillId="0" borderId="65" xfId="5" applyFont="1" applyFill="1" applyBorder="1" applyAlignment="1">
      <alignment horizontal="center" vertical="center"/>
    </xf>
    <xf numFmtId="0" fontId="31" fillId="0" borderId="0" xfId="7" applyFont="1" applyBorder="1" applyAlignment="1">
      <alignment horizontal="left" vertical="center"/>
    </xf>
    <xf numFmtId="0" fontId="31" fillId="0" borderId="0" xfId="7" applyFont="1" applyBorder="1" applyAlignment="1">
      <alignment horizontal="center" vertical="center"/>
    </xf>
    <xf numFmtId="0" fontId="31" fillId="0" borderId="0" xfId="7" applyNumberFormat="1" applyFont="1" applyBorder="1" applyAlignment="1">
      <alignment horizontal="center" vertical="center"/>
    </xf>
    <xf numFmtId="0" fontId="31" fillId="0" borderId="0" xfId="7" applyFont="1" applyAlignment="1">
      <alignment horizontal="right" vertical="center"/>
    </xf>
    <xf numFmtId="0" fontId="31" fillId="0" borderId="0" xfId="7" applyFont="1" applyAlignment="1">
      <alignment horizontal="center" vertical="center"/>
    </xf>
    <xf numFmtId="0" fontId="32" fillId="0" borderId="0" xfId="7" applyFont="1" applyAlignment="1">
      <alignment horizontal="center" vertical="center" wrapText="1"/>
    </xf>
    <xf numFmtId="0" fontId="32" fillId="0" borderId="0" xfId="7" applyFont="1" applyAlignment="1">
      <alignment horizontal="center" vertical="center"/>
    </xf>
    <xf numFmtId="0" fontId="31" fillId="0" borderId="13" xfId="7" applyFont="1" applyBorder="1" applyAlignment="1">
      <alignment horizontal="center" vertical="center"/>
    </xf>
    <xf numFmtId="0" fontId="31" fillId="0" borderId="14" xfId="7" applyFont="1" applyBorder="1" applyAlignment="1">
      <alignment horizontal="center" vertical="center"/>
    </xf>
    <xf numFmtId="0" fontId="31" fillId="0" borderId="15" xfId="7" applyFont="1" applyBorder="1" applyAlignment="1">
      <alignment horizontal="center" vertical="center"/>
    </xf>
    <xf numFmtId="0" fontId="31" fillId="0" borderId="2" xfId="7" applyFont="1" applyBorder="1" applyAlignment="1">
      <alignment horizontal="center" vertical="center" textRotation="255" wrapText="1"/>
    </xf>
    <xf numFmtId="0" fontId="31" fillId="0" borderId="9" xfId="7" applyFont="1" applyBorder="1" applyAlignment="1">
      <alignment horizontal="center" vertical="center" textRotation="255" wrapText="1"/>
    </xf>
    <xf numFmtId="0" fontId="31" fillId="0" borderId="6" xfId="7" applyFont="1" applyBorder="1" applyAlignment="1">
      <alignment horizontal="center" vertical="center" textRotation="255" wrapText="1"/>
    </xf>
    <xf numFmtId="0" fontId="31" fillId="0" borderId="3" xfId="7" applyFont="1" applyBorder="1" applyAlignment="1">
      <alignment horizontal="center" vertical="center" textRotation="255" wrapText="1"/>
    </xf>
    <xf numFmtId="0" fontId="31" fillId="0" borderId="7" xfId="7" applyFont="1" applyBorder="1" applyAlignment="1">
      <alignment horizontal="center" vertical="center" textRotation="255" wrapText="1"/>
    </xf>
    <xf numFmtId="0" fontId="31" fillId="0" borderId="5" xfId="7" applyFont="1" applyBorder="1" applyAlignment="1">
      <alignment horizontal="center" vertical="center" textRotation="255" wrapText="1"/>
    </xf>
    <xf numFmtId="0" fontId="31" fillId="0" borderId="2" xfId="7" applyNumberFormat="1" applyFont="1" applyBorder="1" applyAlignment="1">
      <alignment horizontal="center" vertical="center" textRotation="255" wrapText="1"/>
    </xf>
    <xf numFmtId="0" fontId="31" fillId="0" borderId="9" xfId="7" applyNumberFormat="1" applyFont="1" applyBorder="1" applyAlignment="1">
      <alignment horizontal="center" vertical="center" textRotation="255" wrapText="1"/>
    </xf>
    <xf numFmtId="0" fontId="31" fillId="0" borderId="6" xfId="7" applyNumberFormat="1" applyFont="1" applyBorder="1" applyAlignment="1">
      <alignment horizontal="center" vertical="center" textRotation="255" wrapText="1"/>
    </xf>
    <xf numFmtId="0" fontId="31" fillId="0" borderId="3" xfId="7" applyNumberFormat="1" applyFont="1" applyBorder="1" applyAlignment="1">
      <alignment horizontal="center" vertical="center" textRotation="255" wrapText="1"/>
    </xf>
    <xf numFmtId="0" fontId="31" fillId="0" borderId="7" xfId="7" applyNumberFormat="1" applyFont="1" applyBorder="1" applyAlignment="1">
      <alignment horizontal="center" vertical="center" textRotation="255" wrapText="1"/>
    </xf>
    <xf numFmtId="0" fontId="31" fillId="0" borderId="5" xfId="7" applyNumberFormat="1" applyFont="1" applyBorder="1" applyAlignment="1">
      <alignment horizontal="center" vertical="center" textRotation="255" wrapText="1"/>
    </xf>
    <xf numFmtId="0" fontId="31" fillId="0" borderId="0" xfId="7" applyFont="1" applyFill="1" applyBorder="1" applyAlignment="1">
      <alignment horizontal="center" vertical="center"/>
    </xf>
    <xf numFmtId="0" fontId="31" fillId="0" borderId="2" xfId="7" applyFont="1" applyBorder="1" applyAlignment="1">
      <alignment horizontal="center" vertical="center" textRotation="255" shrinkToFit="1"/>
    </xf>
    <xf numFmtId="0" fontId="31" fillId="0" borderId="9" xfId="7" applyFont="1" applyBorder="1" applyAlignment="1">
      <alignment horizontal="center" vertical="center" textRotation="255" shrinkToFit="1"/>
    </xf>
    <xf numFmtId="0" fontId="31" fillId="0" borderId="6" xfId="7" applyFont="1" applyBorder="1" applyAlignment="1">
      <alignment horizontal="center" vertical="center" textRotation="255" shrinkToFit="1"/>
    </xf>
    <xf numFmtId="0" fontId="31" fillId="0" borderId="3" xfId="7" applyFont="1" applyBorder="1" applyAlignment="1">
      <alignment horizontal="center" vertical="center" textRotation="255" shrinkToFit="1"/>
    </xf>
    <xf numFmtId="0" fontId="31" fillId="0" borderId="7" xfId="7" applyFont="1" applyBorder="1" applyAlignment="1">
      <alignment horizontal="center" vertical="center" textRotation="255" shrinkToFit="1"/>
    </xf>
    <xf numFmtId="0" fontId="31" fillId="0" borderId="5" xfId="7" applyFont="1" applyBorder="1" applyAlignment="1">
      <alignment horizontal="center" vertical="center" textRotation="255" shrinkToFit="1"/>
    </xf>
    <xf numFmtId="0" fontId="31" fillId="0" borderId="1" xfId="7" applyFont="1" applyBorder="1" applyAlignment="1">
      <alignment horizontal="center" vertical="center"/>
    </xf>
    <xf numFmtId="0" fontId="22" fillId="0" borderId="2" xfId="7" applyFont="1" applyBorder="1" applyAlignment="1">
      <alignment horizontal="center" vertical="center"/>
    </xf>
    <xf numFmtId="0" fontId="22" fillId="0" borderId="8" xfId="7" applyFont="1" applyBorder="1" applyAlignment="1">
      <alignment horizontal="center" vertical="center"/>
    </xf>
    <xf numFmtId="0" fontId="22" fillId="0" borderId="9" xfId="7" applyFont="1" applyBorder="1" applyAlignment="1">
      <alignment horizontal="center" vertical="center"/>
    </xf>
    <xf numFmtId="0" fontId="26" fillId="0" borderId="7" xfId="7" applyFont="1" applyBorder="1" applyAlignment="1">
      <alignment horizontal="center" vertical="center"/>
    </xf>
    <xf numFmtId="0" fontId="26" fillId="0" borderId="4" xfId="7" applyFont="1" applyBorder="1" applyAlignment="1">
      <alignment horizontal="center" vertical="center"/>
    </xf>
    <xf numFmtId="0" fontId="26" fillId="0" borderId="5" xfId="7" applyFont="1" applyBorder="1" applyAlignment="1">
      <alignment horizontal="center" vertical="center"/>
    </xf>
    <xf numFmtId="0" fontId="22" fillId="0" borderId="1" xfId="7" applyFont="1" applyBorder="1" applyAlignment="1">
      <alignment horizontal="center" vertical="center"/>
    </xf>
    <xf numFmtId="0" fontId="31" fillId="0" borderId="2" xfId="7" applyFont="1" applyBorder="1" applyAlignment="1">
      <alignment horizontal="center" vertical="center"/>
    </xf>
    <xf numFmtId="0" fontId="31" fillId="0" borderId="8" xfId="7" applyFont="1" applyBorder="1" applyAlignment="1">
      <alignment horizontal="center" vertical="center"/>
    </xf>
    <xf numFmtId="0" fontId="31" fillId="0" borderId="9" xfId="7" applyFont="1" applyBorder="1" applyAlignment="1">
      <alignment horizontal="center" vertical="center"/>
    </xf>
    <xf numFmtId="0" fontId="31" fillId="0" borderId="7" xfId="7" applyFont="1" applyBorder="1" applyAlignment="1">
      <alignment horizontal="center" vertical="center"/>
    </xf>
    <xf numFmtId="0" fontId="31" fillId="0" borderId="4" xfId="7" applyFont="1" applyBorder="1" applyAlignment="1">
      <alignment horizontal="center" vertical="center"/>
    </xf>
    <xf numFmtId="0" fontId="31" fillId="0" borderId="5" xfId="7" applyFont="1" applyBorder="1" applyAlignment="1">
      <alignment horizontal="center" vertical="center"/>
    </xf>
    <xf numFmtId="0" fontId="31" fillId="0" borderId="12" xfId="7" applyFont="1" applyBorder="1" applyAlignment="1">
      <alignment horizontal="center" vertical="center"/>
    </xf>
    <xf numFmtId="0" fontId="31" fillId="0" borderId="11" xfId="7" applyFont="1" applyBorder="1" applyAlignment="1">
      <alignment horizontal="center" vertical="center"/>
    </xf>
    <xf numFmtId="0" fontId="22" fillId="0" borderId="13" xfId="7" applyFont="1" applyBorder="1" applyAlignment="1">
      <alignment vertical="center" shrinkToFit="1"/>
    </xf>
    <xf numFmtId="0" fontId="0" fillId="0" borderId="14" xfId="0" applyBorder="1" applyAlignment="1">
      <alignment vertical="center" shrinkToFit="1"/>
    </xf>
    <xf numFmtId="0" fontId="0" fillId="0" borderId="15" xfId="0" applyBorder="1" applyAlignment="1">
      <alignment vertical="center" shrinkToFit="1"/>
    </xf>
    <xf numFmtId="0" fontId="22" fillId="0" borderId="1" xfId="7" applyFont="1" applyBorder="1" applyAlignment="1">
      <alignment horizontal="center" vertical="center" shrinkToFit="1"/>
    </xf>
    <xf numFmtId="0" fontId="35" fillId="0" borderId="1" xfId="7" applyFont="1" applyBorder="1" applyAlignment="1">
      <alignment horizontal="center" vertical="center"/>
    </xf>
    <xf numFmtId="0" fontId="35" fillId="0" borderId="31" xfId="7" applyFont="1" applyBorder="1" applyAlignment="1">
      <alignment horizontal="center" vertical="center"/>
    </xf>
    <xf numFmtId="0" fontId="35" fillId="0" borderId="16" xfId="7" applyFont="1" applyBorder="1" applyAlignment="1">
      <alignment horizontal="center" vertical="center"/>
    </xf>
    <xf numFmtId="0" fontId="35" fillId="0" borderId="32" xfId="7" applyFont="1" applyBorder="1" applyAlignment="1">
      <alignment horizontal="center" vertical="center"/>
    </xf>
    <xf numFmtId="0" fontId="15" fillId="0" borderId="8" xfId="7" applyFont="1" applyBorder="1" applyAlignment="1">
      <alignment horizontal="left" vertical="center" wrapText="1"/>
    </xf>
    <xf numFmtId="0" fontId="35" fillId="0" borderId="69" xfId="7" applyFont="1" applyBorder="1" applyAlignment="1">
      <alignment horizontal="center" vertical="center"/>
    </xf>
    <xf numFmtId="0" fontId="35" fillId="0" borderId="36" xfId="7" applyFont="1" applyBorder="1" applyAlignment="1">
      <alignment horizontal="center" vertical="center"/>
    </xf>
    <xf numFmtId="0" fontId="35" fillId="0" borderId="58" xfId="7" applyFont="1" applyBorder="1" applyAlignment="1">
      <alignment horizontal="center" vertical="center"/>
    </xf>
    <xf numFmtId="0" fontId="35" fillId="0" borderId="22" xfId="7" applyFont="1" applyBorder="1" applyAlignment="1">
      <alignment horizontal="center" vertical="center"/>
    </xf>
    <xf numFmtId="0" fontId="36" fillId="0" borderId="69" xfId="7" applyFont="1" applyBorder="1" applyAlignment="1">
      <alignment horizontal="center" vertical="center"/>
    </xf>
    <xf numFmtId="0" fontId="36" fillId="0" borderId="36" xfId="7" applyFont="1" applyBorder="1" applyAlignment="1">
      <alignment horizontal="center" vertical="center"/>
    </xf>
    <xf numFmtId="0" fontId="36" fillId="0" borderId="23" xfId="7" applyFont="1" applyBorder="1" applyAlignment="1">
      <alignment horizontal="center" vertical="center"/>
    </xf>
    <xf numFmtId="0" fontId="36" fillId="0" borderId="16" xfId="7" applyFont="1" applyBorder="1" applyAlignment="1">
      <alignment horizontal="center" vertical="center"/>
    </xf>
    <xf numFmtId="0" fontId="35" fillId="0" borderId="70" xfId="7" applyFont="1" applyBorder="1" applyAlignment="1">
      <alignment horizontal="center" vertical="center"/>
    </xf>
    <xf numFmtId="0" fontId="35" fillId="0" borderId="85" xfId="7" applyFont="1" applyBorder="1" applyAlignment="1">
      <alignment horizontal="center" vertical="center"/>
    </xf>
    <xf numFmtId="0" fontId="35" fillId="0" borderId="0" xfId="7" applyFont="1" applyBorder="1" applyAlignment="1">
      <alignment horizontal="center" vertical="center"/>
    </xf>
    <xf numFmtId="0" fontId="35" fillId="0" borderId="73" xfId="7" applyFont="1" applyBorder="1" applyAlignment="1">
      <alignment horizontal="center" vertical="center"/>
    </xf>
    <xf numFmtId="0" fontId="35" fillId="0" borderId="25" xfId="7" applyFont="1" applyBorder="1" applyAlignment="1">
      <alignment horizontal="center" vertical="center"/>
    </xf>
    <xf numFmtId="0" fontId="35" fillId="0" borderId="61" xfId="7" applyFont="1" applyBorder="1" applyAlignment="1">
      <alignment horizontal="center" vertical="center"/>
    </xf>
    <xf numFmtId="0" fontId="35" fillId="0" borderId="53" xfId="7" applyFont="1" applyBorder="1" applyAlignment="1">
      <alignment horizontal="center" vertical="center"/>
    </xf>
    <xf numFmtId="0" fontId="35" fillId="0" borderId="54" xfId="7" applyFont="1" applyBorder="1" applyAlignment="1">
      <alignment horizontal="center" vertical="center"/>
    </xf>
    <xf numFmtId="0" fontId="35" fillId="0" borderId="52" xfId="7" applyFont="1" applyBorder="1" applyAlignment="1">
      <alignment horizontal="center" vertical="center"/>
    </xf>
    <xf numFmtId="179" fontId="35" fillId="0" borderId="22" xfId="7" applyNumberFormat="1" applyFont="1" applyBorder="1" applyAlignment="1">
      <alignment horizontal="center" vertical="center"/>
    </xf>
    <xf numFmtId="179" fontId="35" fillId="0" borderId="1" xfId="7" applyNumberFormat="1" applyFont="1" applyBorder="1" applyAlignment="1">
      <alignment horizontal="center" vertical="center"/>
    </xf>
    <xf numFmtId="179" fontId="35" fillId="0" borderId="23" xfId="7" applyNumberFormat="1" applyFont="1" applyBorder="1" applyAlignment="1">
      <alignment horizontal="center" vertical="center"/>
    </xf>
    <xf numFmtId="179" fontId="35" fillId="0" borderId="16" xfId="7" applyNumberFormat="1" applyFont="1" applyBorder="1" applyAlignment="1">
      <alignment horizontal="center" vertical="center"/>
    </xf>
    <xf numFmtId="0" fontId="22" fillId="0" borderId="12" xfId="7" applyFont="1" applyBorder="1" applyAlignment="1">
      <alignment horizontal="center" vertical="center"/>
    </xf>
    <xf numFmtId="0" fontId="22" fillId="0" borderId="1" xfId="7" applyFont="1" applyFill="1" applyBorder="1" applyAlignment="1">
      <alignment horizontal="center" vertical="center"/>
    </xf>
    <xf numFmtId="0" fontId="22" fillId="0" borderId="13" xfId="7" applyFont="1" applyFill="1" applyBorder="1" applyAlignment="1">
      <alignment horizontal="center" vertical="center"/>
    </xf>
    <xf numFmtId="58" fontId="22" fillId="0" borderId="76" xfId="7" applyNumberFormat="1" applyFont="1" applyFill="1" applyBorder="1" applyAlignment="1">
      <alignment horizontal="center" vertical="center"/>
    </xf>
    <xf numFmtId="0" fontId="22" fillId="0" borderId="65" xfId="7" applyFont="1" applyFill="1" applyBorder="1" applyAlignment="1">
      <alignment horizontal="center" vertical="center"/>
    </xf>
    <xf numFmtId="0" fontId="15" fillId="0" borderId="0" xfId="7" applyFont="1" applyAlignment="1">
      <alignment horizontal="left" vertical="center" wrapText="1"/>
    </xf>
    <xf numFmtId="0" fontId="15" fillId="0" borderId="0" xfId="7" applyFont="1" applyAlignment="1">
      <alignment horizontal="left" vertical="center"/>
    </xf>
    <xf numFmtId="58" fontId="22" fillId="0" borderId="46" xfId="7" applyNumberFormat="1" applyFont="1" applyFill="1" applyBorder="1" applyAlignment="1">
      <alignment horizontal="center" vertical="center"/>
    </xf>
    <xf numFmtId="0" fontId="22" fillId="0" borderId="34" xfId="7" applyFont="1" applyFill="1" applyBorder="1" applyAlignment="1">
      <alignment horizontal="center" vertical="center"/>
    </xf>
    <xf numFmtId="58" fontId="22" fillId="0" borderId="1" xfId="7" applyNumberFormat="1" applyFont="1" applyFill="1" applyBorder="1" applyAlignment="1">
      <alignment horizontal="left" vertical="center"/>
    </xf>
    <xf numFmtId="0" fontId="22" fillId="0" borderId="1" xfId="7" applyFont="1" applyFill="1" applyBorder="1" applyAlignment="1">
      <alignment horizontal="left" vertical="center"/>
    </xf>
    <xf numFmtId="58" fontId="22" fillId="0" borderId="39" xfId="7" applyNumberFormat="1" applyFont="1" applyFill="1" applyBorder="1" applyAlignment="1">
      <alignment horizontal="center" vertical="center"/>
    </xf>
    <xf numFmtId="0" fontId="22" fillId="0" borderId="33" xfId="7" applyFont="1" applyFill="1" applyBorder="1" applyAlignment="1">
      <alignment horizontal="center" vertical="center"/>
    </xf>
    <xf numFmtId="58" fontId="22" fillId="0" borderId="13" xfId="7" applyNumberFormat="1" applyFont="1" applyFill="1" applyBorder="1" applyAlignment="1">
      <alignment horizontal="center" vertical="center"/>
    </xf>
    <xf numFmtId="0" fontId="22" fillId="0" borderId="15" xfId="7" applyNumberFormat="1" applyFont="1" applyFill="1" applyBorder="1" applyAlignment="1">
      <alignment horizontal="center" vertical="center"/>
    </xf>
    <xf numFmtId="58" fontId="22" fillId="0" borderId="1" xfId="7" applyNumberFormat="1" applyFont="1" applyFill="1" applyBorder="1" applyAlignment="1">
      <alignment horizontal="center" vertical="center"/>
    </xf>
    <xf numFmtId="58" fontId="22" fillId="0" borderId="2" xfId="7" applyNumberFormat="1" applyFont="1" applyFill="1" applyBorder="1" applyAlignment="1">
      <alignment horizontal="center" vertical="center"/>
    </xf>
    <xf numFmtId="0" fontId="22" fillId="0" borderId="9" xfId="7" applyFont="1" applyFill="1" applyBorder="1" applyAlignment="1">
      <alignment horizontal="center" vertical="center"/>
    </xf>
    <xf numFmtId="0" fontId="22" fillId="0" borderId="15" xfId="7" applyFont="1" applyFill="1" applyBorder="1" applyAlignment="1">
      <alignment horizontal="center" vertical="center"/>
    </xf>
    <xf numFmtId="58" fontId="22" fillId="0" borderId="15" xfId="7" applyNumberFormat="1" applyFont="1" applyFill="1" applyBorder="1" applyAlignment="1">
      <alignment horizontal="center" vertical="center"/>
    </xf>
    <xf numFmtId="0" fontId="22" fillId="0" borderId="14" xfId="7" applyFont="1" applyFill="1" applyBorder="1" applyAlignment="1">
      <alignment horizontal="center" vertical="center"/>
    </xf>
    <xf numFmtId="58" fontId="22" fillId="0" borderId="34" xfId="7" applyNumberFormat="1" applyFont="1" applyFill="1" applyBorder="1" applyAlignment="1">
      <alignment horizontal="center" vertical="center"/>
    </xf>
    <xf numFmtId="0" fontId="22" fillId="0" borderId="46" xfId="7" applyFont="1" applyFill="1" applyBorder="1" applyAlignment="1">
      <alignment horizontal="center" vertical="center"/>
    </xf>
    <xf numFmtId="0" fontId="22" fillId="0" borderId="38" xfId="7" applyFont="1" applyFill="1" applyBorder="1" applyAlignment="1">
      <alignment horizontal="center" vertical="center"/>
    </xf>
    <xf numFmtId="0" fontId="22" fillId="0" borderId="47" xfId="7" applyFont="1" applyFill="1" applyBorder="1" applyAlignment="1">
      <alignment horizontal="center" vertical="center"/>
    </xf>
    <xf numFmtId="0" fontId="22" fillId="0" borderId="22" xfId="7" applyFont="1" applyFill="1" applyBorder="1" applyAlignment="1">
      <alignment horizontal="center" vertical="center"/>
    </xf>
    <xf numFmtId="0" fontId="22" fillId="0" borderId="31" xfId="7" applyFont="1" applyFill="1" applyBorder="1" applyAlignment="1">
      <alignment horizontal="center" vertical="center"/>
    </xf>
    <xf numFmtId="0" fontId="26" fillId="0" borderId="0" xfId="7" applyFont="1" applyBorder="1" applyAlignment="1">
      <alignment horizontal="left" vertical="center" wrapText="1"/>
    </xf>
    <xf numFmtId="9" fontId="31" fillId="0" borderId="0" xfId="7" applyNumberFormat="1" applyFont="1" applyBorder="1" applyAlignment="1">
      <alignment horizontal="center" vertical="center"/>
    </xf>
    <xf numFmtId="0" fontId="22" fillId="0" borderId="13" xfId="7" applyFont="1" applyBorder="1" applyAlignment="1">
      <alignment horizontal="center" vertical="center"/>
    </xf>
    <xf numFmtId="0" fontId="26" fillId="0" borderId="40" xfId="7" applyFont="1" applyBorder="1" applyAlignment="1">
      <alignment horizontal="center" vertical="center" wrapText="1"/>
    </xf>
    <xf numFmtId="0" fontId="26" fillId="0" borderId="43" xfId="7" applyFont="1" applyBorder="1" applyAlignment="1">
      <alignment horizontal="center" vertical="center"/>
    </xf>
    <xf numFmtId="0" fontId="26" fillId="0" borderId="1" xfId="7" applyFont="1" applyBorder="1" applyAlignment="1">
      <alignment horizontal="center" vertical="center" wrapText="1"/>
    </xf>
    <xf numFmtId="0" fontId="33" fillId="0" borderId="1" xfId="7" applyFont="1" applyBorder="1" applyAlignment="1">
      <alignment horizontal="center" vertical="center"/>
    </xf>
    <xf numFmtId="0" fontId="35" fillId="0" borderId="23" xfId="7" applyFont="1" applyBorder="1" applyAlignment="1">
      <alignment horizontal="center" vertical="center"/>
    </xf>
    <xf numFmtId="0" fontId="31" fillId="0" borderId="0" xfId="7" applyFont="1" applyAlignment="1">
      <alignment horizontal="left" vertical="center"/>
    </xf>
    <xf numFmtId="0" fontId="22" fillId="0" borderId="40" xfId="7" applyFont="1" applyBorder="1" applyAlignment="1">
      <alignment horizontal="center" vertical="center" wrapText="1"/>
    </xf>
    <xf numFmtId="0" fontId="22" fillId="0" borderId="43" xfId="7" applyFont="1" applyBorder="1" applyAlignment="1">
      <alignment horizontal="center" vertical="center"/>
    </xf>
    <xf numFmtId="0" fontId="22" fillId="0" borderId="1" xfId="7" applyFont="1" applyBorder="1" applyAlignment="1">
      <alignment horizontal="center" vertical="center" wrapText="1"/>
    </xf>
    <xf numFmtId="0" fontId="15" fillId="0" borderId="117" xfId="7" applyFont="1" applyBorder="1" applyAlignment="1">
      <alignment horizontal="left" vertical="center" wrapText="1"/>
    </xf>
    <xf numFmtId="0" fontId="31" fillId="0" borderId="113" xfId="7" applyFont="1" applyBorder="1" applyAlignment="1">
      <alignment horizontal="center" vertical="center"/>
    </xf>
    <xf numFmtId="0" fontId="31" fillId="0" borderId="122" xfId="7" applyFont="1" applyBorder="1" applyAlignment="1">
      <alignment horizontal="center" vertical="center"/>
    </xf>
    <xf numFmtId="0" fontId="31" fillId="0" borderId="116" xfId="7" applyFont="1" applyBorder="1" applyAlignment="1">
      <alignment horizontal="center" vertical="center"/>
    </xf>
    <xf numFmtId="0" fontId="31" fillId="0" borderId="117" xfId="7" applyFont="1" applyBorder="1" applyAlignment="1">
      <alignment horizontal="center" vertical="center"/>
    </xf>
    <xf numFmtId="0" fontId="31" fillId="0" borderId="123" xfId="7" applyFont="1" applyBorder="1" applyAlignment="1">
      <alignment horizontal="center" vertical="center"/>
    </xf>
    <xf numFmtId="0" fontId="31" fillId="0" borderId="112" xfId="7" applyFont="1" applyBorder="1" applyAlignment="1">
      <alignment horizontal="center" vertical="center"/>
    </xf>
    <xf numFmtId="0" fontId="31" fillId="0" borderId="118" xfId="7" applyFont="1" applyBorder="1" applyAlignment="1">
      <alignment horizontal="center" vertical="center"/>
    </xf>
    <xf numFmtId="0" fontId="31" fillId="0" borderId="124" xfId="7" applyFont="1" applyBorder="1" applyAlignment="1">
      <alignment horizontal="center" vertical="center"/>
    </xf>
    <xf numFmtId="0" fontId="31" fillId="0" borderId="116" xfId="7" applyFont="1" applyBorder="1" applyAlignment="1">
      <alignment horizontal="center" vertical="center" wrapText="1"/>
    </xf>
    <xf numFmtId="0" fontId="31" fillId="0" borderId="117" xfId="7" applyFont="1" applyBorder="1" applyAlignment="1">
      <alignment horizontal="center" vertical="center" wrapText="1"/>
    </xf>
    <xf numFmtId="0" fontId="31" fillId="0" borderId="118" xfId="7" applyFont="1" applyBorder="1" applyAlignment="1">
      <alignment horizontal="center" vertical="center" wrapText="1"/>
    </xf>
    <xf numFmtId="0" fontId="31" fillId="0" borderId="119" xfId="7" applyFont="1" applyBorder="1" applyAlignment="1">
      <alignment horizontal="center" vertical="center" wrapText="1"/>
    </xf>
    <xf numFmtId="0" fontId="31" fillId="0" borderId="0" xfId="7" applyFont="1" applyBorder="1" applyAlignment="1">
      <alignment horizontal="center" vertical="center" wrapText="1"/>
    </xf>
    <xf numFmtId="0" fontId="31" fillId="0" borderId="3" xfId="7" applyFont="1" applyBorder="1" applyAlignment="1">
      <alignment horizontal="center" vertical="center" wrapText="1"/>
    </xf>
    <xf numFmtId="0" fontId="31" fillId="0" borderId="123" xfId="7" applyFont="1" applyBorder="1" applyAlignment="1">
      <alignment horizontal="center" vertical="center" wrapText="1"/>
    </xf>
    <xf numFmtId="0" fontId="31" fillId="0" borderId="112" xfId="7" applyFont="1" applyBorder="1" applyAlignment="1">
      <alignment horizontal="center" vertical="center" wrapText="1"/>
    </xf>
    <xf numFmtId="0" fontId="31" fillId="0" borderId="124" xfId="7" applyFont="1" applyBorder="1" applyAlignment="1">
      <alignment horizontal="center" vertical="center" wrapText="1"/>
    </xf>
    <xf numFmtId="0" fontId="31" fillId="0" borderId="116" xfId="7" applyNumberFormat="1" applyFont="1" applyBorder="1" applyAlignment="1">
      <alignment horizontal="center" vertical="center" wrapText="1"/>
    </xf>
    <xf numFmtId="0" fontId="31" fillId="0" borderId="117" xfId="7" applyNumberFormat="1" applyFont="1" applyBorder="1" applyAlignment="1">
      <alignment horizontal="center" vertical="center" wrapText="1"/>
    </xf>
    <xf numFmtId="0" fontId="31" fillId="0" borderId="118" xfId="7" applyNumberFormat="1" applyFont="1" applyBorder="1" applyAlignment="1">
      <alignment horizontal="center" vertical="center" wrapText="1"/>
    </xf>
    <xf numFmtId="0" fontId="31" fillId="0" borderId="119" xfId="7" applyNumberFormat="1" applyFont="1" applyBorder="1" applyAlignment="1">
      <alignment horizontal="center" vertical="center" wrapText="1"/>
    </xf>
    <xf numFmtId="0" fontId="31" fillId="0" borderId="0" xfId="7" applyNumberFormat="1" applyFont="1" applyBorder="1" applyAlignment="1">
      <alignment horizontal="center" vertical="center" wrapText="1"/>
    </xf>
    <xf numFmtId="0" fontId="31" fillId="0" borderId="3" xfId="7" applyNumberFormat="1" applyFont="1" applyBorder="1" applyAlignment="1">
      <alignment horizontal="center" vertical="center" wrapText="1"/>
    </xf>
    <xf numFmtId="0" fontId="31" fillId="0" borderId="123" xfId="7" applyNumberFormat="1" applyFont="1" applyBorder="1" applyAlignment="1">
      <alignment horizontal="center" vertical="center" wrapText="1"/>
    </xf>
    <xf numFmtId="0" fontId="31" fillId="0" borderId="112" xfId="7" applyNumberFormat="1" applyFont="1" applyBorder="1" applyAlignment="1">
      <alignment horizontal="center" vertical="center" wrapText="1"/>
    </xf>
    <xf numFmtId="0" fontId="31" fillId="0" borderId="124" xfId="7" applyNumberFormat="1" applyFont="1" applyBorder="1" applyAlignment="1">
      <alignment horizontal="center" vertical="center" wrapText="1"/>
    </xf>
    <xf numFmtId="0" fontId="22" fillId="0" borderId="110" xfId="7" applyFont="1" applyBorder="1" applyAlignment="1">
      <alignment horizontal="center" vertical="center" textRotation="255" wrapText="1" shrinkToFit="1"/>
    </xf>
    <xf numFmtId="0" fontId="22" fillId="0" borderId="111" xfId="7" applyFont="1" applyBorder="1" applyAlignment="1">
      <alignment horizontal="center" vertical="center" textRotation="255" wrapText="1" shrinkToFit="1"/>
    </xf>
    <xf numFmtId="0" fontId="22" fillId="0" borderId="123" xfId="7" applyFont="1" applyBorder="1" applyAlignment="1">
      <alignment horizontal="center" vertical="center" textRotation="255" shrinkToFit="1"/>
    </xf>
    <xf numFmtId="0" fontId="22" fillId="0" borderId="124" xfId="7" applyFont="1" applyBorder="1" applyAlignment="1">
      <alignment horizontal="center" vertical="center" textRotation="255" shrinkToFit="1"/>
    </xf>
    <xf numFmtId="0" fontId="22" fillId="0" borderId="110" xfId="7" applyFont="1" applyBorder="1" applyAlignment="1">
      <alignment horizontal="center" vertical="center" textRotation="255" shrinkToFit="1"/>
    </xf>
    <xf numFmtId="0" fontId="22" fillId="0" borderId="111" xfId="7" applyFont="1" applyBorder="1" applyAlignment="1">
      <alignment horizontal="center" vertical="center" textRotation="255" shrinkToFit="1"/>
    </xf>
    <xf numFmtId="0" fontId="60" fillId="0" borderId="138" xfId="0" applyFont="1" applyBorder="1" applyAlignment="1" applyProtection="1">
      <alignment horizontal="center" vertical="center" wrapText="1"/>
      <protection locked="0"/>
    </xf>
    <xf numFmtId="0" fontId="60" fillId="0" borderId="117" xfId="0" applyFont="1" applyBorder="1" applyAlignment="1" applyProtection="1">
      <alignment horizontal="center" vertical="center" wrapText="1"/>
      <protection locked="0"/>
    </xf>
    <xf numFmtId="0" fontId="60" fillId="0" borderId="88" xfId="0" applyFont="1" applyBorder="1" applyAlignment="1" applyProtection="1">
      <alignment horizontal="center" vertical="center" wrapText="1"/>
      <protection locked="0"/>
    </xf>
    <xf numFmtId="0" fontId="60" fillId="0" borderId="0" xfId="0"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60" fillId="0" borderId="44" xfId="0" applyFont="1" applyBorder="1" applyAlignment="1" applyProtection="1">
      <alignment horizontal="center" vertical="center" wrapText="1"/>
      <protection locked="0"/>
    </xf>
    <xf numFmtId="0" fontId="43" fillId="0" borderId="117" xfId="0" applyFont="1" applyBorder="1" applyAlignment="1" applyProtection="1">
      <alignment horizontal="center" wrapText="1"/>
      <protection locked="0"/>
    </xf>
    <xf numFmtId="0" fontId="43" fillId="0" borderId="139" xfId="0" applyFont="1" applyBorder="1" applyAlignment="1" applyProtection="1">
      <alignment horizontal="center" wrapText="1"/>
      <protection locked="0"/>
    </xf>
    <xf numFmtId="0" fontId="43" fillId="0" borderId="0" xfId="0" applyFont="1" applyBorder="1" applyAlignment="1" applyProtection="1">
      <alignment horizontal="center" wrapText="1"/>
      <protection locked="0"/>
    </xf>
    <xf numFmtId="0" fontId="43" fillId="0" borderId="17" xfId="0" applyFont="1" applyBorder="1" applyAlignment="1" applyProtection="1">
      <alignment horizontal="center" wrapText="1"/>
      <protection locked="0"/>
    </xf>
    <xf numFmtId="0" fontId="43" fillId="0" borderId="44" xfId="0" applyFont="1" applyBorder="1" applyAlignment="1" applyProtection="1">
      <alignment horizontal="center" wrapText="1"/>
      <protection locked="0"/>
    </xf>
    <xf numFmtId="0" fontId="43" fillId="0" borderId="75" xfId="0" applyFont="1" applyBorder="1" applyAlignment="1" applyProtection="1">
      <alignment horizontal="center" wrapText="1"/>
      <protection locked="0"/>
    </xf>
    <xf numFmtId="0" fontId="45" fillId="4" borderId="123" xfId="0" applyFont="1" applyFill="1" applyBorder="1" applyAlignment="1" applyProtection="1">
      <alignment horizontal="center" vertical="center" wrapText="1"/>
      <protection locked="0"/>
    </xf>
    <xf numFmtId="0" fontId="45" fillId="4" borderId="124" xfId="0" applyFont="1" applyFill="1" applyBorder="1" applyAlignment="1" applyProtection="1">
      <alignment horizontal="center" vertical="center" wrapText="1"/>
      <protection locked="0"/>
    </xf>
    <xf numFmtId="0" fontId="42" fillId="0" borderId="114" xfId="0" applyFont="1" applyBorder="1" applyAlignment="1" applyProtection="1">
      <alignment horizontal="right" vertical="top"/>
      <protection locked="0"/>
    </xf>
    <xf numFmtId="0" fontId="47" fillId="5" borderId="110" xfId="0" applyFont="1" applyFill="1" applyBorder="1" applyAlignment="1" applyProtection="1">
      <alignment horizontal="center" vertical="center"/>
      <protection locked="0"/>
    </xf>
    <xf numFmtId="0" fontId="47" fillId="5" borderId="114" xfId="0" applyFont="1" applyFill="1" applyBorder="1" applyAlignment="1" applyProtection="1">
      <alignment horizontal="center" vertical="center"/>
      <protection locked="0"/>
    </xf>
    <xf numFmtId="0" fontId="47" fillId="5" borderId="111" xfId="0" applyFont="1" applyFill="1" applyBorder="1" applyAlignment="1" applyProtection="1">
      <alignment horizontal="center" vertical="center"/>
      <protection locked="0"/>
    </xf>
    <xf numFmtId="0" fontId="47" fillId="5" borderId="113" xfId="0" applyFont="1" applyFill="1" applyBorder="1" applyAlignment="1" applyProtection="1">
      <alignment horizontal="center" vertical="center"/>
      <protection locked="0"/>
    </xf>
    <xf numFmtId="0" fontId="47" fillId="5" borderId="122" xfId="0" applyFont="1" applyFill="1" applyBorder="1" applyAlignment="1" applyProtection="1">
      <alignment horizontal="center" vertical="center"/>
      <protection locked="0"/>
    </xf>
    <xf numFmtId="0" fontId="41" fillId="0" borderId="116" xfId="0" applyFont="1" applyBorder="1" applyAlignment="1" applyProtection="1">
      <alignment horizontal="left" vertical="center" wrapText="1"/>
      <protection locked="0"/>
    </xf>
    <xf numFmtId="0" fontId="41" fillId="0" borderId="117" xfId="0" applyFont="1" applyBorder="1" applyAlignment="1" applyProtection="1">
      <alignment horizontal="left" vertical="center" wrapText="1"/>
      <protection locked="0"/>
    </xf>
    <xf numFmtId="0" fontId="41" fillId="0" borderId="118" xfId="0" applyFont="1" applyBorder="1" applyAlignment="1" applyProtection="1">
      <alignment horizontal="left" vertical="center" wrapText="1"/>
      <protection locked="0"/>
    </xf>
    <xf numFmtId="0" fontId="41" fillId="0" borderId="119" xfId="0" applyFont="1" applyBorder="1" applyAlignment="1" applyProtection="1">
      <alignment horizontal="left" vertical="center" wrapText="1"/>
      <protection locked="0"/>
    </xf>
    <xf numFmtId="0" fontId="41" fillId="0" borderId="0" xfId="0" applyFont="1" applyBorder="1" applyAlignment="1" applyProtection="1">
      <alignment horizontal="left" vertical="center" wrapText="1"/>
      <protection locked="0"/>
    </xf>
    <xf numFmtId="0" fontId="41" fillId="0" borderId="3" xfId="0" applyFont="1" applyBorder="1" applyAlignment="1" applyProtection="1">
      <alignment horizontal="left" vertical="center" wrapText="1"/>
      <protection locked="0"/>
    </xf>
    <xf numFmtId="0" fontId="41" fillId="0" borderId="123" xfId="0" applyFont="1" applyBorder="1" applyAlignment="1" applyProtection="1">
      <alignment horizontal="left" vertical="center" wrapText="1"/>
      <protection locked="0"/>
    </xf>
    <xf numFmtId="0" fontId="41" fillId="0" borderId="112" xfId="0" applyFont="1" applyBorder="1" applyAlignment="1" applyProtection="1">
      <alignment horizontal="left" vertical="center" wrapText="1"/>
      <protection locked="0"/>
    </xf>
    <xf numFmtId="0" fontId="41" fillId="0" borderId="124" xfId="0" applyFont="1" applyBorder="1" applyAlignment="1" applyProtection="1">
      <alignment horizontal="left" vertical="center" wrapText="1"/>
      <protection locked="0"/>
    </xf>
    <xf numFmtId="0" fontId="41" fillId="0" borderId="129" xfId="0" applyFont="1" applyBorder="1" applyAlignment="1" applyProtection="1">
      <alignment horizontal="center" vertical="center"/>
      <protection locked="0"/>
    </xf>
    <xf numFmtId="0" fontId="41" fillId="0" borderId="126" xfId="0" applyFont="1" applyBorder="1" applyAlignment="1" applyProtection="1">
      <alignment horizontal="center" vertical="center"/>
      <protection locked="0"/>
    </xf>
    <xf numFmtId="0" fontId="41" fillId="0" borderId="127" xfId="0" applyFont="1" applyBorder="1" applyAlignment="1" applyProtection="1">
      <alignment horizontal="center" vertical="center"/>
      <protection locked="0"/>
    </xf>
    <xf numFmtId="0" fontId="45" fillId="0" borderId="115" xfId="0" applyFont="1" applyBorder="1" applyAlignment="1" applyProtection="1">
      <alignment horizontal="center"/>
      <protection locked="0"/>
    </xf>
    <xf numFmtId="0" fontId="45" fillId="0" borderId="93" xfId="0" applyFont="1" applyBorder="1" applyAlignment="1" applyProtection="1">
      <alignment horizontal="center"/>
      <protection locked="0"/>
    </xf>
    <xf numFmtId="0" fontId="46" fillId="0" borderId="110" xfId="0" applyFont="1" applyBorder="1" applyAlignment="1" applyProtection="1">
      <alignment horizontal="left" vertical="center"/>
      <protection locked="0"/>
    </xf>
    <xf numFmtId="0" fontId="46" fillId="0" borderId="114" xfId="0" applyFont="1" applyBorder="1" applyAlignment="1" applyProtection="1">
      <alignment horizontal="left" vertical="center"/>
      <protection locked="0"/>
    </xf>
    <xf numFmtId="0" fontId="46" fillId="0" borderId="111" xfId="0" applyFont="1" applyBorder="1" applyAlignment="1" applyProtection="1">
      <alignment horizontal="left" vertical="center"/>
      <protection locked="0"/>
    </xf>
    <xf numFmtId="0" fontId="45" fillId="0" borderId="122" xfId="0" applyFont="1" applyBorder="1" applyAlignment="1" applyProtection="1">
      <alignment horizontal="center" vertical="center"/>
      <protection locked="0"/>
    </xf>
    <xf numFmtId="0" fontId="45" fillId="0" borderId="120" xfId="0" applyFont="1" applyBorder="1" applyAlignment="1" applyProtection="1">
      <alignment horizontal="center" vertical="center"/>
      <protection locked="0"/>
    </xf>
    <xf numFmtId="0" fontId="45" fillId="0" borderId="125" xfId="0" applyFont="1" applyBorder="1" applyAlignment="1" applyProtection="1">
      <alignment horizontal="center" vertical="center"/>
      <protection locked="0"/>
    </xf>
    <xf numFmtId="0" fontId="46" fillId="0" borderId="123" xfId="0" applyFont="1" applyBorder="1" applyAlignment="1" applyProtection="1">
      <alignment horizontal="left" vertical="center"/>
      <protection locked="0"/>
    </xf>
    <xf numFmtId="0" fontId="46" fillId="0" borderId="112" xfId="0" applyFont="1" applyBorder="1" applyAlignment="1" applyProtection="1">
      <alignment horizontal="left" vertical="center"/>
      <protection locked="0"/>
    </xf>
    <xf numFmtId="0" fontId="46" fillId="0" borderId="124" xfId="0" applyFont="1" applyBorder="1" applyAlignment="1" applyProtection="1">
      <alignment horizontal="left" vertical="center"/>
      <protection locked="0"/>
    </xf>
    <xf numFmtId="0" fontId="41" fillId="0" borderId="122" xfId="0" applyFont="1" applyBorder="1" applyAlignment="1" applyProtection="1">
      <alignment horizontal="left" vertical="center"/>
      <protection locked="0"/>
    </xf>
    <xf numFmtId="0" fontId="41" fillId="0" borderId="113" xfId="0" applyFont="1" applyBorder="1" applyAlignment="1" applyProtection="1">
      <alignment horizontal="left" vertical="center"/>
      <protection locked="0"/>
    </xf>
    <xf numFmtId="0" fontId="41" fillId="5" borderId="113" xfId="0" applyFont="1" applyFill="1" applyBorder="1" applyAlignment="1" applyProtection="1">
      <alignment horizontal="center" vertical="center"/>
      <protection locked="0"/>
    </xf>
    <xf numFmtId="0" fontId="41" fillId="0" borderId="1" xfId="7" applyFont="1" applyBorder="1" applyAlignment="1" applyProtection="1">
      <alignment horizontal="center" vertical="center"/>
      <protection locked="0"/>
    </xf>
    <xf numFmtId="0" fontId="40" fillId="2" borderId="18" xfId="7" applyFont="1" applyFill="1" applyBorder="1" applyAlignment="1">
      <alignment horizontal="center" vertical="center"/>
    </xf>
    <xf numFmtId="0" fontId="40" fillId="2" borderId="71" xfId="7" applyFont="1" applyFill="1" applyBorder="1" applyAlignment="1">
      <alignment horizontal="center" vertical="center"/>
    </xf>
    <xf numFmtId="0" fontId="40" fillId="2" borderId="51" xfId="7" applyFont="1" applyFill="1" applyBorder="1" applyAlignment="1">
      <alignment horizontal="center" vertical="center"/>
    </xf>
    <xf numFmtId="0" fontId="40" fillId="2" borderId="74" xfId="7" applyFont="1" applyFill="1" applyBorder="1" applyAlignment="1">
      <alignment horizontal="center" vertical="center"/>
    </xf>
    <xf numFmtId="0" fontId="41" fillId="0" borderId="0" xfId="0" applyFont="1" applyBorder="1" applyAlignment="1" applyProtection="1">
      <alignment horizontal="center" vertical="center"/>
      <protection locked="0"/>
    </xf>
    <xf numFmtId="0" fontId="41" fillId="0" borderId="112" xfId="0" applyFont="1" applyBorder="1" applyAlignment="1" applyProtection="1">
      <alignment horizontal="center" vertical="center"/>
      <protection locked="0"/>
    </xf>
    <xf numFmtId="0" fontId="48" fillId="4" borderId="0" xfId="0" applyFont="1" applyFill="1" applyAlignment="1" applyProtection="1">
      <alignment horizontal="center" vertical="center"/>
      <protection locked="0"/>
    </xf>
    <xf numFmtId="0" fontId="45" fillId="0" borderId="115" xfId="0" applyFont="1" applyBorder="1" applyAlignment="1" applyProtection="1">
      <alignment horizontal="center" vertical="center"/>
      <protection locked="0"/>
    </xf>
    <xf numFmtId="0" fontId="45" fillId="0" borderId="93" xfId="0" applyFont="1" applyBorder="1" applyAlignment="1" applyProtection="1">
      <alignment horizontal="center" vertical="center"/>
      <protection locked="0"/>
    </xf>
    <xf numFmtId="0" fontId="41" fillId="0" borderId="110" xfId="0" applyFont="1" applyBorder="1" applyAlignment="1" applyProtection="1">
      <alignment horizontal="left" vertical="center"/>
      <protection locked="0"/>
    </xf>
    <xf numFmtId="0" fontId="41" fillId="0" borderId="114" xfId="0" applyFont="1" applyBorder="1" applyAlignment="1" applyProtection="1">
      <alignment horizontal="left" vertical="center"/>
      <protection locked="0"/>
    </xf>
    <xf numFmtId="0" fontId="41" fillId="0" borderId="111" xfId="0" applyFont="1" applyBorder="1" applyAlignment="1" applyProtection="1">
      <alignment horizontal="left" vertical="center"/>
      <protection locked="0"/>
    </xf>
    <xf numFmtId="0" fontId="46" fillId="0" borderId="116" xfId="0" applyFont="1" applyBorder="1" applyAlignment="1" applyProtection="1">
      <alignment horizontal="left" vertical="center"/>
      <protection locked="0"/>
    </xf>
    <xf numFmtId="0" fontId="46" fillId="0" borderId="117" xfId="0" applyFont="1" applyBorder="1" applyAlignment="1" applyProtection="1">
      <alignment horizontal="left" vertical="center"/>
      <protection locked="0"/>
    </xf>
    <xf numFmtId="0" fontId="46" fillId="0" borderId="118" xfId="0" applyFont="1" applyBorder="1" applyAlignment="1" applyProtection="1">
      <alignment horizontal="left" vertical="center"/>
      <protection locked="0"/>
    </xf>
    <xf numFmtId="0" fontId="45" fillId="0" borderId="118" xfId="0"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5" fillId="0" borderId="124" xfId="0" applyFont="1" applyBorder="1" applyAlignment="1" applyProtection="1">
      <alignment horizontal="center" vertical="center"/>
      <protection locked="0"/>
    </xf>
    <xf numFmtId="0" fontId="41" fillId="0" borderId="119" xfId="0" applyFont="1" applyBorder="1" applyAlignment="1" applyProtection="1">
      <alignment horizontal="left" vertical="center"/>
      <protection locked="0"/>
    </xf>
    <xf numFmtId="0" fontId="41" fillId="0" borderId="0" xfId="0" applyFont="1" applyBorder="1" applyAlignment="1" applyProtection="1">
      <alignment horizontal="left" vertical="center"/>
      <protection locked="0"/>
    </xf>
    <xf numFmtId="0" fontId="41" fillId="0" borderId="3" xfId="0" applyFont="1" applyBorder="1" applyAlignment="1" applyProtection="1">
      <alignment horizontal="left" vertical="center"/>
      <protection locked="0"/>
    </xf>
    <xf numFmtId="0" fontId="46" fillId="0" borderId="119" xfId="0" applyFont="1" applyBorder="1" applyAlignment="1" applyProtection="1">
      <alignment horizontal="left" vertical="center"/>
      <protection locked="0"/>
    </xf>
    <xf numFmtId="0" fontId="46" fillId="0" borderId="0" xfId="0" applyFont="1" applyBorder="1" applyAlignment="1" applyProtection="1">
      <alignment horizontal="left" vertical="center"/>
      <protection locked="0"/>
    </xf>
    <xf numFmtId="0" fontId="46" fillId="0" borderId="3" xfId="0" applyFont="1" applyBorder="1" applyAlignment="1" applyProtection="1">
      <alignment horizontal="left" vertical="center"/>
      <protection locked="0"/>
    </xf>
    <xf numFmtId="0" fontId="41" fillId="0" borderId="122" xfId="0" applyFont="1" applyBorder="1" applyAlignment="1" applyProtection="1">
      <alignment horizontal="center" vertical="center"/>
      <protection locked="0"/>
    </xf>
    <xf numFmtId="0" fontId="41" fillId="0" borderId="125" xfId="0" applyFont="1" applyBorder="1" applyAlignment="1" applyProtection="1">
      <alignment horizontal="center" vertical="center"/>
      <protection locked="0"/>
    </xf>
    <xf numFmtId="0" fontId="41" fillId="0" borderId="113" xfId="0" applyFont="1" applyBorder="1" applyAlignment="1" applyProtection="1">
      <alignment horizontal="left" vertical="center" wrapText="1"/>
      <protection locked="0"/>
    </xf>
    <xf numFmtId="0" fontId="41" fillId="0" borderId="110" xfId="0" applyFont="1" applyBorder="1" applyAlignment="1" applyProtection="1">
      <alignment horizontal="center" vertical="center"/>
      <protection locked="0"/>
    </xf>
    <xf numFmtId="0" fontId="41" fillId="0" borderId="120" xfId="0" applyFont="1" applyBorder="1" applyAlignment="1" applyProtection="1">
      <alignment horizontal="center" vertical="center"/>
      <protection locked="0"/>
    </xf>
    <xf numFmtId="0" fontId="41" fillId="0" borderId="124" xfId="0" applyFont="1" applyBorder="1" applyAlignment="1" applyProtection="1">
      <alignment horizontal="center" vertical="center"/>
      <protection locked="0"/>
    </xf>
    <xf numFmtId="0" fontId="41" fillId="0" borderId="113" xfId="0" applyFont="1" applyBorder="1" applyAlignment="1" applyProtection="1">
      <alignment vertical="center"/>
      <protection locked="0"/>
    </xf>
    <xf numFmtId="0" fontId="41" fillId="0" borderId="113" xfId="0" applyFont="1" applyBorder="1" applyAlignment="1" applyProtection="1">
      <alignment horizontal="center" vertical="center"/>
      <protection locked="0"/>
    </xf>
    <xf numFmtId="0" fontId="41" fillId="3" borderId="110" xfId="0" applyFont="1" applyFill="1" applyBorder="1" applyAlignment="1" applyProtection="1">
      <alignment horizontal="center" vertical="center"/>
      <protection locked="0"/>
    </xf>
    <xf numFmtId="0" fontId="41" fillId="3" borderId="114" xfId="0" applyFont="1" applyFill="1" applyBorder="1" applyAlignment="1" applyProtection="1">
      <alignment horizontal="center" vertical="center"/>
      <protection locked="0"/>
    </xf>
    <xf numFmtId="0" fontId="41" fillId="3" borderId="111" xfId="0" applyFont="1" applyFill="1" applyBorder="1" applyAlignment="1" applyProtection="1">
      <alignment horizontal="center" vertical="center"/>
      <protection locked="0"/>
    </xf>
    <xf numFmtId="0" fontId="41" fillId="3" borderId="113" xfId="0" applyFont="1" applyFill="1" applyBorder="1" applyAlignment="1" applyProtection="1">
      <alignment horizontal="center" vertical="center"/>
      <protection locked="0"/>
    </xf>
    <xf numFmtId="0" fontId="41" fillId="4" borderId="110" xfId="0" applyFont="1" applyFill="1" applyBorder="1" applyAlignment="1" applyProtection="1">
      <alignment horizontal="center" vertical="center"/>
      <protection locked="0"/>
    </xf>
    <xf numFmtId="0" fontId="41" fillId="4" borderId="111" xfId="0" applyFont="1" applyFill="1" applyBorder="1" applyAlignment="1" applyProtection="1">
      <alignment horizontal="center" vertical="center"/>
      <protection locked="0"/>
    </xf>
    <xf numFmtId="0" fontId="53" fillId="6" borderId="112" xfId="0" applyFont="1" applyFill="1" applyBorder="1" applyAlignment="1">
      <alignment horizontal="left" vertical="center" shrinkToFit="1"/>
    </xf>
    <xf numFmtId="0" fontId="38" fillId="6" borderId="0" xfId="0" applyFont="1" applyFill="1" applyBorder="1" applyAlignment="1">
      <alignment horizontal="center" vertical="center"/>
    </xf>
    <xf numFmtId="0" fontId="28" fillId="4" borderId="0" xfId="0" applyFont="1" applyFill="1" applyBorder="1" applyAlignment="1">
      <alignment horizontal="center" vertical="center"/>
    </xf>
    <xf numFmtId="0" fontId="53" fillId="5" borderId="119" xfId="0" applyFont="1" applyFill="1" applyBorder="1" applyAlignment="1">
      <alignment horizontal="center" vertical="center" wrapText="1"/>
    </xf>
    <xf numFmtId="0" fontId="53" fillId="5" borderId="0" xfId="0" applyFont="1" applyFill="1" applyBorder="1" applyAlignment="1">
      <alignment horizontal="center" vertical="center" wrapText="1"/>
    </xf>
    <xf numFmtId="0" fontId="53" fillId="5" borderId="3" xfId="0" applyFont="1" applyFill="1" applyBorder="1" applyAlignment="1">
      <alignment horizontal="center" vertical="center" wrapText="1"/>
    </xf>
    <xf numFmtId="0" fontId="39" fillId="6" borderId="122" xfId="0" applyFont="1" applyFill="1" applyBorder="1" applyAlignment="1">
      <alignment vertical="center" wrapText="1"/>
    </xf>
    <xf numFmtId="0" fontId="39" fillId="6" borderId="120" xfId="0" applyFont="1" applyFill="1" applyBorder="1" applyAlignment="1">
      <alignment vertical="center" wrapText="1"/>
    </xf>
    <xf numFmtId="0" fontId="39" fillId="6" borderId="125" xfId="0" applyFont="1" applyFill="1" applyBorder="1" applyAlignment="1">
      <alignment vertical="center" wrapText="1"/>
    </xf>
    <xf numFmtId="182" fontId="38" fillId="6" borderId="113" xfId="0" applyNumberFormat="1" applyFont="1" applyFill="1" applyBorder="1" applyAlignment="1">
      <alignment horizontal="center" vertical="center" wrapText="1"/>
    </xf>
    <xf numFmtId="0" fontId="39" fillId="6" borderId="113" xfId="0" applyFont="1" applyFill="1" applyBorder="1" applyAlignment="1">
      <alignment horizontal="left" vertical="center" wrapText="1"/>
    </xf>
    <xf numFmtId="0" fontId="39" fillId="6" borderId="117" xfId="0" applyFont="1" applyFill="1" applyBorder="1" applyAlignment="1">
      <alignment horizontal="left" vertical="center" wrapText="1"/>
    </xf>
    <xf numFmtId="0" fontId="39" fillId="6" borderId="118" xfId="0" applyFont="1" applyFill="1" applyBorder="1" applyAlignment="1">
      <alignment horizontal="left" vertical="center" wrapText="1"/>
    </xf>
    <xf numFmtId="0" fontId="39" fillId="6" borderId="0" xfId="0" applyFont="1" applyFill="1" applyBorder="1" applyAlignment="1">
      <alignment horizontal="left" vertical="center" wrapText="1"/>
    </xf>
    <xf numFmtId="0" fontId="39" fillId="6" borderId="3" xfId="0" applyFont="1" applyFill="1" applyBorder="1" applyAlignment="1">
      <alignment horizontal="left" vertical="center" wrapText="1"/>
    </xf>
    <xf numFmtId="0" fontId="39" fillId="6" borderId="112" xfId="0" applyFont="1" applyFill="1" applyBorder="1" applyAlignment="1">
      <alignment horizontal="left" vertical="center" wrapText="1"/>
    </xf>
    <xf numFmtId="0" fontId="39" fillId="6" borderId="124" xfId="0" applyFont="1" applyFill="1" applyBorder="1" applyAlignment="1">
      <alignment horizontal="left" vertical="center" wrapText="1"/>
    </xf>
    <xf numFmtId="182" fontId="38" fillId="6" borderId="113" xfId="0" applyNumberFormat="1" applyFont="1" applyFill="1" applyBorder="1" applyAlignment="1">
      <alignment horizontal="center" vertical="center"/>
    </xf>
    <xf numFmtId="0" fontId="61" fillId="2" borderId="67" xfId="0" applyFont="1" applyFill="1" applyBorder="1" applyAlignment="1">
      <alignment horizontal="center" vertical="center"/>
    </xf>
    <xf numFmtId="0" fontId="61" fillId="2" borderId="68" xfId="0" applyFont="1" applyFill="1" applyBorder="1" applyAlignment="1">
      <alignment horizontal="center" vertical="center"/>
    </xf>
    <xf numFmtId="0" fontId="61" fillId="2" borderId="78" xfId="0" applyFont="1" applyFill="1" applyBorder="1" applyAlignment="1">
      <alignment horizontal="center" vertical="center"/>
    </xf>
    <xf numFmtId="183" fontId="24" fillId="6" borderId="113" xfId="0" applyNumberFormat="1" applyFont="1" applyFill="1" applyBorder="1" applyAlignment="1">
      <alignment horizontal="center" vertical="center"/>
    </xf>
    <xf numFmtId="0" fontId="53" fillId="5" borderId="116" xfId="0" applyFont="1" applyFill="1" applyBorder="1" applyAlignment="1">
      <alignment horizontal="center" vertical="center"/>
    </xf>
    <xf numFmtId="0" fontId="53" fillId="5" borderId="117" xfId="0" applyFont="1" applyFill="1" applyBorder="1" applyAlignment="1">
      <alignment horizontal="center" vertical="center"/>
    </xf>
    <xf numFmtId="0" fontId="53" fillId="5" borderId="118" xfId="0" applyFont="1" applyFill="1" applyBorder="1" applyAlignment="1">
      <alignment horizontal="center" vertical="center"/>
    </xf>
    <xf numFmtId="0" fontId="39" fillId="6" borderId="116" xfId="0" applyFont="1" applyFill="1" applyBorder="1" applyAlignment="1">
      <alignment horizontal="left" vertical="center" wrapText="1"/>
    </xf>
    <xf numFmtId="0" fontId="39" fillId="6" borderId="123" xfId="0" applyFont="1" applyFill="1" applyBorder="1" applyAlignment="1">
      <alignment horizontal="left" vertical="center" wrapText="1"/>
    </xf>
    <xf numFmtId="182" fontId="38" fillId="6" borderId="116" xfId="0" applyNumberFormat="1" applyFont="1" applyFill="1" applyBorder="1" applyAlignment="1">
      <alignment horizontal="center" vertical="center" wrapText="1"/>
    </xf>
    <xf numFmtId="182" fontId="38" fillId="6" borderId="117" xfId="0" applyNumberFormat="1" applyFont="1" applyFill="1" applyBorder="1" applyAlignment="1">
      <alignment horizontal="center" vertical="center" wrapText="1"/>
    </xf>
    <xf numFmtId="182" fontId="38" fillId="6" borderId="118" xfId="0" applyNumberFormat="1" applyFont="1" applyFill="1" applyBorder="1" applyAlignment="1">
      <alignment horizontal="center" vertical="center" wrapText="1"/>
    </xf>
    <xf numFmtId="182" fontId="38" fillId="6" borderId="123" xfId="0" applyNumberFormat="1" applyFont="1" applyFill="1" applyBorder="1" applyAlignment="1">
      <alignment horizontal="center" vertical="center" wrapText="1"/>
    </xf>
    <xf numFmtId="182" fontId="38" fillId="6" borderId="112" xfId="0" applyNumberFormat="1" applyFont="1" applyFill="1" applyBorder="1" applyAlignment="1">
      <alignment horizontal="center" vertical="center" wrapText="1"/>
    </xf>
    <xf numFmtId="182" fontId="38" fillId="6" borderId="124" xfId="0" applyNumberFormat="1" applyFont="1" applyFill="1" applyBorder="1" applyAlignment="1">
      <alignment horizontal="center" vertical="center" wrapText="1"/>
    </xf>
    <xf numFmtId="0" fontId="38" fillId="6" borderId="113" xfId="0" applyFont="1" applyFill="1" applyBorder="1" applyAlignment="1">
      <alignment horizontal="center" vertical="center"/>
    </xf>
    <xf numFmtId="0" fontId="53" fillId="6" borderId="0" xfId="0" applyFont="1" applyFill="1" applyBorder="1" applyAlignment="1">
      <alignment horizontal="left" vertical="center" shrinkToFit="1"/>
    </xf>
    <xf numFmtId="0" fontId="40" fillId="2" borderId="67" xfId="7" applyFont="1" applyFill="1" applyBorder="1" applyAlignment="1">
      <alignment horizontal="center" vertical="center"/>
    </xf>
    <xf numFmtId="0" fontId="40" fillId="2" borderId="78" xfId="7" applyFont="1" applyFill="1" applyBorder="1" applyAlignment="1">
      <alignment horizontal="center" vertical="center"/>
    </xf>
    <xf numFmtId="0" fontId="62" fillId="5" borderId="113" xfId="0" applyFont="1" applyFill="1" applyBorder="1" applyAlignment="1">
      <alignment horizontal="center" vertical="center"/>
    </xf>
    <xf numFmtId="0" fontId="62" fillId="0" borderId="113" xfId="0" applyFont="1" applyBorder="1" applyAlignment="1">
      <alignment horizontal="center" vertical="center"/>
    </xf>
    <xf numFmtId="0" fontId="63" fillId="0" borderId="0" xfId="0" applyFont="1" applyAlignment="1">
      <alignment horizontal="center" vertical="center"/>
    </xf>
    <xf numFmtId="0" fontId="62" fillId="6" borderId="122" xfId="0" applyFont="1" applyFill="1" applyBorder="1" applyAlignment="1">
      <alignment horizontal="center" vertical="center"/>
    </xf>
    <xf numFmtId="0" fontId="62" fillId="6" borderId="125" xfId="0" applyFont="1" applyFill="1" applyBorder="1" applyAlignment="1">
      <alignment horizontal="center" vertical="center"/>
    </xf>
    <xf numFmtId="0" fontId="62" fillId="0" borderId="122" xfId="0" applyFont="1" applyBorder="1" applyAlignment="1">
      <alignment horizontal="center" vertical="center"/>
    </xf>
    <xf numFmtId="0" fontId="62" fillId="0" borderId="125" xfId="0" applyFont="1" applyBorder="1" applyAlignment="1">
      <alignment horizontal="center" vertical="center"/>
    </xf>
    <xf numFmtId="0" fontId="64" fillId="7" borderId="110" xfId="0" applyFont="1" applyFill="1" applyBorder="1" applyAlignment="1">
      <alignment horizontal="center" vertical="center"/>
    </xf>
    <xf numFmtId="0" fontId="64" fillId="7" borderId="114" xfId="0" applyFont="1" applyFill="1" applyBorder="1" applyAlignment="1">
      <alignment horizontal="center" vertical="center"/>
    </xf>
    <xf numFmtId="0" fontId="64" fillId="7" borderId="111" xfId="0" applyFont="1" applyFill="1" applyBorder="1" applyAlignment="1">
      <alignment horizontal="center" vertical="center"/>
    </xf>
    <xf numFmtId="0" fontId="67" fillId="0" borderId="114" xfId="0" applyFont="1" applyBorder="1" applyAlignment="1">
      <alignment horizontal="center" vertical="center"/>
    </xf>
    <xf numFmtId="0" fontId="67" fillId="0" borderId="111" xfId="0" applyFont="1" applyBorder="1" applyAlignment="1">
      <alignment horizontal="center" vertical="center"/>
    </xf>
    <xf numFmtId="0" fontId="62" fillId="6" borderId="116" xfId="0" applyFont="1" applyFill="1" applyBorder="1" applyAlignment="1">
      <alignment horizontal="left" vertical="center"/>
    </xf>
    <xf numFmtId="0" fontId="62" fillId="6" borderId="117" xfId="0" applyFont="1" applyFill="1" applyBorder="1" applyAlignment="1">
      <alignment horizontal="left" vertical="center"/>
    </xf>
    <xf numFmtId="0" fontId="62" fillId="6" borderId="118" xfId="0" applyFont="1" applyFill="1" applyBorder="1" applyAlignment="1">
      <alignment horizontal="left" vertical="center"/>
    </xf>
    <xf numFmtId="0" fontId="62" fillId="6" borderId="123" xfId="0" applyFont="1" applyFill="1" applyBorder="1" applyAlignment="1">
      <alignment horizontal="left" vertical="center"/>
    </xf>
    <xf numFmtId="0" fontId="62" fillId="6" borderId="112" xfId="0" applyFont="1" applyFill="1" applyBorder="1" applyAlignment="1">
      <alignment horizontal="left" vertical="center"/>
    </xf>
    <xf numFmtId="0" fontId="62" fillId="6" borderId="124" xfId="0" applyFont="1" applyFill="1" applyBorder="1" applyAlignment="1">
      <alignment horizontal="left" vertical="center"/>
    </xf>
    <xf numFmtId="0" fontId="62" fillId="6" borderId="116" xfId="0" applyFont="1" applyFill="1" applyBorder="1" applyAlignment="1">
      <alignment horizontal="center" vertical="center"/>
    </xf>
    <xf numFmtId="0" fontId="62" fillId="6" borderId="117" xfId="0" applyFont="1" applyFill="1" applyBorder="1" applyAlignment="1">
      <alignment horizontal="center" vertical="center"/>
    </xf>
    <xf numFmtId="0" fontId="62" fillId="6" borderId="118" xfId="0" applyFont="1" applyFill="1" applyBorder="1" applyAlignment="1">
      <alignment horizontal="center" vertical="center"/>
    </xf>
    <xf numFmtId="0" fontId="62" fillId="6" borderId="123" xfId="0" applyFont="1" applyFill="1" applyBorder="1" applyAlignment="1">
      <alignment horizontal="center" vertical="center"/>
    </xf>
    <xf numFmtId="0" fontId="62" fillId="6" borderId="112" xfId="0" applyFont="1" applyFill="1" applyBorder="1" applyAlignment="1">
      <alignment horizontal="center" vertical="center"/>
    </xf>
    <xf numFmtId="0" fontId="62" fillId="6" borderId="124" xfId="0" applyFont="1" applyFill="1" applyBorder="1" applyAlignment="1">
      <alignment horizontal="center" vertical="center"/>
    </xf>
    <xf numFmtId="0" fontId="66" fillId="0" borderId="119" xfId="0" applyFont="1" applyBorder="1" applyAlignment="1">
      <alignment horizontal="left" vertical="center" wrapText="1"/>
    </xf>
    <xf numFmtId="0" fontId="66" fillId="0" borderId="0" xfId="0" applyFont="1" applyAlignment="1">
      <alignment horizontal="left" vertical="center" wrapText="1"/>
    </xf>
    <xf numFmtId="0" fontId="66" fillId="0" borderId="3" xfId="0" applyFont="1" applyBorder="1" applyAlignment="1">
      <alignment horizontal="left" vertical="center" wrapText="1"/>
    </xf>
    <xf numFmtId="0" fontId="74" fillId="0" borderId="37" xfId="7" applyFont="1" applyBorder="1" applyAlignment="1">
      <alignment horizontal="left" vertical="center" wrapText="1"/>
    </xf>
    <xf numFmtId="0" fontId="14" fillId="0" borderId="0" xfId="7" applyFont="1" applyAlignment="1">
      <alignment horizontal="left" vertical="center" wrapText="1"/>
    </xf>
    <xf numFmtId="0" fontId="14" fillId="0" borderId="37" xfId="7" applyFont="1" applyBorder="1" applyAlignment="1">
      <alignment horizontal="left" vertical="center" wrapText="1"/>
    </xf>
    <xf numFmtId="0" fontId="14" fillId="0" borderId="50" xfId="7" applyFont="1" applyBorder="1" applyAlignment="1">
      <alignment horizontal="left" vertical="center" wrapText="1"/>
    </xf>
    <xf numFmtId="0" fontId="14" fillId="0" borderId="161" xfId="7" applyFont="1" applyBorder="1" applyAlignment="1">
      <alignment horizontal="left" vertical="center" wrapText="1"/>
    </xf>
    <xf numFmtId="0" fontId="14" fillId="0" borderId="162" xfId="7" applyFont="1" applyBorder="1" applyAlignment="1">
      <alignment horizontal="left" vertical="center" wrapText="1"/>
    </xf>
    <xf numFmtId="0" fontId="74" fillId="0" borderId="0" xfId="7" applyFont="1" applyAlignment="1">
      <alignment horizontal="left" vertical="center" wrapText="1"/>
    </xf>
    <xf numFmtId="0" fontId="74" fillId="0" borderId="50" xfId="7" applyFont="1" applyBorder="1" applyAlignment="1">
      <alignment horizontal="left" vertical="center" wrapText="1"/>
    </xf>
    <xf numFmtId="0" fontId="61" fillId="0" borderId="51" xfId="7" applyFont="1" applyBorder="1" applyAlignment="1">
      <alignment horizontal="left" vertical="center" wrapText="1"/>
    </xf>
    <xf numFmtId="0" fontId="61" fillId="0" borderId="54" xfId="7" applyFont="1" applyBorder="1" applyAlignment="1">
      <alignment horizontal="left" vertical="center" wrapText="1"/>
    </xf>
    <xf numFmtId="0" fontId="61" fillId="0" borderId="74" xfId="7" applyFont="1" applyBorder="1" applyAlignment="1">
      <alignment horizontal="left" vertical="center" wrapText="1"/>
    </xf>
    <xf numFmtId="0" fontId="75" fillId="8" borderId="37" xfId="7" applyFont="1" applyFill="1" applyBorder="1" applyAlignment="1">
      <alignment horizontal="center" vertical="center" textRotation="255" wrapText="1" shrinkToFit="1"/>
    </xf>
    <xf numFmtId="0" fontId="75" fillId="8" borderId="0" xfId="7" applyFont="1" applyFill="1" applyAlignment="1">
      <alignment horizontal="center" vertical="center" textRotation="255" wrapText="1" shrinkToFit="1"/>
    </xf>
    <xf numFmtId="0" fontId="75" fillId="8" borderId="51" xfId="7" applyFont="1" applyFill="1" applyBorder="1" applyAlignment="1">
      <alignment horizontal="center" vertical="center" textRotation="255" wrapText="1" shrinkToFit="1"/>
    </xf>
    <xf numFmtId="0" fontId="75" fillId="8" borderId="54" xfId="7" applyFont="1" applyFill="1" applyBorder="1" applyAlignment="1">
      <alignment horizontal="center" vertical="center" textRotation="255" wrapText="1" shrinkToFit="1"/>
    </xf>
    <xf numFmtId="0" fontId="14" fillId="8" borderId="18" xfId="7" applyFont="1" applyFill="1" applyBorder="1" applyAlignment="1">
      <alignment horizontal="center" vertical="center" wrapText="1"/>
    </xf>
    <xf numFmtId="0" fontId="14" fillId="8" borderId="25" xfId="7" applyFont="1" applyFill="1" applyBorder="1" applyAlignment="1">
      <alignment horizontal="center" vertical="center"/>
    </xf>
    <xf numFmtId="0" fontId="14" fillId="8" borderId="71" xfId="7" applyFont="1" applyFill="1" applyBorder="1" applyAlignment="1">
      <alignment horizontal="center" vertical="center"/>
    </xf>
    <xf numFmtId="0" fontId="14" fillId="8" borderId="161" xfId="7" applyFont="1" applyFill="1" applyBorder="1" applyAlignment="1">
      <alignment horizontal="center" vertical="center"/>
    </xf>
    <xf numFmtId="0" fontId="14" fillId="8" borderId="162" xfId="7" applyFont="1" applyFill="1" applyBorder="1" applyAlignment="1">
      <alignment horizontal="center" vertical="center"/>
    </xf>
    <xf numFmtId="0" fontId="14" fillId="8" borderId="163" xfId="7" applyFont="1" applyFill="1" applyBorder="1" applyAlignment="1">
      <alignment horizontal="center" vertical="center"/>
    </xf>
    <xf numFmtId="0" fontId="16" fillId="8" borderId="25" xfId="7" applyFont="1" applyFill="1" applyBorder="1" applyAlignment="1">
      <alignment horizontal="left" vertical="center" wrapText="1"/>
    </xf>
    <xf numFmtId="0" fontId="16" fillId="8" borderId="162" xfId="7" applyFont="1" applyFill="1" applyBorder="1" applyAlignment="1">
      <alignment horizontal="left" vertical="center" wrapText="1"/>
    </xf>
    <xf numFmtId="0" fontId="14" fillId="0" borderId="159" xfId="7" applyFont="1" applyBorder="1" applyAlignment="1">
      <alignment horizontal="center" vertical="center"/>
    </xf>
    <xf numFmtId="0" fontId="14" fillId="0" borderId="0" xfId="7" applyFont="1" applyAlignment="1">
      <alignment horizontal="center" vertical="center"/>
    </xf>
    <xf numFmtId="0" fontId="14" fillId="0" borderId="54" xfId="7" applyFont="1" applyBorder="1" applyAlignment="1">
      <alignment horizontal="center" vertical="center"/>
    </xf>
    <xf numFmtId="0" fontId="13" fillId="0" borderId="159" xfId="7" applyFont="1" applyBorder="1" applyAlignment="1">
      <alignment horizontal="center" vertical="center"/>
    </xf>
    <xf numFmtId="0" fontId="13" fillId="0" borderId="0" xfId="7" applyFont="1" applyAlignment="1">
      <alignment horizontal="center" vertical="center"/>
    </xf>
    <xf numFmtId="0" fontId="13" fillId="0" borderId="54" xfId="7" applyFont="1" applyBorder="1" applyAlignment="1">
      <alignment horizontal="center" vertical="center"/>
    </xf>
    <xf numFmtId="0" fontId="16" fillId="0" borderId="159" xfId="7" applyFont="1" applyBorder="1" applyAlignment="1">
      <alignment horizontal="center" vertical="center" wrapText="1"/>
    </xf>
    <xf numFmtId="0" fontId="16" fillId="0" borderId="0" xfId="7" applyFont="1" applyAlignment="1">
      <alignment horizontal="center" vertical="center" wrapText="1"/>
    </xf>
    <xf numFmtId="0" fontId="16" fillId="0" borderId="54" xfId="7" applyFont="1" applyBorder="1" applyAlignment="1">
      <alignment horizontal="center" vertical="center" wrapText="1"/>
    </xf>
    <xf numFmtId="0" fontId="16" fillId="0" borderId="0" xfId="7" applyFont="1" applyBorder="1" applyAlignment="1">
      <alignment horizontal="center" vertical="center" wrapText="1"/>
    </xf>
    <xf numFmtId="0" fontId="31" fillId="0" borderId="119" xfId="7" applyFont="1" applyBorder="1" applyAlignment="1">
      <alignment horizontal="center" vertical="center"/>
    </xf>
    <xf numFmtId="0" fontId="22" fillId="0" borderId="117" xfId="7" applyFont="1" applyBorder="1" applyAlignment="1">
      <alignment horizontal="center" vertical="center"/>
    </xf>
    <xf numFmtId="0" fontId="22" fillId="0" borderId="118" xfId="7" applyFont="1" applyBorder="1" applyAlignment="1">
      <alignment horizontal="center" vertical="center"/>
    </xf>
    <xf numFmtId="0" fontId="22" fillId="0" borderId="0" xfId="7" applyFont="1" applyAlignment="1">
      <alignment horizontal="center" vertical="center"/>
    </xf>
    <xf numFmtId="0" fontId="22" fillId="0" borderId="3" xfId="7" applyFont="1" applyBorder="1" applyAlignment="1">
      <alignment horizontal="center" vertical="center"/>
    </xf>
    <xf numFmtId="0" fontId="22" fillId="0" borderId="112" xfId="7" applyFont="1" applyBorder="1" applyAlignment="1">
      <alignment horizontal="center" vertical="center"/>
    </xf>
    <xf numFmtId="0" fontId="22" fillId="0" borderId="124" xfId="7" applyFont="1" applyBorder="1" applyAlignment="1">
      <alignment horizontal="center" vertical="center"/>
    </xf>
    <xf numFmtId="0" fontId="26" fillId="0" borderId="116" xfId="7" applyFont="1" applyBorder="1" applyAlignment="1">
      <alignment horizontal="center" vertical="center" wrapText="1"/>
    </xf>
    <xf numFmtId="0" fontId="26" fillId="0" borderId="117" xfId="7" applyFont="1" applyBorder="1" applyAlignment="1">
      <alignment horizontal="center" vertical="center" wrapText="1"/>
    </xf>
    <xf numFmtId="0" fontId="26" fillId="0" borderId="118" xfId="7" applyFont="1" applyBorder="1" applyAlignment="1">
      <alignment horizontal="center" vertical="center" wrapText="1"/>
    </xf>
    <xf numFmtId="0" fontId="26" fillId="0" borderId="123" xfId="7" applyFont="1" applyBorder="1" applyAlignment="1">
      <alignment horizontal="center" vertical="center" wrapText="1"/>
    </xf>
    <xf numFmtId="0" fontId="26" fillId="0" borderId="112" xfId="7" applyFont="1" applyBorder="1" applyAlignment="1">
      <alignment horizontal="center" vertical="center" wrapText="1"/>
    </xf>
    <xf numFmtId="0" fontId="26" fillId="0" borderId="124" xfId="7" applyFont="1" applyBorder="1" applyAlignment="1">
      <alignment horizontal="center" vertical="center" wrapText="1"/>
    </xf>
    <xf numFmtId="0" fontId="26" fillId="0" borderId="113" xfId="7" applyFont="1" applyBorder="1" applyAlignment="1">
      <alignment horizontal="center" vertical="center" shrinkToFit="1"/>
    </xf>
    <xf numFmtId="0" fontId="26" fillId="0" borderId="122" xfId="7" applyFont="1" applyBorder="1" applyAlignment="1">
      <alignment horizontal="center" vertical="center" shrinkToFit="1"/>
    </xf>
    <xf numFmtId="0" fontId="26" fillId="0" borderId="113" xfId="7" applyFont="1" applyBorder="1" applyAlignment="1">
      <alignment horizontal="center" vertical="center"/>
    </xf>
    <xf numFmtId="0" fontId="26" fillId="0" borderId="113" xfId="7" applyFont="1" applyBorder="1" applyAlignment="1">
      <alignment horizontal="center" vertical="center" wrapText="1"/>
    </xf>
    <xf numFmtId="0" fontId="31" fillId="0" borderId="0" xfId="7" applyFont="1" applyAlignment="1">
      <alignment horizontal="center" vertical="center" wrapText="1"/>
    </xf>
    <xf numFmtId="0" fontId="31" fillId="0" borderId="116" xfId="7" applyFont="1" applyBorder="1" applyAlignment="1">
      <alignment horizontal="center" vertical="center" textRotation="255" wrapText="1"/>
    </xf>
    <xf numFmtId="0" fontId="31" fillId="0" borderId="118" xfId="7" applyFont="1" applyBorder="1" applyAlignment="1">
      <alignment horizontal="center" vertical="center" textRotation="255" wrapText="1"/>
    </xf>
    <xf numFmtId="0" fontId="31" fillId="0" borderId="119" xfId="7" applyFont="1" applyBorder="1" applyAlignment="1">
      <alignment horizontal="center" vertical="center" textRotation="255" wrapText="1"/>
    </xf>
    <xf numFmtId="0" fontId="31" fillId="0" borderId="123" xfId="7" applyFont="1" applyBorder="1" applyAlignment="1">
      <alignment horizontal="center" vertical="center" textRotation="255" wrapText="1"/>
    </xf>
    <xf numFmtId="0" fontId="31" fillId="0" borderId="124" xfId="7" applyFont="1" applyBorder="1" applyAlignment="1">
      <alignment horizontal="center" vertical="center" textRotation="255" wrapText="1"/>
    </xf>
    <xf numFmtId="0" fontId="26" fillId="0" borderId="116" xfId="7" applyFont="1" applyBorder="1" applyAlignment="1">
      <alignment horizontal="center" vertical="center"/>
    </xf>
    <xf numFmtId="0" fontId="26" fillId="0" borderId="117" xfId="7" applyFont="1" applyBorder="1" applyAlignment="1">
      <alignment horizontal="center" vertical="center"/>
    </xf>
    <xf numFmtId="0" fontId="26" fillId="0" borderId="118" xfId="7" applyFont="1" applyBorder="1" applyAlignment="1">
      <alignment horizontal="center" vertical="center"/>
    </xf>
    <xf numFmtId="0" fontId="26" fillId="0" borderId="123" xfId="7" applyFont="1" applyBorder="1" applyAlignment="1">
      <alignment horizontal="center" vertical="center"/>
    </xf>
    <xf numFmtId="0" fontId="26" fillId="0" borderId="112" xfId="7" applyFont="1" applyBorder="1" applyAlignment="1">
      <alignment horizontal="center" vertical="center"/>
    </xf>
    <xf numFmtId="0" fontId="26" fillId="0" borderId="124" xfId="7" applyFont="1" applyBorder="1" applyAlignment="1">
      <alignment horizontal="center" vertical="center"/>
    </xf>
    <xf numFmtId="0" fontId="31" fillId="0" borderId="18" xfId="7" applyFont="1" applyBorder="1" applyAlignment="1">
      <alignment horizontal="center" vertical="center" wrapText="1"/>
    </xf>
    <xf numFmtId="0" fontId="31" fillId="0" borderId="25" xfId="7" applyFont="1" applyBorder="1" applyAlignment="1">
      <alignment horizontal="center" vertical="center" wrapText="1"/>
    </xf>
    <xf numFmtId="0" fontId="31" fillId="0" borderId="71" xfId="7" applyFont="1" applyBorder="1" applyAlignment="1">
      <alignment horizontal="center" vertical="center" wrapText="1"/>
    </xf>
    <xf numFmtId="0" fontId="31" fillId="0" borderId="37" xfId="7" applyFont="1" applyBorder="1" applyAlignment="1">
      <alignment horizontal="center" vertical="center" wrapText="1"/>
    </xf>
    <xf numFmtId="0" fontId="31" fillId="0" borderId="50" xfId="7" applyFont="1" applyBorder="1" applyAlignment="1">
      <alignment horizontal="center" vertical="center" wrapText="1"/>
    </xf>
    <xf numFmtId="0" fontId="31" fillId="0" borderId="51" xfId="7" applyFont="1" applyBorder="1" applyAlignment="1">
      <alignment horizontal="center" vertical="center" wrapText="1"/>
    </xf>
    <xf numFmtId="0" fontId="31" fillId="0" borderId="54" xfId="7" applyFont="1" applyBorder="1" applyAlignment="1">
      <alignment horizontal="center" vertical="center" wrapText="1"/>
    </xf>
    <xf numFmtId="0" fontId="31" fillId="0" borderId="74" xfId="7" applyFont="1" applyBorder="1" applyAlignment="1">
      <alignment horizontal="center" vertical="center" wrapText="1"/>
    </xf>
    <xf numFmtId="0" fontId="31" fillId="0" borderId="18" xfId="7" applyFont="1" applyBorder="1" applyAlignment="1">
      <alignment horizontal="center" vertical="center"/>
    </xf>
    <xf numFmtId="0" fontId="31" fillId="0" borderId="25" xfId="7" applyFont="1" applyBorder="1" applyAlignment="1">
      <alignment horizontal="center" vertical="center"/>
    </xf>
    <xf numFmtId="0" fontId="31" fillId="0" borderId="61" xfId="7" applyFont="1" applyBorder="1" applyAlignment="1">
      <alignment horizontal="center" vertical="center"/>
    </xf>
    <xf numFmtId="0" fontId="31" fillId="0" borderId="51" xfId="7" applyFont="1" applyBorder="1" applyAlignment="1">
      <alignment horizontal="center" vertical="center"/>
    </xf>
    <xf numFmtId="0" fontId="31" fillId="0" borderId="54" xfId="7" applyFont="1" applyBorder="1" applyAlignment="1">
      <alignment horizontal="center" vertical="center"/>
    </xf>
    <xf numFmtId="0" fontId="31" fillId="0" borderId="52" xfId="7" applyFont="1" applyBorder="1" applyAlignment="1">
      <alignment horizontal="center" vertical="center"/>
    </xf>
    <xf numFmtId="0" fontId="31" fillId="0" borderId="73" xfId="7" applyFont="1" applyBorder="1" applyAlignment="1">
      <alignment horizontal="center" vertical="center"/>
    </xf>
    <xf numFmtId="0" fontId="31" fillId="0" borderId="71" xfId="7" applyFont="1" applyBorder="1" applyAlignment="1">
      <alignment horizontal="center" vertical="center"/>
    </xf>
    <xf numFmtId="0" fontId="31" fillId="0" borderId="53" xfId="7" applyFont="1" applyBorder="1" applyAlignment="1">
      <alignment horizontal="center" vertical="center"/>
    </xf>
    <xf numFmtId="0" fontId="31" fillId="0" borderId="74" xfId="7" applyFont="1" applyBorder="1" applyAlignment="1">
      <alignment horizontal="center" vertical="center"/>
    </xf>
    <xf numFmtId="0" fontId="68" fillId="0" borderId="18" xfId="7" applyFont="1" applyBorder="1" applyAlignment="1">
      <alignment horizontal="center" vertical="center" wrapText="1"/>
    </xf>
    <xf numFmtId="0" fontId="68" fillId="0" borderId="25" xfId="7" applyFont="1" applyBorder="1" applyAlignment="1">
      <alignment horizontal="center" vertical="center" wrapText="1"/>
    </xf>
    <xf numFmtId="0" fontId="68" fillId="0" borderId="71" xfId="7" applyFont="1" applyBorder="1" applyAlignment="1">
      <alignment horizontal="center" vertical="center" wrapText="1"/>
    </xf>
    <xf numFmtId="0" fontId="68" fillId="0" borderId="37" xfId="7" applyFont="1" applyBorder="1" applyAlignment="1">
      <alignment horizontal="center" vertical="center" wrapText="1"/>
    </xf>
    <xf numFmtId="0" fontId="68" fillId="0" borderId="0" xfId="7" applyFont="1" applyAlignment="1">
      <alignment horizontal="center" vertical="center" wrapText="1"/>
    </xf>
    <xf numFmtId="0" fontId="68" fillId="0" borderId="50" xfId="7" applyFont="1" applyBorder="1" applyAlignment="1">
      <alignment horizontal="center" vertical="center" wrapText="1"/>
    </xf>
    <xf numFmtId="0" fontId="68" fillId="0" borderId="51" xfId="7" applyFont="1" applyBorder="1" applyAlignment="1">
      <alignment horizontal="center" vertical="center" wrapText="1"/>
    </xf>
    <xf numFmtId="0" fontId="68" fillId="0" borderId="54" xfId="7" applyFont="1" applyBorder="1" applyAlignment="1">
      <alignment horizontal="center" vertical="center" wrapText="1"/>
    </xf>
    <xf numFmtId="0" fontId="68" fillId="0" borderId="74" xfId="7" applyFont="1" applyBorder="1" applyAlignment="1">
      <alignment horizontal="center" vertical="center" wrapText="1"/>
    </xf>
    <xf numFmtId="0" fontId="35" fillId="0" borderId="152" xfId="7" applyFont="1" applyBorder="1" applyAlignment="1">
      <alignment horizontal="center" vertical="center"/>
    </xf>
    <xf numFmtId="0" fontId="35" fillId="0" borderId="125" xfId="7" applyFont="1" applyBorder="1" applyAlignment="1">
      <alignment horizontal="center" vertical="center"/>
    </xf>
    <xf numFmtId="0" fontId="35" fillId="0" borderId="147" xfId="7" applyFont="1" applyBorder="1" applyAlignment="1">
      <alignment horizontal="center" vertical="center"/>
    </xf>
    <xf numFmtId="0" fontId="35" fillId="0" borderId="148" xfId="7" applyFont="1" applyBorder="1" applyAlignment="1">
      <alignment horizontal="center" vertical="center"/>
    </xf>
    <xf numFmtId="0" fontId="31" fillId="0" borderId="125" xfId="7" applyFont="1" applyBorder="1" applyAlignment="1">
      <alignment horizontal="center" vertical="center"/>
    </xf>
    <xf numFmtId="0" fontId="31" fillId="0" borderId="56" xfId="7" applyFont="1" applyBorder="1" applyAlignment="1">
      <alignment horizontal="center" vertical="center"/>
    </xf>
    <xf numFmtId="0" fontId="31" fillId="0" borderId="148" xfId="7" applyFont="1" applyBorder="1" applyAlignment="1">
      <alignment horizontal="center" vertical="center"/>
    </xf>
    <xf numFmtId="0" fontId="31" fillId="0" borderId="151" xfId="7" applyFont="1" applyBorder="1" applyAlignment="1">
      <alignment horizontal="center" vertical="center"/>
    </xf>
    <xf numFmtId="0" fontId="68" fillId="0" borderId="116" xfId="7" applyFont="1" applyBorder="1" applyAlignment="1">
      <alignment horizontal="center" vertical="center" textRotation="255" wrapText="1" shrinkToFit="1"/>
    </xf>
    <xf numFmtId="0" fontId="68" fillId="0" borderId="118" xfId="7" applyFont="1" applyBorder="1" applyAlignment="1">
      <alignment horizontal="center" vertical="center" textRotation="255" wrapText="1" shrinkToFit="1"/>
    </xf>
    <xf numFmtId="0" fontId="68" fillId="0" borderId="119" xfId="7" applyFont="1" applyBorder="1" applyAlignment="1">
      <alignment horizontal="center" vertical="center" textRotation="255" wrapText="1" shrinkToFit="1"/>
    </xf>
    <xf numFmtId="0" fontId="68" fillId="0" borderId="3" xfId="7" applyFont="1" applyBorder="1" applyAlignment="1">
      <alignment horizontal="center" vertical="center" textRotation="255" wrapText="1" shrinkToFit="1"/>
    </xf>
    <xf numFmtId="0" fontId="31" fillId="0" borderId="3" xfId="7" applyFont="1" applyBorder="1" applyAlignment="1">
      <alignment horizontal="center" vertical="center"/>
    </xf>
    <xf numFmtId="0" fontId="14" fillId="0" borderId="0" xfId="7" applyFont="1" applyAlignment="1">
      <alignment horizontal="left" vertical="center"/>
    </xf>
    <xf numFmtId="0" fontId="14" fillId="0" borderId="0" xfId="7" applyFont="1">
      <alignment vertical="center"/>
    </xf>
    <xf numFmtId="0" fontId="31" fillId="0" borderId="6" xfId="7" applyFont="1" applyBorder="1" applyAlignment="1">
      <alignment horizontal="center" vertical="center"/>
    </xf>
    <xf numFmtId="0" fontId="31" fillId="0" borderId="39" xfId="7" applyFont="1" applyBorder="1" applyAlignment="1">
      <alignment horizontal="center" vertical="center"/>
    </xf>
    <xf numFmtId="0" fontId="31" fillId="0" borderId="33" xfId="7" applyFont="1" applyBorder="1" applyAlignment="1">
      <alignment horizontal="center" vertical="center"/>
    </xf>
    <xf numFmtId="0" fontId="31" fillId="0" borderId="69" xfId="7" applyFont="1" applyBorder="1" applyAlignment="1">
      <alignment horizontal="center" vertical="center"/>
    </xf>
    <xf numFmtId="0" fontId="31" fillId="0" borderId="36" xfId="7" applyFont="1" applyBorder="1" applyAlignment="1">
      <alignment horizontal="center" vertical="center"/>
    </xf>
    <xf numFmtId="0" fontId="31" fillId="0" borderId="23" xfId="7" applyFont="1" applyBorder="1" applyAlignment="1">
      <alignment horizontal="center" vertical="center"/>
    </xf>
    <xf numFmtId="0" fontId="31" fillId="0" borderId="16" xfId="7" applyFont="1" applyBorder="1" applyAlignment="1">
      <alignment horizontal="center" vertical="center"/>
    </xf>
    <xf numFmtId="0" fontId="31" fillId="0" borderId="58" xfId="7" applyFont="1" applyBorder="1" applyAlignment="1">
      <alignment horizontal="center" vertical="center"/>
    </xf>
    <xf numFmtId="0" fontId="31" fillId="0" borderId="32" xfId="7" applyFont="1" applyBorder="1" applyAlignment="1">
      <alignment horizontal="center" vertical="center"/>
    </xf>
    <xf numFmtId="0" fontId="31" fillId="0" borderId="22" xfId="7" applyFont="1" applyBorder="1" applyAlignment="1">
      <alignment horizontal="center" vertical="center"/>
    </xf>
    <xf numFmtId="0" fontId="31" fillId="0" borderId="31" xfId="7" applyFont="1" applyBorder="1" applyAlignment="1">
      <alignment horizontal="center" vertical="center"/>
    </xf>
    <xf numFmtId="0" fontId="31" fillId="0" borderId="2" xfId="7" applyFont="1" applyBorder="1" applyAlignment="1">
      <alignment horizontal="center" vertical="center" wrapText="1"/>
    </xf>
    <xf numFmtId="0" fontId="31" fillId="0" borderId="69" xfId="7" applyFont="1" applyBorder="1" applyAlignment="1">
      <alignment horizontal="center" vertical="center" wrapText="1"/>
    </xf>
    <xf numFmtId="0" fontId="22" fillId="0" borderId="69" xfId="7" applyFont="1" applyBorder="1" applyAlignment="1">
      <alignment horizontal="center" vertical="center" wrapText="1"/>
    </xf>
    <xf numFmtId="0" fontId="22" fillId="0" borderId="36" xfId="7" applyFont="1" applyBorder="1" applyAlignment="1">
      <alignment horizontal="center" vertical="center" wrapText="1"/>
    </xf>
    <xf numFmtId="0" fontId="22" fillId="0" borderId="22" xfId="7" applyFont="1" applyBorder="1" applyAlignment="1">
      <alignment horizontal="center" vertical="center" wrapText="1"/>
    </xf>
    <xf numFmtId="0" fontId="22" fillId="0" borderId="23" xfId="7" applyFont="1" applyBorder="1" applyAlignment="1">
      <alignment horizontal="center" vertical="center" wrapText="1"/>
    </xf>
    <xf numFmtId="0" fontId="22" fillId="0" borderId="16" xfId="7" applyFont="1" applyBorder="1" applyAlignment="1">
      <alignment horizontal="center" vertical="center" wrapText="1"/>
    </xf>
    <xf numFmtId="0" fontId="33" fillId="0" borderId="36" xfId="7" applyFont="1" applyBorder="1" applyAlignment="1">
      <alignment horizontal="center" vertical="center"/>
    </xf>
    <xf numFmtId="0" fontId="33" fillId="0" borderId="58" xfId="7" applyFont="1" applyBorder="1" applyAlignment="1">
      <alignment horizontal="center" vertical="center"/>
    </xf>
    <xf numFmtId="0" fontId="33" fillId="0" borderId="31" xfId="7" applyFont="1" applyBorder="1" applyAlignment="1">
      <alignment horizontal="center" vertical="center"/>
    </xf>
    <xf numFmtId="0" fontId="33" fillId="0" borderId="16" xfId="7" applyFont="1" applyBorder="1" applyAlignment="1">
      <alignment horizontal="center" vertical="center"/>
    </xf>
    <xf numFmtId="0" fontId="33" fillId="0" borderId="32" xfId="7" applyFont="1" applyBorder="1" applyAlignment="1">
      <alignment horizontal="center" vertical="center"/>
    </xf>
    <xf numFmtId="0" fontId="22" fillId="0" borderId="18" xfId="7" applyFont="1" applyBorder="1" applyAlignment="1">
      <alignment horizontal="center" vertical="center" wrapText="1"/>
    </xf>
    <xf numFmtId="0" fontId="22" fillId="0" borderId="71" xfId="7" applyFont="1" applyBorder="1" applyAlignment="1">
      <alignment horizontal="center" vertical="center" wrapText="1"/>
    </xf>
    <xf numFmtId="0" fontId="22" fillId="0" borderId="37" xfId="7" applyFont="1" applyBorder="1" applyAlignment="1">
      <alignment horizontal="center" vertical="center" wrapText="1"/>
    </xf>
    <xf numFmtId="0" fontId="22" fillId="0" borderId="50" xfId="7" applyFont="1" applyBorder="1" applyAlignment="1">
      <alignment horizontal="center" vertical="center" wrapText="1"/>
    </xf>
    <xf numFmtId="0" fontId="22" fillId="0" borderId="51" xfId="7" applyFont="1" applyBorder="1" applyAlignment="1">
      <alignment horizontal="center" vertical="center" wrapText="1"/>
    </xf>
    <xf numFmtId="0" fontId="22" fillId="0" borderId="74" xfId="7" applyFont="1" applyBorder="1" applyAlignment="1">
      <alignment horizontal="center" vertical="center" wrapText="1"/>
    </xf>
    <xf numFmtId="0" fontId="31" fillId="0" borderId="37" xfId="7" applyFont="1" applyBorder="1" applyAlignment="1">
      <alignment horizontal="center" vertical="center"/>
    </xf>
    <xf numFmtId="0" fontId="31" fillId="0" borderId="50" xfId="7" applyFont="1" applyBorder="1" applyAlignment="1">
      <alignment horizontal="center" vertical="center"/>
    </xf>
    <xf numFmtId="0" fontId="20" fillId="0" borderId="13" xfId="3" applyFont="1" applyBorder="1" applyAlignment="1">
      <alignment horizontal="left" vertical="center" wrapText="1"/>
    </xf>
    <xf numFmtId="0" fontId="20" fillId="0" borderId="14" xfId="3" applyFont="1" applyBorder="1" applyAlignment="1">
      <alignment horizontal="left" vertical="center" wrapText="1"/>
    </xf>
    <xf numFmtId="0" fontId="20" fillId="0" borderId="15" xfId="3" applyFont="1" applyBorder="1" applyAlignment="1">
      <alignment horizontal="left" vertical="center" wrapText="1"/>
    </xf>
    <xf numFmtId="0" fontId="20" fillId="0" borderId="14" xfId="3" applyFont="1" applyBorder="1" applyAlignment="1">
      <alignment horizontal="center" vertical="center"/>
    </xf>
    <xf numFmtId="0" fontId="20" fillId="0" borderId="15" xfId="3" applyFont="1" applyBorder="1" applyAlignment="1">
      <alignment horizontal="center" vertical="center"/>
    </xf>
    <xf numFmtId="0" fontId="24" fillId="0" borderId="0" xfId="3" applyFont="1" applyAlignment="1">
      <alignment horizontal="left" vertical="center" wrapText="1"/>
    </xf>
    <xf numFmtId="0" fontId="20" fillId="0" borderId="0" xfId="3" applyFont="1" applyAlignment="1">
      <alignment horizontal="right" vertical="center"/>
    </xf>
    <xf numFmtId="0" fontId="20" fillId="0" borderId="0" xfId="3" applyFont="1" applyAlignment="1">
      <alignment vertical="center"/>
    </xf>
    <xf numFmtId="0" fontId="37" fillId="0" borderId="0" xfId="3" applyFont="1" applyBorder="1" applyAlignment="1">
      <alignment horizontal="center" vertical="center"/>
    </xf>
    <xf numFmtId="0" fontId="20" fillId="0" borderId="0" xfId="3" applyFont="1" applyAlignment="1">
      <alignment horizontal="center" vertical="center"/>
    </xf>
    <xf numFmtId="0" fontId="37" fillId="0" borderId="13" xfId="3" applyFont="1" applyBorder="1" applyAlignment="1">
      <alignment horizontal="center" vertical="center"/>
    </xf>
    <xf numFmtId="0" fontId="37" fillId="0" borderId="14" xfId="3" applyFont="1" applyBorder="1" applyAlignment="1">
      <alignment horizontal="center" vertical="center"/>
    </xf>
    <xf numFmtId="0" fontId="37" fillId="0" borderId="15" xfId="3" applyFont="1" applyBorder="1" applyAlignment="1">
      <alignment horizontal="center" vertical="center"/>
    </xf>
    <xf numFmtId="0" fontId="20" fillId="0" borderId="8" xfId="3" applyFont="1" applyBorder="1" applyAlignment="1">
      <alignment horizontal="center" vertical="center"/>
    </xf>
    <xf numFmtId="0" fontId="20" fillId="0" borderId="9" xfId="3" applyFont="1" applyBorder="1" applyAlignment="1">
      <alignment horizontal="center" vertical="center"/>
    </xf>
    <xf numFmtId="0" fontId="21" fillId="0" borderId="13" xfId="3" applyFont="1" applyBorder="1" applyAlignment="1">
      <alignment horizontal="center" vertical="center"/>
    </xf>
    <xf numFmtId="0" fontId="21" fillId="0" borderId="14" xfId="3" applyFont="1" applyBorder="1" applyAlignment="1">
      <alignment horizontal="center" vertical="center"/>
    </xf>
    <xf numFmtId="0" fontId="21" fillId="0" borderId="15" xfId="3" applyFont="1" applyBorder="1" applyAlignment="1">
      <alignment horizontal="center" vertical="center"/>
    </xf>
    <xf numFmtId="0" fontId="10" fillId="0" borderId="0" xfId="2" applyFont="1" applyBorder="1" applyAlignment="1">
      <alignment horizontal="center" vertical="center"/>
    </xf>
    <xf numFmtId="0" fontId="10" fillId="0" borderId="13" xfId="2" applyFont="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8" fillId="0" borderId="13" xfId="2" applyBorder="1" applyAlignment="1">
      <alignment horizontal="center" vertical="center"/>
    </xf>
    <xf numFmtId="0" fontId="8" fillId="0" borderId="14" xfId="2" applyBorder="1" applyAlignment="1">
      <alignment horizontal="center" vertical="center"/>
    </xf>
    <xf numFmtId="0" fontId="8" fillId="0" borderId="15" xfId="2" applyBorder="1" applyAlignment="1">
      <alignment horizontal="center" vertical="center"/>
    </xf>
    <xf numFmtId="0" fontId="8" fillId="0" borderId="0" xfId="2" applyBorder="1" applyAlignment="1">
      <alignment vertical="center" wrapText="1"/>
    </xf>
    <xf numFmtId="0" fontId="25" fillId="0" borderId="13" xfId="7" applyFont="1" applyFill="1" applyBorder="1" applyAlignment="1">
      <alignment horizontal="center" vertical="center" wrapText="1"/>
    </xf>
    <xf numFmtId="0" fontId="25" fillId="0" borderId="14" xfId="7" applyFont="1" applyFill="1" applyBorder="1" applyAlignment="1">
      <alignment horizontal="center" vertical="center" wrapText="1"/>
    </xf>
    <xf numFmtId="0" fontId="25" fillId="0" borderId="15" xfId="7" applyFont="1" applyFill="1" applyBorder="1" applyAlignment="1">
      <alignment horizontal="center" vertical="center" wrapText="1"/>
    </xf>
    <xf numFmtId="0" fontId="8" fillId="0" borderId="1" xfId="2" applyBorder="1" applyAlignment="1">
      <alignment horizontal="center" vertical="center"/>
    </xf>
    <xf numFmtId="180" fontId="8" fillId="0" borderId="1" xfId="2" applyNumberFormat="1" applyBorder="1" applyAlignment="1">
      <alignment horizontal="center" vertical="center"/>
    </xf>
    <xf numFmtId="0" fontId="25" fillId="0" borderId="2" xfId="7" applyFont="1" applyBorder="1" applyAlignment="1">
      <alignment vertical="center" wrapText="1"/>
    </xf>
    <xf numFmtId="0" fontId="25" fillId="0" borderId="9" xfId="7" applyFont="1" applyBorder="1" applyAlignment="1">
      <alignment vertical="center" wrapText="1"/>
    </xf>
    <xf numFmtId="0" fontId="25" fillId="0" borderId="6" xfId="7" applyFont="1" applyBorder="1" applyAlignment="1">
      <alignment vertical="center" wrapText="1"/>
    </xf>
    <xf numFmtId="0" fontId="25" fillId="0" borderId="3" xfId="7" applyFont="1" applyBorder="1" applyAlignment="1">
      <alignment vertical="center" wrapText="1"/>
    </xf>
    <xf numFmtId="0" fontId="25" fillId="0" borderId="7" xfId="7" applyFont="1" applyBorder="1" applyAlignment="1">
      <alignment vertical="center" wrapText="1"/>
    </xf>
    <xf numFmtId="0" fontId="25" fillId="0" borderId="5" xfId="7" applyFont="1" applyBorder="1" applyAlignment="1">
      <alignment vertical="center" wrapText="1"/>
    </xf>
    <xf numFmtId="0" fontId="25" fillId="0" borderId="81" xfId="7" applyFont="1" applyBorder="1" applyAlignment="1">
      <alignment vertical="center" wrapText="1"/>
    </xf>
    <xf numFmtId="0" fontId="25" fillId="0" borderId="80" xfId="7" applyFont="1" applyBorder="1" applyAlignment="1">
      <alignment vertical="center" wrapText="1"/>
    </xf>
    <xf numFmtId="0" fontId="25" fillId="0" borderId="84" xfId="7" applyFont="1" applyBorder="1" applyAlignment="1">
      <alignment vertical="center" wrapText="1"/>
    </xf>
    <xf numFmtId="0" fontId="25" fillId="0" borderId="83" xfId="7" applyFont="1" applyBorder="1" applyAlignment="1">
      <alignment vertical="center" wrapText="1"/>
    </xf>
    <xf numFmtId="0" fontId="25" fillId="0" borderId="90" xfId="7" applyFont="1" applyBorder="1" applyAlignment="1">
      <alignment vertical="center" wrapText="1"/>
    </xf>
    <xf numFmtId="0" fontId="25" fillId="0" borderId="91" xfId="7" applyFont="1" applyBorder="1" applyAlignment="1">
      <alignment vertical="center" wrapText="1"/>
    </xf>
    <xf numFmtId="0" fontId="25" fillId="0" borderId="2" xfId="7" applyFont="1" applyFill="1" applyBorder="1" applyAlignment="1">
      <alignment vertical="center" wrapText="1"/>
    </xf>
    <xf numFmtId="0" fontId="25" fillId="0" borderId="9" xfId="7" applyFont="1" applyFill="1" applyBorder="1" applyAlignment="1">
      <alignment vertical="center" wrapText="1"/>
    </xf>
    <xf numFmtId="0" fontId="25" fillId="0" borderId="6" xfId="7" applyFont="1" applyFill="1" applyBorder="1" applyAlignment="1">
      <alignment vertical="center" wrapText="1"/>
    </xf>
    <xf numFmtId="0" fontId="25" fillId="0" borderId="3" xfId="7" applyFont="1" applyFill="1" applyBorder="1" applyAlignment="1">
      <alignment vertical="center" wrapText="1"/>
    </xf>
    <xf numFmtId="0" fontId="25" fillId="0" borderId="7" xfId="7" applyFont="1" applyFill="1" applyBorder="1" applyAlignment="1">
      <alignment vertical="center" wrapText="1"/>
    </xf>
    <xf numFmtId="0" fontId="25" fillId="0" borderId="5" xfId="7" applyFont="1" applyFill="1" applyBorder="1" applyAlignment="1">
      <alignment vertical="center" wrapText="1"/>
    </xf>
    <xf numFmtId="0" fontId="25" fillId="0" borderId="12" xfId="7" applyFont="1" applyFill="1" applyBorder="1" applyAlignment="1">
      <alignment horizontal="center" vertical="center" shrinkToFit="1"/>
    </xf>
    <xf numFmtId="0" fontId="25" fillId="0" borderId="10" xfId="7" applyFont="1" applyFill="1" applyBorder="1" applyAlignment="1">
      <alignment horizontal="center" vertical="center" shrinkToFit="1"/>
    </xf>
    <xf numFmtId="0" fontId="25" fillId="0" borderId="11" xfId="7" applyFont="1" applyFill="1" applyBorder="1" applyAlignment="1">
      <alignment horizontal="center" vertical="center" shrinkToFit="1"/>
    </xf>
    <xf numFmtId="0" fontId="25" fillId="0" borderId="2" xfId="7" applyFont="1" applyBorder="1" applyAlignment="1">
      <alignment horizontal="center" vertical="center"/>
    </xf>
    <xf numFmtId="0" fontId="25" fillId="0" borderId="8" xfId="7" applyFont="1" applyBorder="1" applyAlignment="1">
      <alignment horizontal="center" vertical="center"/>
    </xf>
    <xf numFmtId="0" fontId="25" fillId="0" borderId="9" xfId="7" applyFont="1" applyBorder="1" applyAlignment="1">
      <alignment horizontal="center" vertical="center"/>
    </xf>
    <xf numFmtId="0" fontId="11" fillId="0" borderId="1" xfId="2" applyFont="1" applyBorder="1" applyAlignment="1">
      <alignment vertical="center"/>
    </xf>
    <xf numFmtId="0" fontId="11" fillId="0" borderId="1" xfId="2" applyFont="1" applyBorder="1" applyAlignment="1">
      <alignment horizontal="center" vertical="center" wrapText="1"/>
    </xf>
    <xf numFmtId="0" fontId="25" fillId="0" borderId="62" xfId="7" applyFont="1" applyBorder="1" applyAlignment="1">
      <alignment horizontal="center" vertical="center"/>
    </xf>
    <xf numFmtId="0" fontId="25" fillId="0" borderId="104" xfId="7" applyFont="1" applyBorder="1" applyAlignment="1">
      <alignment horizontal="center" vertical="center"/>
    </xf>
    <xf numFmtId="0" fontId="25" fillId="0" borderId="103" xfId="7" applyFont="1" applyBorder="1" applyAlignment="1">
      <alignment horizontal="center" vertical="center"/>
    </xf>
    <xf numFmtId="0" fontId="25" fillId="0" borderId="63" xfId="7" applyFont="1" applyBorder="1" applyAlignment="1">
      <alignment horizontal="center" vertical="center"/>
    </xf>
    <xf numFmtId="0" fontId="25" fillId="0" borderId="102" xfId="7" applyFont="1" applyBorder="1" applyAlignment="1">
      <alignment horizontal="center" vertical="center"/>
    </xf>
    <xf numFmtId="0" fontId="25" fillId="0" borderId="101" xfId="7" applyFont="1" applyBorder="1" applyAlignment="1">
      <alignment horizontal="center" vertical="center"/>
    </xf>
    <xf numFmtId="0" fontId="25" fillId="0" borderId="100" xfId="7" applyFont="1" applyBorder="1" applyAlignment="1">
      <alignment horizontal="center" vertical="center"/>
    </xf>
    <xf numFmtId="0" fontId="25" fillId="0" borderId="99" xfId="7" applyFont="1" applyBorder="1" applyAlignment="1">
      <alignment horizontal="center" vertical="center"/>
    </xf>
    <xf numFmtId="0" fontId="25" fillId="0" borderId="98" xfId="7" applyFont="1" applyBorder="1" applyAlignment="1">
      <alignment horizontal="center" vertical="center"/>
    </xf>
    <xf numFmtId="0" fontId="13" fillId="0" borderId="148" xfId="5" applyFont="1" applyBorder="1" applyAlignment="1">
      <alignment horizontal="center" vertical="center"/>
    </xf>
    <xf numFmtId="0" fontId="13" fillId="0" borderId="149" xfId="5" applyFont="1" applyBorder="1" applyAlignment="1">
      <alignment horizontal="center" vertical="center"/>
    </xf>
    <xf numFmtId="0" fontId="13" fillId="0" borderId="151" xfId="5" applyFont="1" applyBorder="1" applyAlignment="1">
      <alignment horizontal="center" vertical="center"/>
    </xf>
    <xf numFmtId="0" fontId="13" fillId="0" borderId="113" xfId="5" applyFont="1" applyBorder="1" applyAlignment="1">
      <alignment horizontal="center" vertical="center"/>
    </xf>
    <xf numFmtId="0" fontId="13" fillId="0" borderId="110" xfId="5" applyFont="1" applyBorder="1" applyAlignment="1">
      <alignment horizontal="center" vertical="center"/>
    </xf>
    <xf numFmtId="0" fontId="13" fillId="0" borderId="150" xfId="5" applyFont="1" applyBorder="1" applyAlignment="1">
      <alignment horizontal="center" vertical="center"/>
    </xf>
    <xf numFmtId="0" fontId="16" fillId="0" borderId="152" xfId="5" applyFont="1" applyFill="1" applyBorder="1" applyAlignment="1">
      <alignment horizontal="center" vertical="center"/>
    </xf>
    <xf numFmtId="0" fontId="16" fillId="0" borderId="146" xfId="5" applyFont="1" applyFill="1" applyBorder="1" applyAlignment="1">
      <alignment horizontal="center" vertical="center"/>
    </xf>
    <xf numFmtId="0" fontId="16" fillId="0" borderId="113" xfId="5" applyFont="1" applyFill="1" applyBorder="1" applyAlignment="1">
      <alignment horizontal="center" vertical="center"/>
    </xf>
    <xf numFmtId="0" fontId="13" fillId="0" borderId="113" xfId="5" applyFont="1" applyFill="1" applyBorder="1" applyAlignment="1">
      <alignment horizontal="center" vertical="center"/>
    </xf>
    <xf numFmtId="0" fontId="0" fillId="0" borderId="154" xfId="0" applyBorder="1">
      <alignment vertical="center"/>
    </xf>
    <xf numFmtId="0" fontId="0" fillId="0" borderId="153" xfId="0" applyBorder="1">
      <alignment vertical="center"/>
    </xf>
    <xf numFmtId="0" fontId="0" fillId="0" borderId="119" xfId="0" applyBorder="1">
      <alignment vertical="center"/>
    </xf>
    <xf numFmtId="0" fontId="0" fillId="0" borderId="112" xfId="0" applyBorder="1">
      <alignment vertical="center"/>
    </xf>
    <xf numFmtId="0" fontId="0" fillId="0" borderId="124" xfId="0" applyBorder="1">
      <alignment vertical="center"/>
    </xf>
    <xf numFmtId="0" fontId="14" fillId="0" borderId="113" xfId="5" applyFont="1" applyFill="1" applyBorder="1" applyAlignment="1">
      <alignment horizontal="center" vertical="center" wrapText="1"/>
    </xf>
    <xf numFmtId="0" fontId="14" fillId="0" borderId="150" xfId="5" applyFont="1" applyFill="1" applyBorder="1" applyAlignment="1">
      <alignment horizontal="center" vertical="center" wrapText="1"/>
    </xf>
    <xf numFmtId="0" fontId="13" fillId="0" borderId="152" xfId="5" applyFont="1" applyFill="1" applyBorder="1" applyAlignment="1">
      <alignment horizontal="center" vertical="center"/>
    </xf>
    <xf numFmtId="0" fontId="13" fillId="0" borderId="146" xfId="5" applyFont="1" applyFill="1" applyBorder="1" applyAlignment="1">
      <alignment horizontal="center" vertical="center"/>
    </xf>
  </cellXfs>
  <cellStyles count="26">
    <cellStyle name="桁区切り 2" xfId="12" xr:uid="{00000000-0005-0000-0000-000000000000}"/>
    <cellStyle name="桁区切り 2 2" xfId="15" xr:uid="{00000000-0005-0000-0000-000001000000}"/>
    <cellStyle name="標準" xfId="0" builtinId="0"/>
    <cellStyle name="標準 10" xfId="19" xr:uid="{34D47AA6-F0FA-4A30-8999-5DC2102EDECA}"/>
    <cellStyle name="標準 10 2" xfId="25" xr:uid="{22B1CC4D-E1D7-4F0F-98F1-68D8E050B348}"/>
    <cellStyle name="標準 11" xfId="20" xr:uid="{CB5A88AE-933C-4E7D-9E75-B8CEAF0811A5}"/>
    <cellStyle name="標準 12" xfId="21" xr:uid="{CEE6F708-7920-497B-BB02-7AED8D3DC82B}"/>
    <cellStyle name="標準 13" xfId="23" xr:uid="{9EE54605-545F-41F8-AD71-30AE314F9D90}"/>
    <cellStyle name="標準 2" xfId="1" xr:uid="{00000000-0005-0000-0000-000003000000}"/>
    <cellStyle name="標準 2 2" xfId="7" xr:uid="{00000000-0005-0000-0000-000004000000}"/>
    <cellStyle name="標準 2 2 2" xfId="8" xr:uid="{00000000-0005-0000-0000-000005000000}"/>
    <cellStyle name="標準 2 2 3" xfId="13" xr:uid="{00000000-0005-0000-0000-000006000000}"/>
    <cellStyle name="標準 2 3" xfId="14" xr:uid="{00000000-0005-0000-0000-000007000000}"/>
    <cellStyle name="標準 3" xfId="2" xr:uid="{00000000-0005-0000-0000-000008000000}"/>
    <cellStyle name="標準 4" xfId="3" xr:uid="{00000000-0005-0000-0000-000009000000}"/>
    <cellStyle name="標準 4 2" xfId="10" xr:uid="{00000000-0005-0000-0000-00000A000000}"/>
    <cellStyle name="標準 4 2 2" xfId="22" xr:uid="{D8C50D89-06CC-4953-8E02-25BE8E2A5C5D}"/>
    <cellStyle name="標準 5" xfId="4" xr:uid="{00000000-0005-0000-0000-00000B000000}"/>
    <cellStyle name="標準 5 2" xfId="17" xr:uid="{00000000-0005-0000-0000-00000C000000}"/>
    <cellStyle name="標準 6" xfId="9" xr:uid="{00000000-0005-0000-0000-00000D000000}"/>
    <cellStyle name="標準 7" xfId="11" xr:uid="{00000000-0005-0000-0000-00000E000000}"/>
    <cellStyle name="標準 8" xfId="16" xr:uid="{00000000-0005-0000-0000-00000F000000}"/>
    <cellStyle name="標準 9" xfId="18" xr:uid="{6FFCC742-6936-4C6D-84E4-24990491F94A}"/>
    <cellStyle name="標準_③-２加算様式（就労）" xfId="5" xr:uid="{00000000-0005-0000-0000-000011000000}"/>
    <cellStyle name="標準_③-３加算様式（追加）" xfId="6" xr:uid="{00000000-0005-0000-0000-000012000000}"/>
    <cellStyle name="標準_かさんくん1" xfId="24" xr:uid="{D83251BE-BCC8-43C6-B308-29ACDDD07148}"/>
  </cellStyles>
  <dxfs count="113">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98EA9E80-3CEB-4FBD-BE60-990FD36E3EDD}"/>
            </a:ext>
          </a:extLst>
        </xdr:cNvPr>
        <xdr:cNvSpPr>
          <a:spLocks noChangeArrowheads="1"/>
        </xdr:cNvSpPr>
      </xdr:nvSpPr>
      <xdr:spPr bwMode="auto">
        <a:xfrm>
          <a:off x="1114957" y="83790"/>
          <a:ext cx="754097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71519344-99DC-44A8-9A2D-3C166E6ECECD}"/>
            </a:ext>
          </a:extLst>
        </xdr:cNvPr>
        <xdr:cNvSpPr/>
      </xdr:nvSpPr>
      <xdr:spPr>
        <a:xfrm>
          <a:off x="285171" y="20604949"/>
          <a:ext cx="15672091" cy="26456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97B7FCB-EBC1-4890-9C99-1D26D06019CE}"/>
            </a:ext>
          </a:extLst>
        </xdr:cNvPr>
        <xdr:cNvSpPr/>
      </xdr:nvSpPr>
      <xdr:spPr>
        <a:xfrm>
          <a:off x="9184083" y="2545914"/>
          <a:ext cx="314405" cy="3659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A2E2DFDF-694E-4A8F-B7A0-3ABD4C70F51B}"/>
            </a:ext>
          </a:extLst>
        </xdr:cNvPr>
        <xdr:cNvSpPr/>
      </xdr:nvSpPr>
      <xdr:spPr>
        <a:xfrm rot="5400000">
          <a:off x="2012259" y="7646919"/>
          <a:ext cx="388869" cy="507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31250F2-1E27-4E01-B6AD-7EF0C662947F}"/>
            </a:ext>
          </a:extLst>
        </xdr:cNvPr>
        <xdr:cNvSpPr/>
      </xdr:nvSpPr>
      <xdr:spPr>
        <a:xfrm rot="5400000">
          <a:off x="5839790" y="7650648"/>
          <a:ext cx="388869" cy="5006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2AB879D-3C9B-458C-9E32-C69DC0034C0D}"/>
            </a:ext>
          </a:extLst>
        </xdr:cNvPr>
        <xdr:cNvSpPr/>
      </xdr:nvSpPr>
      <xdr:spPr>
        <a:xfrm rot="5400000">
          <a:off x="9650344" y="7651202"/>
          <a:ext cx="388869" cy="5006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72246465-D557-4E11-9722-73231D5D8585}"/>
            </a:ext>
          </a:extLst>
        </xdr:cNvPr>
        <xdr:cNvSpPr/>
      </xdr:nvSpPr>
      <xdr:spPr>
        <a:xfrm rot="5400000">
          <a:off x="13452960" y="7663972"/>
          <a:ext cx="398394" cy="50703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541CC5BD-4D18-4C2E-A05F-DE599670C75B}"/>
            </a:ext>
          </a:extLst>
        </xdr:cNvPr>
        <xdr:cNvSpPr/>
      </xdr:nvSpPr>
      <xdr:spPr>
        <a:xfrm>
          <a:off x="17475200" y="206375"/>
          <a:ext cx="2916117" cy="5463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161925</xdr:colOff>
      <xdr:row>23</xdr:row>
      <xdr:rowOff>47625</xdr:rowOff>
    </xdr:from>
    <xdr:to>
      <xdr:col>35</xdr:col>
      <xdr:colOff>123825</xdr:colOff>
      <xdr:row>23</xdr:row>
      <xdr:rowOff>447675</xdr:rowOff>
    </xdr:to>
    <xdr:sp macro="" textlink="">
      <xdr:nvSpPr>
        <xdr:cNvPr id="2" name="正方形/長方形 1">
          <a:extLst>
            <a:ext uri="{FF2B5EF4-FFF2-40B4-BE49-F238E27FC236}">
              <a16:creationId xmlns:a16="http://schemas.microsoft.com/office/drawing/2014/main" id="{00000000-0008-0000-5100-000002000000}"/>
            </a:ext>
          </a:extLst>
        </xdr:cNvPr>
        <xdr:cNvSpPr/>
      </xdr:nvSpPr>
      <xdr:spPr>
        <a:xfrm>
          <a:off x="11382375" y="3990975"/>
          <a:ext cx="1409700" cy="12382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ysClr val="windowText" lastClr="000000"/>
              </a:solidFill>
            </a:rPr>
            <a:t>記載例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29</xdr:col>
      <xdr:colOff>66675</xdr:colOff>
      <xdr:row>0</xdr:row>
      <xdr:rowOff>76200</xdr:rowOff>
    </xdr:from>
    <xdr:to>
      <xdr:col>34</xdr:col>
      <xdr:colOff>142875</xdr:colOff>
      <xdr:row>2</xdr:row>
      <xdr:rowOff>0</xdr:rowOff>
    </xdr:to>
    <xdr:sp macro="" textlink="">
      <xdr:nvSpPr>
        <xdr:cNvPr id="2" name="Rectangle 1">
          <a:extLst>
            <a:ext uri="{FF2B5EF4-FFF2-40B4-BE49-F238E27FC236}">
              <a16:creationId xmlns:a16="http://schemas.microsoft.com/office/drawing/2014/main" id="{1404588C-693D-47AC-84BF-5CD72FC0F982}"/>
            </a:ext>
          </a:extLst>
        </xdr:cNvPr>
        <xdr:cNvSpPr>
          <a:spLocks noChangeArrowheads="1"/>
        </xdr:cNvSpPr>
      </xdr:nvSpPr>
      <xdr:spPr bwMode="auto">
        <a:xfrm>
          <a:off x="19954875" y="76200"/>
          <a:ext cx="3505200" cy="2667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1CD902F3-8BA2-4B55-83B5-CD649C4E2E2E}"/>
            </a:ext>
          </a:extLst>
        </xdr:cNvPr>
        <xdr:cNvSpPr>
          <a:spLocks noChangeArrowheads="1"/>
        </xdr:cNvSpPr>
      </xdr:nvSpPr>
      <xdr:spPr bwMode="auto">
        <a:xfrm>
          <a:off x="1114957" y="83790"/>
          <a:ext cx="754097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B1C0733B-6E7E-4458-90AF-7C1CF71E5DB3}"/>
            </a:ext>
          </a:extLst>
        </xdr:cNvPr>
        <xdr:cNvSpPr/>
      </xdr:nvSpPr>
      <xdr:spPr>
        <a:xfrm>
          <a:off x="285171" y="20604949"/>
          <a:ext cx="15672091" cy="26456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20E41C8F-7345-48AD-A1FE-ACB5CB2E055B}"/>
            </a:ext>
          </a:extLst>
        </xdr:cNvPr>
        <xdr:cNvSpPr/>
      </xdr:nvSpPr>
      <xdr:spPr>
        <a:xfrm>
          <a:off x="9184083" y="2545914"/>
          <a:ext cx="314405" cy="3659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48294008-7ED9-4485-8602-5508F95D7045}"/>
            </a:ext>
          </a:extLst>
        </xdr:cNvPr>
        <xdr:cNvSpPr/>
      </xdr:nvSpPr>
      <xdr:spPr>
        <a:xfrm rot="5400000">
          <a:off x="2012259" y="7646919"/>
          <a:ext cx="388869" cy="507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B6215C9-ACD8-459F-842C-F5A8C2143CD7}"/>
            </a:ext>
          </a:extLst>
        </xdr:cNvPr>
        <xdr:cNvSpPr/>
      </xdr:nvSpPr>
      <xdr:spPr>
        <a:xfrm rot="5400000">
          <a:off x="5839790" y="7650648"/>
          <a:ext cx="388869" cy="5006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AF57E553-0164-4F26-8581-AABBA9DA4A40}"/>
            </a:ext>
          </a:extLst>
        </xdr:cNvPr>
        <xdr:cNvSpPr/>
      </xdr:nvSpPr>
      <xdr:spPr>
        <a:xfrm rot="5400000">
          <a:off x="9650344" y="7651202"/>
          <a:ext cx="388869" cy="5006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9BAF2BE0-342F-4C9D-88C9-CF332B652199}"/>
            </a:ext>
          </a:extLst>
        </xdr:cNvPr>
        <xdr:cNvSpPr/>
      </xdr:nvSpPr>
      <xdr:spPr>
        <a:xfrm rot="5400000">
          <a:off x="13452960" y="7663972"/>
          <a:ext cx="398394" cy="50703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7A288863-2F46-4971-BBD6-E3283F0184D8}"/>
            </a:ext>
          </a:extLst>
        </xdr:cNvPr>
        <xdr:cNvSpPr/>
      </xdr:nvSpPr>
      <xdr:spPr>
        <a:xfrm>
          <a:off x="17475200" y="219075"/>
          <a:ext cx="2916117"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0</xdr:row>
      <xdr:rowOff>76200</xdr:rowOff>
    </xdr:from>
    <xdr:to>
      <xdr:col>34</xdr:col>
      <xdr:colOff>142875</xdr:colOff>
      <xdr:row>2</xdr:row>
      <xdr:rowOff>0</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5867400" y="76200"/>
          <a:ext cx="1076325" cy="4572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29</xdr:col>
      <xdr:colOff>123825</xdr:colOff>
      <xdr:row>6</xdr:row>
      <xdr:rowOff>38100</xdr:rowOff>
    </xdr:from>
    <xdr:to>
      <xdr:col>32</xdr:col>
      <xdr:colOff>133350</xdr:colOff>
      <xdr:row>6</xdr:row>
      <xdr:rowOff>228600</xdr:rowOff>
    </xdr:to>
    <xdr:sp macro="" textlink="">
      <xdr:nvSpPr>
        <xdr:cNvPr id="3" name="円/楕円 2">
          <a:extLst>
            <a:ext uri="{FF2B5EF4-FFF2-40B4-BE49-F238E27FC236}">
              <a16:creationId xmlns:a16="http://schemas.microsoft.com/office/drawing/2014/main" id="{00000000-0008-0000-0F00-000003000000}"/>
            </a:ext>
          </a:extLst>
        </xdr:cNvPr>
        <xdr:cNvSpPr/>
      </xdr:nvSpPr>
      <xdr:spPr>
        <a:xfrm>
          <a:off x="5924550" y="1638300"/>
          <a:ext cx="609600" cy="190500"/>
        </a:xfrm>
        <a:prstGeom prst="ellipse">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142875</xdr:colOff>
      <xdr:row>25</xdr:row>
      <xdr:rowOff>180975</xdr:rowOff>
    </xdr:from>
    <xdr:to>
      <xdr:col>15</xdr:col>
      <xdr:colOff>95250</xdr:colOff>
      <xdr:row>28</xdr:row>
      <xdr:rowOff>76200</xdr:rowOff>
    </xdr:to>
    <xdr:sp macro="" textlink="">
      <xdr:nvSpPr>
        <xdr:cNvPr id="2" name="Rectangle 1">
          <a:extLst>
            <a:ext uri="{FF2B5EF4-FFF2-40B4-BE49-F238E27FC236}">
              <a16:creationId xmlns:a16="http://schemas.microsoft.com/office/drawing/2014/main" id="{00000000-0008-0000-1B00-000002000000}"/>
            </a:ext>
          </a:extLst>
        </xdr:cNvPr>
        <xdr:cNvSpPr>
          <a:spLocks noChangeArrowheads="1"/>
        </xdr:cNvSpPr>
      </xdr:nvSpPr>
      <xdr:spPr bwMode="auto">
        <a:xfrm>
          <a:off x="1943100" y="6848475"/>
          <a:ext cx="1152525" cy="6953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夜間支援体制の具体的な内容を住居ごとに記載する。</a:t>
          </a:r>
        </a:p>
      </xdr:txBody>
    </xdr:sp>
    <xdr:clientData/>
  </xdr:twoCellAnchor>
  <xdr:twoCellAnchor>
    <xdr:from>
      <xdr:col>15</xdr:col>
      <xdr:colOff>180975</xdr:colOff>
      <xdr:row>4</xdr:row>
      <xdr:rowOff>9525</xdr:rowOff>
    </xdr:from>
    <xdr:to>
      <xdr:col>22</xdr:col>
      <xdr:colOff>38100</xdr:colOff>
      <xdr:row>5</xdr:row>
      <xdr:rowOff>28575</xdr:rowOff>
    </xdr:to>
    <xdr:sp macro="" textlink="">
      <xdr:nvSpPr>
        <xdr:cNvPr id="41127" name="Oval 2">
          <a:extLst>
            <a:ext uri="{FF2B5EF4-FFF2-40B4-BE49-F238E27FC236}">
              <a16:creationId xmlns:a16="http://schemas.microsoft.com/office/drawing/2014/main" id="{00000000-0008-0000-1B00-0000A7A00000}"/>
            </a:ext>
          </a:extLst>
        </xdr:cNvPr>
        <xdr:cNvSpPr>
          <a:spLocks noChangeArrowheads="1"/>
        </xdr:cNvSpPr>
      </xdr:nvSpPr>
      <xdr:spPr bwMode="auto">
        <a:xfrm>
          <a:off x="3181350" y="1076325"/>
          <a:ext cx="1257300" cy="285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104775</xdr:colOff>
      <xdr:row>0</xdr:row>
      <xdr:rowOff>104775</xdr:rowOff>
    </xdr:from>
    <xdr:to>
      <xdr:col>33</xdr:col>
      <xdr:colOff>180975</xdr:colOff>
      <xdr:row>1</xdr:row>
      <xdr:rowOff>228600</xdr:rowOff>
    </xdr:to>
    <xdr:sp macro="" textlink="">
      <xdr:nvSpPr>
        <xdr:cNvPr id="4" name="Rectangle 3">
          <a:extLst>
            <a:ext uri="{FF2B5EF4-FFF2-40B4-BE49-F238E27FC236}">
              <a16:creationId xmlns:a16="http://schemas.microsoft.com/office/drawing/2014/main" id="{00000000-0008-0000-1B00-000004000000}"/>
            </a:ext>
          </a:extLst>
        </xdr:cNvPr>
        <xdr:cNvSpPr>
          <a:spLocks noChangeArrowheads="1"/>
        </xdr:cNvSpPr>
      </xdr:nvSpPr>
      <xdr:spPr bwMode="auto">
        <a:xfrm>
          <a:off x="5705475" y="104775"/>
          <a:ext cx="1076325" cy="390525"/>
        </a:xfrm>
        <a:prstGeom prst="rect">
          <a:avLst/>
        </a:prstGeom>
        <a:noFill/>
        <a:ln w="9525">
          <a:noFill/>
          <a:miter lim="800000"/>
          <a:headEnd/>
          <a:tailEnd/>
        </a:ln>
      </xdr:spPr>
      <xdr:txBody>
        <a:bodyPr vertOverflow="clip" wrap="square" lIns="45720" tIns="27432" rIns="0" bIns="0" anchor="ctr" anchorCtr="1" upright="1"/>
        <a:lstStyle/>
        <a:p>
          <a:pPr algn="l" rtl="0">
            <a:defRPr sz="1000"/>
          </a:pPr>
          <a:r>
            <a:rPr lang="ja-JP" altLang="en-US" sz="1800" b="0" i="0" u="none" strike="noStrike" baseline="0">
              <a:solidFill>
                <a:srgbClr val="000000"/>
              </a:solidFill>
              <a:latin typeface="ＭＳ Ｐゴシック"/>
              <a:ea typeface="ＭＳ Ｐゴシック"/>
            </a:rPr>
            <a:t>記載例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69850</xdr:colOff>
          <xdr:row>26</xdr:row>
          <xdr:rowOff>127000</xdr:rowOff>
        </xdr:from>
        <xdr:to>
          <xdr:col>29</xdr:col>
          <xdr:colOff>0</xdr:colOff>
          <xdr:row>28</xdr:row>
          <xdr:rowOff>50800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F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56</xdr:row>
          <xdr:rowOff>127000</xdr:rowOff>
        </xdr:from>
        <xdr:to>
          <xdr:col>15</xdr:col>
          <xdr:colOff>127000</xdr:colOff>
          <xdr:row>58</xdr:row>
          <xdr:rowOff>50800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F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127000</xdr:rowOff>
        </xdr:from>
        <xdr:to>
          <xdr:col>29</xdr:col>
          <xdr:colOff>107950</xdr:colOff>
          <xdr:row>67</xdr:row>
          <xdr:rowOff>50800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F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127000</xdr:rowOff>
        </xdr:from>
        <xdr:to>
          <xdr:col>29</xdr:col>
          <xdr:colOff>107950</xdr:colOff>
          <xdr:row>68</xdr:row>
          <xdr:rowOff>50800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F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114300</xdr:rowOff>
        </xdr:from>
        <xdr:to>
          <xdr:col>43</xdr:col>
          <xdr:colOff>152400</xdr:colOff>
          <xdr:row>59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F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133350</xdr:rowOff>
        </xdr:from>
        <xdr:to>
          <xdr:col>43</xdr:col>
          <xdr:colOff>152400</xdr:colOff>
          <xdr:row>58</xdr:row>
          <xdr:rowOff>57150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F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127000</xdr:rowOff>
        </xdr:from>
        <xdr:to>
          <xdr:col>43</xdr:col>
          <xdr:colOff>152400</xdr:colOff>
          <xdr:row>67</xdr:row>
          <xdr:rowOff>50800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F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67</xdr:row>
          <xdr:rowOff>133350</xdr:rowOff>
        </xdr:from>
        <xdr:to>
          <xdr:col>43</xdr:col>
          <xdr:colOff>152400</xdr:colOff>
          <xdr:row>69</xdr:row>
          <xdr:rowOff>57150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F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75</xdr:row>
          <xdr:rowOff>133350</xdr:rowOff>
        </xdr:from>
        <xdr:to>
          <xdr:col>15</xdr:col>
          <xdr:colOff>165100</xdr:colOff>
          <xdr:row>77</xdr:row>
          <xdr:rowOff>57150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F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75</xdr:row>
          <xdr:rowOff>127000</xdr:rowOff>
        </xdr:from>
        <xdr:to>
          <xdr:col>29</xdr:col>
          <xdr:colOff>133350</xdr:colOff>
          <xdr:row>77</xdr:row>
          <xdr:rowOff>50800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F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46</xdr:row>
          <xdr:rowOff>127000</xdr:rowOff>
        </xdr:from>
        <xdr:to>
          <xdr:col>15</xdr:col>
          <xdr:colOff>133350</xdr:colOff>
          <xdr:row>48</xdr:row>
          <xdr:rowOff>50800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F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45</xdr:row>
          <xdr:rowOff>133350</xdr:rowOff>
        </xdr:from>
        <xdr:to>
          <xdr:col>15</xdr:col>
          <xdr:colOff>133350</xdr:colOff>
          <xdr:row>47</xdr:row>
          <xdr:rowOff>57150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F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46</xdr:row>
      <xdr:rowOff>19050</xdr:rowOff>
    </xdr:from>
    <xdr:to>
      <xdr:col>6</xdr:col>
      <xdr:colOff>142875</xdr:colOff>
      <xdr:row>48</xdr:row>
      <xdr:rowOff>0</xdr:rowOff>
    </xdr:to>
    <xdr:sp macro="" textlink="">
      <xdr:nvSpPr>
        <xdr:cNvPr id="14" name="左大かっこ 13">
          <a:extLst>
            <a:ext uri="{FF2B5EF4-FFF2-40B4-BE49-F238E27FC236}">
              <a16:creationId xmlns:a16="http://schemas.microsoft.com/office/drawing/2014/main" id="{00000000-0008-0000-3C00-00000E000000}"/>
            </a:ext>
          </a:extLst>
        </xdr:cNvPr>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69850</xdr:colOff>
          <xdr:row>27</xdr:row>
          <xdr:rowOff>127000</xdr:rowOff>
        </xdr:from>
        <xdr:to>
          <xdr:col>29</xdr:col>
          <xdr:colOff>0</xdr:colOff>
          <xdr:row>29</xdr:row>
          <xdr:rowOff>50800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F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F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F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F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F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F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F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F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F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F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F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F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F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F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F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F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F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F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F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F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F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F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40</xdr:col>
      <xdr:colOff>139212</xdr:colOff>
      <xdr:row>10</xdr:row>
      <xdr:rowOff>177475</xdr:rowOff>
    </xdr:from>
    <xdr:to>
      <xdr:col>62</xdr:col>
      <xdr:colOff>83762</xdr:colOff>
      <xdr:row>14</xdr:row>
      <xdr:rowOff>0</xdr:rowOff>
    </xdr:to>
    <xdr:sp macro="" textlink="">
      <xdr:nvSpPr>
        <xdr:cNvPr id="2" name="正方形/長方形 1">
          <a:extLst>
            <a:ext uri="{FF2B5EF4-FFF2-40B4-BE49-F238E27FC236}">
              <a16:creationId xmlns:a16="http://schemas.microsoft.com/office/drawing/2014/main" id="{051BBC49-910E-40B9-9820-2E22C98621F2}"/>
            </a:ext>
          </a:extLst>
        </xdr:cNvPr>
        <xdr:cNvSpPr/>
      </xdr:nvSpPr>
      <xdr:spPr>
        <a:xfrm>
          <a:off x="7292487" y="2225350"/>
          <a:ext cx="3716450" cy="2460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twoCellAnchor>
    <xdr:from>
      <xdr:col>19</xdr:col>
      <xdr:colOff>28575</xdr:colOff>
      <xdr:row>0</xdr:row>
      <xdr:rowOff>66675</xdr:rowOff>
    </xdr:from>
    <xdr:to>
      <xdr:col>31</xdr:col>
      <xdr:colOff>85311</xdr:colOff>
      <xdr:row>2</xdr:row>
      <xdr:rowOff>27488</xdr:rowOff>
    </xdr:to>
    <xdr:sp macro="" textlink="">
      <xdr:nvSpPr>
        <xdr:cNvPr id="3" name="正方形/長方形 2">
          <a:extLst>
            <a:ext uri="{FF2B5EF4-FFF2-40B4-BE49-F238E27FC236}">
              <a16:creationId xmlns:a16="http://schemas.microsoft.com/office/drawing/2014/main" id="{212E2687-CA3A-40F1-B483-72B8822A931B}"/>
            </a:ext>
          </a:extLst>
        </xdr:cNvPr>
        <xdr:cNvSpPr/>
      </xdr:nvSpPr>
      <xdr:spPr>
        <a:xfrm>
          <a:off x="3400425" y="66675"/>
          <a:ext cx="2228436" cy="29418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39</xdr:col>
      <xdr:colOff>152400</xdr:colOff>
      <xdr:row>20</xdr:row>
      <xdr:rowOff>28575</xdr:rowOff>
    </xdr:from>
    <xdr:to>
      <xdr:col>42</xdr:col>
      <xdr:colOff>28575</xdr:colOff>
      <xdr:row>22</xdr:row>
      <xdr:rowOff>9525</xdr:rowOff>
    </xdr:to>
    <xdr:sp macro="" textlink="">
      <xdr:nvSpPr>
        <xdr:cNvPr id="4" name="フローチャート: 結合子 3">
          <a:extLst>
            <a:ext uri="{FF2B5EF4-FFF2-40B4-BE49-F238E27FC236}">
              <a16:creationId xmlns:a16="http://schemas.microsoft.com/office/drawing/2014/main" id="{1C6F1DF2-ABE6-4BF6-AB40-ACB62E86CBA2}"/>
            </a:ext>
          </a:extLst>
        </xdr:cNvPr>
        <xdr:cNvSpPr/>
      </xdr:nvSpPr>
      <xdr:spPr>
        <a:xfrm>
          <a:off x="7134225" y="5972175"/>
          <a:ext cx="390525" cy="371475"/>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39</xdr:col>
      <xdr:colOff>152400</xdr:colOff>
      <xdr:row>15</xdr:row>
      <xdr:rowOff>209550</xdr:rowOff>
    </xdr:from>
    <xdr:to>
      <xdr:col>69</xdr:col>
      <xdr:colOff>161925</xdr:colOff>
      <xdr:row>35</xdr:row>
      <xdr:rowOff>24386</xdr:rowOff>
    </xdr:to>
    <xdr:pic>
      <xdr:nvPicPr>
        <xdr:cNvPr id="5" name="図 4">
          <a:extLst>
            <a:ext uri="{FF2B5EF4-FFF2-40B4-BE49-F238E27FC236}">
              <a16:creationId xmlns:a16="http://schemas.microsoft.com/office/drawing/2014/main" id="{F82E4BC1-B327-49AB-A436-B09C15372592}"/>
            </a:ext>
          </a:extLst>
        </xdr:cNvPr>
        <xdr:cNvPicPr>
          <a:picLocks noChangeAspect="1"/>
        </xdr:cNvPicPr>
      </xdr:nvPicPr>
      <xdr:blipFill>
        <a:blip xmlns:r="http://schemas.openxmlformats.org/officeDocument/2006/relationships" r:embed="rId1"/>
        <a:stretch>
          <a:fillRect/>
        </a:stretch>
      </xdr:blipFill>
      <xdr:spPr>
        <a:xfrm>
          <a:off x="7134225" y="5029200"/>
          <a:ext cx="5153025" cy="3558161"/>
        </a:xfrm>
        <a:prstGeom prst="rect">
          <a:avLst/>
        </a:prstGeom>
      </xdr:spPr>
    </xdr:pic>
    <xdr:clientData/>
  </xdr:twoCellAnchor>
  <xdr:twoCellAnchor editAs="oneCell">
    <xdr:from>
      <xdr:col>40</xdr:col>
      <xdr:colOff>1</xdr:colOff>
      <xdr:row>36</xdr:row>
      <xdr:rowOff>1</xdr:rowOff>
    </xdr:from>
    <xdr:to>
      <xdr:col>69</xdr:col>
      <xdr:colOff>151643</xdr:colOff>
      <xdr:row>56</xdr:row>
      <xdr:rowOff>76201</xdr:rowOff>
    </xdr:to>
    <xdr:pic>
      <xdr:nvPicPr>
        <xdr:cNvPr id="6" name="図 5">
          <a:extLst>
            <a:ext uri="{FF2B5EF4-FFF2-40B4-BE49-F238E27FC236}">
              <a16:creationId xmlns:a16="http://schemas.microsoft.com/office/drawing/2014/main" id="{2EF36B21-2954-121B-3243-8F128563F217}"/>
            </a:ext>
          </a:extLst>
        </xdr:cNvPr>
        <xdr:cNvPicPr>
          <a:picLocks noChangeAspect="1"/>
        </xdr:cNvPicPr>
      </xdr:nvPicPr>
      <xdr:blipFill>
        <a:blip xmlns:r="http://schemas.openxmlformats.org/officeDocument/2006/relationships" r:embed="rId2"/>
        <a:stretch>
          <a:fillRect/>
        </a:stretch>
      </xdr:blipFill>
      <xdr:spPr>
        <a:xfrm>
          <a:off x="7153276" y="8829676"/>
          <a:ext cx="5123692" cy="3543300"/>
        </a:xfrm>
        <a:prstGeom prst="rect">
          <a:avLst/>
        </a:prstGeom>
      </xdr:spPr>
    </xdr:pic>
    <xdr:clientData/>
  </xdr:twoCellAnchor>
  <xdr:twoCellAnchor editAs="oneCell">
    <xdr:from>
      <xdr:col>40</xdr:col>
      <xdr:colOff>1</xdr:colOff>
      <xdr:row>59</xdr:row>
      <xdr:rowOff>0</xdr:rowOff>
    </xdr:from>
    <xdr:to>
      <xdr:col>69</xdr:col>
      <xdr:colOff>142875</xdr:colOff>
      <xdr:row>70</xdr:row>
      <xdr:rowOff>1388064</xdr:rowOff>
    </xdr:to>
    <xdr:pic>
      <xdr:nvPicPr>
        <xdr:cNvPr id="7" name="図 6">
          <a:extLst>
            <a:ext uri="{FF2B5EF4-FFF2-40B4-BE49-F238E27FC236}">
              <a16:creationId xmlns:a16="http://schemas.microsoft.com/office/drawing/2014/main" id="{97EDD9DE-EC1D-EE7E-9990-847810E3482C}"/>
            </a:ext>
          </a:extLst>
        </xdr:cNvPr>
        <xdr:cNvPicPr>
          <a:picLocks noChangeAspect="1"/>
        </xdr:cNvPicPr>
      </xdr:nvPicPr>
      <xdr:blipFill>
        <a:blip xmlns:r="http://schemas.openxmlformats.org/officeDocument/2006/relationships" r:embed="rId3"/>
        <a:stretch>
          <a:fillRect/>
        </a:stretch>
      </xdr:blipFill>
      <xdr:spPr>
        <a:xfrm>
          <a:off x="7153276" y="12696825"/>
          <a:ext cx="5114924" cy="3540714"/>
        </a:xfrm>
        <a:prstGeom prst="rect">
          <a:avLst/>
        </a:prstGeom>
      </xdr:spPr>
    </xdr:pic>
    <xdr:clientData/>
  </xdr:twoCellAnchor>
  <xdr:twoCellAnchor editAs="oneCell">
    <xdr:from>
      <xdr:col>74</xdr:col>
      <xdr:colOff>52611</xdr:colOff>
      <xdr:row>23</xdr:row>
      <xdr:rowOff>87502</xdr:rowOff>
    </xdr:from>
    <xdr:to>
      <xdr:col>114</xdr:col>
      <xdr:colOff>79704</xdr:colOff>
      <xdr:row>35</xdr:row>
      <xdr:rowOff>94301</xdr:rowOff>
    </xdr:to>
    <xdr:pic>
      <xdr:nvPicPr>
        <xdr:cNvPr id="8" name="図 7">
          <a:extLst>
            <a:ext uri="{FF2B5EF4-FFF2-40B4-BE49-F238E27FC236}">
              <a16:creationId xmlns:a16="http://schemas.microsoft.com/office/drawing/2014/main" id="{335A7A91-D3F1-4803-BC11-B0D8B68D70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35186" y="6593077"/>
          <a:ext cx="6885093" cy="206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0</xdr:colOff>
      <xdr:row>1</xdr:row>
      <xdr:rowOff>0</xdr:rowOff>
    </xdr:from>
    <xdr:to>
      <xdr:col>105</xdr:col>
      <xdr:colOff>106272</xdr:colOff>
      <xdr:row>22</xdr:row>
      <xdr:rowOff>155586</xdr:rowOff>
    </xdr:to>
    <xdr:pic>
      <xdr:nvPicPr>
        <xdr:cNvPr id="9" name="図 8">
          <a:extLst>
            <a:ext uri="{FF2B5EF4-FFF2-40B4-BE49-F238E27FC236}">
              <a16:creationId xmlns:a16="http://schemas.microsoft.com/office/drawing/2014/main" id="{EF533521-9681-4EC9-9702-43E7B3A405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982575" y="171450"/>
          <a:ext cx="5421222" cy="6318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106</xdr:col>
      <xdr:colOff>113207</xdr:colOff>
      <xdr:row>1</xdr:row>
      <xdr:rowOff>12693</xdr:rowOff>
    </xdr:from>
    <xdr:to>
      <xdr:col>145</xdr:col>
      <xdr:colOff>62965</xdr:colOff>
      <xdr:row>22</xdr:row>
      <xdr:rowOff>18904</xdr:rowOff>
    </xdr:to>
    <xdr:pic>
      <xdr:nvPicPr>
        <xdr:cNvPr id="10" name="図 9">
          <a:extLst>
            <a:ext uri="{FF2B5EF4-FFF2-40B4-BE49-F238E27FC236}">
              <a16:creationId xmlns:a16="http://schemas.microsoft.com/office/drawing/2014/main" id="{D991A4FF-5724-425B-A089-4D41E81CF2A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582182" y="184143"/>
          <a:ext cx="6636308" cy="6168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33</xdr:col>
      <xdr:colOff>93232</xdr:colOff>
      <xdr:row>2</xdr:row>
      <xdr:rowOff>46148</xdr:rowOff>
    </xdr:to>
    <xdr:sp macro="" textlink="">
      <xdr:nvSpPr>
        <xdr:cNvPr id="2" name="正方形/長方形 1">
          <a:extLst>
            <a:ext uri="{FF2B5EF4-FFF2-40B4-BE49-F238E27FC236}">
              <a16:creationId xmlns:a16="http://schemas.microsoft.com/office/drawing/2014/main" id="{31E5D61D-F311-46E8-ACC6-203D16EE0DAF}"/>
            </a:ext>
          </a:extLst>
        </xdr:cNvPr>
        <xdr:cNvSpPr/>
      </xdr:nvSpPr>
      <xdr:spPr>
        <a:xfrm>
          <a:off x="3810000" y="66675"/>
          <a:ext cx="2950732" cy="31284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a:extLst>
            <a:ext uri="{FF2B5EF4-FFF2-40B4-BE49-F238E27FC236}">
              <a16:creationId xmlns:a16="http://schemas.microsoft.com/office/drawing/2014/main" id="{00000000-0008-0000-4D00-000002000000}"/>
            </a:ext>
          </a:extLst>
        </xdr:cNvPr>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AA582-065F-4213-A14A-BEEC5C6BD3D2}">
  <sheetPr>
    <pageSetUpPr fitToPage="1"/>
  </sheetPr>
  <dimension ref="B1:DH77"/>
  <sheetViews>
    <sheetView tabSelected="1" view="pageBreakPreview" zoomScale="60" zoomScaleNormal="100" workbookViewId="0">
      <selection activeCell="CK16" sqref="CK16"/>
    </sheetView>
  </sheetViews>
  <sheetFormatPr defaultColWidth="9" defaultRowHeight="21" customHeight="1"/>
  <cols>
    <col min="1" max="1" width="3.7265625" style="11" customWidth="1"/>
    <col min="2" max="2" width="3" style="11" customWidth="1"/>
    <col min="3" max="3" width="5.36328125" style="11" customWidth="1"/>
    <col min="4" max="7" width="3.453125" style="350" customWidth="1"/>
    <col min="8" max="64" width="3.453125" style="11" customWidth="1"/>
    <col min="65" max="65" width="3.36328125" style="11" customWidth="1"/>
    <col min="66" max="68" width="3.26953125" style="11" customWidth="1"/>
    <col min="69" max="76" width="3.36328125" style="11" customWidth="1"/>
    <col min="77" max="78" width="7.6328125" style="11" customWidth="1"/>
    <col min="79" max="80" width="2.6328125" style="11" customWidth="1"/>
    <col min="81" max="16384" width="9" style="11"/>
  </cols>
  <sheetData>
    <row r="1" spans="2:112" ht="21" customHeight="1">
      <c r="B1" s="350"/>
      <c r="C1" s="350"/>
      <c r="G1" s="11"/>
      <c r="W1" s="11" t="s">
        <v>5</v>
      </c>
      <c r="AK1" s="351"/>
      <c r="AO1" s="352"/>
      <c r="AZ1" s="352"/>
      <c r="BA1" s="352"/>
      <c r="BB1" s="352"/>
      <c r="BC1" s="352"/>
      <c r="BD1" s="352"/>
      <c r="BE1" s="352"/>
      <c r="BF1" s="352"/>
      <c r="BG1" s="352"/>
      <c r="BH1" s="352"/>
      <c r="BI1" s="352"/>
      <c r="BJ1" s="352"/>
      <c r="BK1" s="352"/>
      <c r="BL1" s="352"/>
      <c r="BM1" s="352"/>
      <c r="BN1" s="352"/>
      <c r="BO1" s="352"/>
      <c r="BP1" s="352"/>
      <c r="BQ1" s="352"/>
      <c r="BR1" s="352"/>
      <c r="BS1" s="351"/>
      <c r="BT1" s="351"/>
      <c r="BU1" s="351"/>
      <c r="BV1" s="351"/>
      <c r="BW1" s="351"/>
      <c r="BX1" s="351"/>
      <c r="BY1" s="351"/>
      <c r="BZ1" s="351"/>
      <c r="CA1" s="351"/>
      <c r="CB1" s="351"/>
      <c r="CC1" s="351"/>
      <c r="CD1" s="351"/>
      <c r="CE1" s="351"/>
    </row>
    <row r="2" spans="2:112" ht="21" customHeight="1">
      <c r="B2" s="350"/>
      <c r="C2" s="350"/>
      <c r="G2" s="11"/>
      <c r="Y2" s="11">
        <v>-1</v>
      </c>
      <c r="AO2" s="513" t="s">
        <v>591</v>
      </c>
      <c r="AP2" s="513"/>
      <c r="AQ2" s="513"/>
      <c r="AR2" s="513"/>
      <c r="AS2" s="513"/>
      <c r="AT2" s="513"/>
      <c r="AU2" s="513"/>
      <c r="AV2" s="513"/>
      <c r="AW2" s="514"/>
      <c r="AX2" s="515"/>
      <c r="AY2" s="515"/>
      <c r="AZ2" s="515"/>
      <c r="BA2" s="515"/>
      <c r="BB2" s="515"/>
      <c r="BC2" s="515"/>
      <c r="BD2" s="515"/>
      <c r="BE2" s="515"/>
      <c r="BF2" s="515"/>
      <c r="BG2" s="515"/>
      <c r="BH2" s="515"/>
      <c r="BI2" s="515"/>
      <c r="BJ2" s="515"/>
      <c r="BK2" s="515"/>
      <c r="BL2" s="515"/>
      <c r="BM2" s="515"/>
      <c r="BN2" s="515"/>
      <c r="BO2" s="515"/>
      <c r="BP2" s="515"/>
      <c r="BQ2" s="515"/>
      <c r="BR2" s="516"/>
      <c r="BS2" s="353"/>
      <c r="BT2" s="353"/>
      <c r="BU2" s="353"/>
      <c r="BV2" s="353"/>
      <c r="BW2" s="353"/>
      <c r="BX2" s="353"/>
      <c r="BY2" s="353"/>
      <c r="CA2" s="353"/>
      <c r="CB2" s="353"/>
      <c r="CC2" s="353"/>
      <c r="CD2" s="353"/>
      <c r="CE2" s="353"/>
    </row>
    <row r="3" spans="2:112" ht="21" customHeight="1">
      <c r="B3" s="350"/>
      <c r="C3" s="350"/>
      <c r="G3" s="11"/>
      <c r="AO3" s="513" t="s">
        <v>592</v>
      </c>
      <c r="AP3" s="513"/>
      <c r="AQ3" s="513"/>
      <c r="AR3" s="513"/>
      <c r="AS3" s="513"/>
      <c r="AT3" s="513"/>
      <c r="AU3" s="513"/>
      <c r="AV3" s="513"/>
      <c r="AW3" s="517"/>
      <c r="AX3" s="517"/>
      <c r="AY3" s="517"/>
      <c r="AZ3" s="517"/>
      <c r="BA3" s="517"/>
      <c r="BB3" s="517"/>
      <c r="BC3" s="517"/>
      <c r="BD3" s="517"/>
      <c r="BE3" s="517"/>
      <c r="BF3" s="517"/>
      <c r="BG3" s="517"/>
      <c r="BH3" s="517"/>
      <c r="BI3" s="517"/>
      <c r="BJ3" s="517"/>
      <c r="BK3" s="518" t="s">
        <v>593</v>
      </c>
      <c r="BL3" s="519"/>
      <c r="BM3" s="519"/>
      <c r="BN3" s="520"/>
      <c r="BO3" s="521"/>
      <c r="BP3" s="522"/>
      <c r="BQ3" s="522"/>
      <c r="BR3" s="523"/>
      <c r="BS3" s="353"/>
      <c r="BT3" s="353"/>
      <c r="BU3" s="353"/>
      <c r="BV3" s="353"/>
      <c r="BW3" s="353"/>
      <c r="BX3" s="353"/>
      <c r="BY3" s="353"/>
      <c r="CA3" s="353"/>
      <c r="CB3" s="353"/>
      <c r="CC3" s="353"/>
      <c r="CD3" s="353"/>
      <c r="CE3" s="353"/>
    </row>
    <row r="4" spans="2:112" ht="21" customHeight="1">
      <c r="B4" s="350"/>
      <c r="C4" s="354"/>
      <c r="D4" s="532" t="s">
        <v>594</v>
      </c>
      <c r="E4" s="532"/>
      <c r="F4" s="532"/>
      <c r="G4" s="532"/>
      <c r="H4" s="532"/>
      <c r="I4" s="532"/>
      <c r="J4" s="532"/>
      <c r="K4" s="355"/>
      <c r="L4" s="355"/>
      <c r="M4" s="356"/>
      <c r="N4" s="356"/>
      <c r="O4" s="356"/>
      <c r="P4" s="356"/>
      <c r="Q4" s="356"/>
      <c r="R4" s="356"/>
      <c r="S4" s="356"/>
      <c r="T4" s="356"/>
      <c r="U4" s="357"/>
      <c r="V4" s="358"/>
      <c r="W4" s="359"/>
      <c r="X4" s="360"/>
      <c r="Y4" s="360"/>
      <c r="Z4" s="361" t="s">
        <v>595</v>
      </c>
      <c r="AA4" s="362"/>
      <c r="CA4" s="524"/>
      <c r="CB4" s="524"/>
      <c r="CC4" s="524"/>
      <c r="CD4" s="524"/>
      <c r="CE4" s="524"/>
      <c r="CF4" s="524"/>
      <c r="CG4" s="524"/>
      <c r="CH4" s="533"/>
      <c r="CI4" s="533"/>
      <c r="CJ4" s="533"/>
      <c r="CK4" s="533"/>
      <c r="CL4" s="524"/>
      <c r="CM4" s="524"/>
      <c r="CN4" s="524"/>
      <c r="CO4" s="524"/>
      <c r="CP4" s="524"/>
      <c r="CQ4" s="524"/>
      <c r="CR4" s="524"/>
      <c r="CS4" s="524"/>
      <c r="CT4" s="524"/>
      <c r="CU4" s="524"/>
      <c r="CV4" s="524"/>
      <c r="CW4" s="524"/>
      <c r="CX4" s="524"/>
      <c r="CY4" s="524"/>
      <c r="CZ4" s="524"/>
      <c r="DA4" s="524"/>
      <c r="DB4" s="524"/>
      <c r="DC4" s="524"/>
      <c r="DD4" s="524"/>
      <c r="DE4" s="524"/>
      <c r="DF4" s="524"/>
      <c r="DG4" s="524"/>
      <c r="DH4" s="524"/>
    </row>
    <row r="5" spans="2:112" ht="27.75" customHeight="1">
      <c r="B5" s="350"/>
      <c r="C5" s="354"/>
      <c r="D5" s="525"/>
      <c r="E5" s="525"/>
      <c r="F5" s="525"/>
      <c r="G5" s="526" t="s">
        <v>596</v>
      </c>
      <c r="H5" s="526"/>
      <c r="I5" s="526"/>
      <c r="J5" s="526"/>
      <c r="K5" s="526"/>
      <c r="L5" s="526"/>
      <c r="M5" s="526"/>
      <c r="N5" s="526"/>
      <c r="O5" s="526"/>
      <c r="P5" s="526"/>
      <c r="Q5" s="526"/>
      <c r="R5" s="526"/>
      <c r="S5" s="526"/>
      <c r="T5" s="527"/>
      <c r="U5" s="357"/>
      <c r="V5" s="357"/>
      <c r="W5" s="359"/>
      <c r="X5" s="360"/>
      <c r="Y5" s="360"/>
      <c r="Z5" s="528"/>
      <c r="AA5" s="526"/>
      <c r="AB5" s="526"/>
      <c r="AC5" s="526"/>
      <c r="AD5" s="526"/>
      <c r="AE5" s="526"/>
      <c r="AF5" s="527"/>
      <c r="AG5" s="529" t="s">
        <v>597</v>
      </c>
      <c r="AH5" s="530"/>
      <c r="AI5" s="530"/>
      <c r="AJ5" s="531"/>
      <c r="AK5" s="528" t="s">
        <v>598</v>
      </c>
      <c r="AL5" s="526"/>
      <c r="AM5" s="526"/>
      <c r="AN5" s="527"/>
      <c r="AO5" s="528" t="s">
        <v>599</v>
      </c>
      <c r="AP5" s="526"/>
      <c r="AQ5" s="526"/>
      <c r="AR5" s="527"/>
      <c r="AS5" s="528" t="s">
        <v>600</v>
      </c>
      <c r="AT5" s="526"/>
      <c r="AU5" s="526"/>
      <c r="AV5" s="527"/>
      <c r="AW5" s="528" t="s">
        <v>39</v>
      </c>
      <c r="AX5" s="526"/>
      <c r="AY5" s="526"/>
      <c r="AZ5" s="527"/>
      <c r="BA5" s="528" t="s">
        <v>40</v>
      </c>
      <c r="BB5" s="526"/>
      <c r="BC5" s="526"/>
      <c r="BD5" s="527"/>
      <c r="BE5" s="528" t="s">
        <v>560</v>
      </c>
      <c r="BF5" s="526"/>
      <c r="BG5" s="527"/>
      <c r="BK5" s="363"/>
      <c r="BL5" s="363"/>
      <c r="BM5" s="363"/>
      <c r="BN5" s="363"/>
      <c r="BO5" s="364"/>
      <c r="BP5" s="365"/>
      <c r="BQ5" s="366"/>
      <c r="BR5" s="366"/>
      <c r="BS5" s="366"/>
      <c r="CA5" s="533"/>
      <c r="CB5" s="533"/>
      <c r="CC5" s="533"/>
      <c r="CD5" s="533"/>
      <c r="CE5" s="533"/>
      <c r="CF5" s="533"/>
      <c r="CG5" s="533"/>
      <c r="CH5" s="534"/>
      <c r="CI5" s="534"/>
      <c r="CJ5" s="534"/>
      <c r="CK5" s="534"/>
      <c r="CL5" s="534"/>
      <c r="CM5" s="534"/>
      <c r="CN5" s="534"/>
      <c r="CO5" s="534"/>
      <c r="CP5" s="534"/>
      <c r="CQ5" s="534"/>
      <c r="CR5" s="534"/>
      <c r="CS5" s="534"/>
      <c r="CT5" s="534"/>
      <c r="CU5" s="534"/>
      <c r="CV5" s="534"/>
      <c r="CW5" s="534"/>
      <c r="CX5" s="534"/>
      <c r="CY5" s="534"/>
      <c r="CZ5" s="534"/>
      <c r="DA5" s="534"/>
      <c r="DB5" s="534"/>
      <c r="DC5" s="534"/>
      <c r="DD5" s="534"/>
      <c r="DE5" s="534"/>
      <c r="DF5" s="535"/>
      <c r="DG5" s="535"/>
      <c r="DH5" s="535"/>
    </row>
    <row r="6" spans="2:112" ht="21" customHeight="1">
      <c r="B6" s="350"/>
      <c r="C6" s="354"/>
      <c r="D6" s="525"/>
      <c r="E6" s="525"/>
      <c r="F6" s="525"/>
      <c r="G6" s="526" t="s">
        <v>601</v>
      </c>
      <c r="H6" s="526"/>
      <c r="I6" s="526"/>
      <c r="J6" s="526"/>
      <c r="K6" s="526"/>
      <c r="L6" s="526"/>
      <c r="M6" s="526"/>
      <c r="N6" s="526"/>
      <c r="O6" s="526"/>
      <c r="P6" s="526"/>
      <c r="Q6" s="526"/>
      <c r="R6" s="526"/>
      <c r="S6" s="526"/>
      <c r="T6" s="527"/>
      <c r="U6" s="357"/>
      <c r="V6" s="357"/>
      <c r="W6" s="359"/>
      <c r="X6" s="360"/>
      <c r="Y6" s="360"/>
      <c r="Z6" s="536" t="s">
        <v>602</v>
      </c>
      <c r="AA6" s="537"/>
      <c r="AB6" s="537"/>
      <c r="AC6" s="537"/>
      <c r="AD6" s="537"/>
      <c r="AE6" s="537"/>
      <c r="AF6" s="538"/>
      <c r="AG6" s="539"/>
      <c r="AH6" s="540"/>
      <c r="AI6" s="540"/>
      <c r="AJ6" s="541"/>
      <c r="AK6" s="539"/>
      <c r="AL6" s="540"/>
      <c r="AM6" s="540"/>
      <c r="AN6" s="541"/>
      <c r="AO6" s="539"/>
      <c r="AP6" s="540"/>
      <c r="AQ6" s="540"/>
      <c r="AR6" s="541"/>
      <c r="AS6" s="539"/>
      <c r="AT6" s="540"/>
      <c r="AU6" s="540"/>
      <c r="AV6" s="541"/>
      <c r="AW6" s="539"/>
      <c r="AX6" s="540"/>
      <c r="AY6" s="540"/>
      <c r="AZ6" s="541"/>
      <c r="BA6" s="539"/>
      <c r="BB6" s="540"/>
      <c r="BC6" s="540"/>
      <c r="BD6" s="541"/>
      <c r="BE6" s="546">
        <f>SUM(AG6:BD6)</f>
        <v>0</v>
      </c>
      <c r="BF6" s="547"/>
      <c r="BG6" s="548"/>
      <c r="BL6" s="367"/>
      <c r="BM6" s="367"/>
      <c r="BN6" s="367"/>
      <c r="BW6" s="368"/>
      <c r="CC6" s="367"/>
      <c r="CD6" s="367"/>
      <c r="CE6" s="367"/>
      <c r="CL6" s="542"/>
      <c r="CM6" s="542"/>
      <c r="CN6" s="542"/>
      <c r="CO6" s="542"/>
      <c r="CP6" s="542"/>
      <c r="CQ6" s="542"/>
      <c r="CR6" s="542"/>
      <c r="CS6" s="542"/>
      <c r="CT6" s="534"/>
      <c r="CU6" s="534"/>
      <c r="CV6" s="534"/>
      <c r="CW6" s="534"/>
      <c r="CX6" s="534"/>
      <c r="CY6" s="534"/>
      <c r="CZ6" s="534"/>
      <c r="DA6" s="534"/>
      <c r="DB6" s="534"/>
      <c r="DC6" s="534"/>
      <c r="DD6" s="534"/>
      <c r="DE6" s="534"/>
      <c r="DF6" s="535"/>
      <c r="DG6" s="535"/>
      <c r="DH6" s="535"/>
    </row>
    <row r="7" spans="2:112" ht="21" customHeight="1">
      <c r="B7" s="350"/>
      <c r="C7" s="354"/>
      <c r="D7" s="525"/>
      <c r="E7" s="525"/>
      <c r="F7" s="525"/>
      <c r="G7" s="526" t="s">
        <v>603</v>
      </c>
      <c r="H7" s="526"/>
      <c r="I7" s="526"/>
      <c r="J7" s="526"/>
      <c r="K7" s="526"/>
      <c r="L7" s="526"/>
      <c r="M7" s="526"/>
      <c r="N7" s="526"/>
      <c r="O7" s="526"/>
      <c r="P7" s="526"/>
      <c r="Q7" s="526"/>
      <c r="R7" s="526"/>
      <c r="S7" s="526"/>
      <c r="T7" s="527"/>
      <c r="U7" s="369"/>
      <c r="V7" s="357"/>
      <c r="W7" s="359"/>
      <c r="X7" s="360"/>
      <c r="Y7" s="360"/>
      <c r="Z7" s="370" t="s">
        <v>604</v>
      </c>
      <c r="AA7" s="529" t="s">
        <v>605</v>
      </c>
      <c r="AB7" s="530"/>
      <c r="AC7" s="530"/>
      <c r="AD7" s="530"/>
      <c r="AE7" s="530"/>
      <c r="AF7" s="531"/>
      <c r="AG7" s="543"/>
      <c r="AH7" s="544"/>
      <c r="AI7" s="544"/>
      <c r="AJ7" s="545"/>
      <c r="AK7" s="543"/>
      <c r="AL7" s="544"/>
      <c r="AM7" s="544"/>
      <c r="AN7" s="545"/>
      <c r="AO7" s="543"/>
      <c r="AP7" s="544"/>
      <c r="AQ7" s="544"/>
      <c r="AR7" s="545"/>
      <c r="AS7" s="539"/>
      <c r="AT7" s="540"/>
      <c r="AU7" s="540"/>
      <c r="AV7" s="541"/>
      <c r="AW7" s="539"/>
      <c r="AX7" s="540"/>
      <c r="AY7" s="540"/>
      <c r="AZ7" s="541"/>
      <c r="BA7" s="539"/>
      <c r="BB7" s="540"/>
      <c r="BC7" s="540"/>
      <c r="BD7" s="541"/>
      <c r="BE7" s="546">
        <f>SUM(AG7:BD7)</f>
        <v>0</v>
      </c>
      <c r="BF7" s="547"/>
      <c r="BG7" s="548"/>
      <c r="CB7" s="524"/>
      <c r="CC7" s="524"/>
      <c r="CD7" s="524"/>
      <c r="CE7" s="524"/>
      <c r="CF7" s="524"/>
      <c r="CG7" s="524"/>
      <c r="CH7" s="524"/>
      <c r="CI7" s="550"/>
      <c r="CJ7" s="550"/>
      <c r="CK7" s="550"/>
      <c r="CL7" s="534"/>
      <c r="CM7" s="534"/>
      <c r="CN7" s="534"/>
      <c r="CO7" s="534"/>
      <c r="CP7" s="534"/>
      <c r="CQ7" s="534"/>
      <c r="CR7" s="534"/>
      <c r="CS7" s="534"/>
      <c r="CT7" s="534"/>
      <c r="CU7" s="534"/>
      <c r="CV7" s="534"/>
      <c r="CW7" s="534"/>
      <c r="CX7" s="534"/>
      <c r="CY7" s="534"/>
      <c r="CZ7" s="534"/>
      <c r="DA7" s="534"/>
      <c r="DB7" s="534"/>
      <c r="DC7" s="534"/>
      <c r="DD7" s="534"/>
      <c r="DE7" s="534"/>
      <c r="DF7" s="535"/>
      <c r="DG7" s="535"/>
      <c r="DH7" s="535"/>
    </row>
    <row r="8" spans="2:112" ht="21" customHeight="1">
      <c r="B8" s="360"/>
      <c r="C8" s="371"/>
      <c r="D8" s="356"/>
      <c r="E8" s="356"/>
      <c r="F8" s="356"/>
      <c r="G8" s="356"/>
      <c r="H8" s="356"/>
      <c r="I8" s="356"/>
      <c r="J8" s="356"/>
      <c r="K8" s="356"/>
      <c r="L8" s="372" t="str">
        <f>IF(COUNTIF(D5:F7,"○")&gt;1,"いずれか１つを選択してください。","")</f>
        <v/>
      </c>
      <c r="M8" s="356"/>
      <c r="N8" s="356"/>
      <c r="O8" s="356"/>
      <c r="P8" s="356"/>
      <c r="Q8" s="356"/>
      <c r="R8" s="356"/>
      <c r="S8" s="356"/>
      <c r="T8" s="356"/>
      <c r="U8" s="373"/>
      <c r="V8" s="373"/>
      <c r="W8" s="359"/>
      <c r="X8" s="360"/>
      <c r="Y8" s="360"/>
      <c r="Z8" s="529" t="s">
        <v>606</v>
      </c>
      <c r="AA8" s="530"/>
      <c r="AB8" s="530"/>
      <c r="AC8" s="530"/>
      <c r="AD8" s="530"/>
      <c r="AE8" s="530"/>
      <c r="AF8" s="531"/>
      <c r="AG8" s="539"/>
      <c r="AH8" s="540"/>
      <c r="AI8" s="540"/>
      <c r="AJ8" s="541"/>
      <c r="AK8" s="539"/>
      <c r="AL8" s="540"/>
      <c r="AM8" s="540"/>
      <c r="AN8" s="541"/>
      <c r="AO8" s="539"/>
      <c r="AP8" s="540"/>
      <c r="AQ8" s="540"/>
      <c r="AR8" s="541"/>
      <c r="AS8" s="539"/>
      <c r="AT8" s="540"/>
      <c r="AU8" s="540"/>
      <c r="AV8" s="541"/>
      <c r="AW8" s="539"/>
      <c r="AX8" s="540"/>
      <c r="AY8" s="540"/>
      <c r="AZ8" s="541"/>
      <c r="BA8" s="539"/>
      <c r="BB8" s="540"/>
      <c r="BC8" s="540"/>
      <c r="BD8" s="541"/>
      <c r="BE8" s="546">
        <f>SUM(AG8:BD8)</f>
        <v>0</v>
      </c>
      <c r="BF8" s="547"/>
      <c r="BG8" s="548"/>
      <c r="BU8" s="368"/>
      <c r="BW8" s="549"/>
      <c r="BX8" s="549"/>
      <c r="BY8" s="549"/>
      <c r="BZ8" s="549"/>
      <c r="CA8" s="549"/>
      <c r="CB8" s="553"/>
      <c r="CC8" s="553"/>
      <c r="CD8" s="553"/>
      <c r="CE8" s="553"/>
      <c r="CF8" s="553"/>
      <c r="CG8" s="553"/>
      <c r="CH8" s="553"/>
      <c r="CI8" s="550"/>
      <c r="CJ8" s="550"/>
      <c r="CK8" s="550"/>
      <c r="CL8" s="535"/>
      <c r="CM8" s="535"/>
      <c r="CN8" s="535"/>
      <c r="CO8" s="535"/>
      <c r="CP8" s="535"/>
      <c r="CQ8" s="535"/>
      <c r="CR8" s="535"/>
      <c r="CS8" s="535"/>
      <c r="CT8" s="535"/>
      <c r="CU8" s="535"/>
      <c r="CV8" s="535"/>
      <c r="CW8" s="535"/>
      <c r="CX8" s="535"/>
      <c r="CY8" s="535"/>
      <c r="CZ8" s="535"/>
      <c r="DA8" s="535"/>
      <c r="DB8" s="535"/>
      <c r="DC8" s="535"/>
      <c r="DD8" s="535"/>
      <c r="DE8" s="535"/>
      <c r="DF8" s="535"/>
      <c r="DG8" s="535"/>
      <c r="DH8" s="535"/>
    </row>
    <row r="9" spans="2:112" ht="21" customHeight="1">
      <c r="B9" s="360"/>
      <c r="C9" s="371"/>
      <c r="D9" s="356"/>
      <c r="E9" s="373"/>
      <c r="F9" s="357"/>
      <c r="G9" s="357"/>
      <c r="H9" s="357"/>
      <c r="I9" s="357"/>
      <c r="J9" s="357"/>
      <c r="K9" s="357"/>
      <c r="L9" s="357"/>
      <c r="M9" s="357"/>
      <c r="N9" s="357"/>
      <c r="O9" s="357"/>
      <c r="P9" s="357"/>
      <c r="Q9" s="357"/>
      <c r="R9" s="357"/>
      <c r="S9" s="357"/>
      <c r="T9" s="357"/>
      <c r="U9" s="357"/>
      <c r="V9" s="373"/>
      <c r="W9" s="359"/>
      <c r="X9" s="360"/>
      <c r="Y9" s="360"/>
      <c r="Z9" s="529" t="s">
        <v>560</v>
      </c>
      <c r="AA9" s="530"/>
      <c r="AB9" s="530"/>
      <c r="AC9" s="530"/>
      <c r="AD9" s="530"/>
      <c r="AE9" s="530"/>
      <c r="AF9" s="531"/>
      <c r="AG9" s="546">
        <f>AG6+AG8</f>
        <v>0</v>
      </c>
      <c r="AH9" s="547"/>
      <c r="AI9" s="547"/>
      <c r="AJ9" s="548"/>
      <c r="AK9" s="546">
        <f>AK6+AK8</f>
        <v>0</v>
      </c>
      <c r="AL9" s="547"/>
      <c r="AM9" s="547"/>
      <c r="AN9" s="548"/>
      <c r="AO9" s="546">
        <f>AO6+AO8</f>
        <v>0</v>
      </c>
      <c r="AP9" s="547"/>
      <c r="AQ9" s="547"/>
      <c r="AR9" s="548"/>
      <c r="AS9" s="546">
        <f>AS6+AS8</f>
        <v>0</v>
      </c>
      <c r="AT9" s="547"/>
      <c r="AU9" s="547"/>
      <c r="AV9" s="548"/>
      <c r="AW9" s="546">
        <f>AW6+AW8</f>
        <v>0</v>
      </c>
      <c r="AX9" s="547"/>
      <c r="AY9" s="547"/>
      <c r="AZ9" s="548"/>
      <c r="BA9" s="546">
        <f>BA6+BA8</f>
        <v>0</v>
      </c>
      <c r="BB9" s="547"/>
      <c r="BC9" s="547"/>
      <c r="BD9" s="548"/>
      <c r="BE9" s="546">
        <f>BE6+BE8</f>
        <v>0</v>
      </c>
      <c r="BF9" s="547"/>
      <c r="BG9" s="548"/>
      <c r="BW9" s="524"/>
      <c r="BX9" s="524"/>
      <c r="BY9" s="524"/>
      <c r="BZ9" s="524"/>
      <c r="CA9" s="524"/>
      <c r="CB9" s="551"/>
      <c r="CC9" s="551"/>
      <c r="CD9" s="551"/>
      <c r="CE9" s="551"/>
      <c r="CF9" s="552"/>
      <c r="CG9" s="552"/>
      <c r="CH9" s="552"/>
      <c r="CI9" s="552"/>
      <c r="CJ9" s="552"/>
      <c r="CK9" s="552"/>
    </row>
    <row r="10" spans="2:112" ht="21" customHeight="1">
      <c r="B10" s="360"/>
      <c r="C10" s="371"/>
      <c r="D10" s="356"/>
      <c r="E10" s="373"/>
      <c r="F10" s="357"/>
      <c r="G10" s="357"/>
      <c r="H10" s="357"/>
      <c r="I10" s="357"/>
      <c r="J10" s="357"/>
      <c r="K10" s="357"/>
      <c r="L10" s="357"/>
      <c r="M10" s="357"/>
      <c r="N10" s="357"/>
      <c r="O10" s="357"/>
      <c r="P10" s="357"/>
      <c r="Q10" s="357"/>
      <c r="R10" s="357"/>
      <c r="S10" s="357"/>
      <c r="T10" s="357"/>
      <c r="U10" s="357"/>
      <c r="V10" s="373"/>
      <c r="W10" s="374"/>
      <c r="X10" s="360"/>
      <c r="Y10" s="360"/>
      <c r="Z10" s="360"/>
      <c r="AA10" s="360"/>
      <c r="BG10" s="375" t="str">
        <f>IF(AND(BE9&lt;&gt;BO3,D12="○"),"「事業者名簿」の定員数と想定される利用者数が一致しません。","")</f>
        <v/>
      </c>
      <c r="BK10" s="363"/>
      <c r="BL10" s="363"/>
      <c r="BM10" s="363"/>
      <c r="BN10" s="363"/>
      <c r="BO10" s="364"/>
      <c r="BP10" s="365"/>
      <c r="BQ10" s="366"/>
      <c r="BR10" s="366"/>
      <c r="BS10" s="366"/>
      <c r="BW10" s="524"/>
      <c r="BX10" s="524"/>
      <c r="BY10" s="524"/>
      <c r="BZ10" s="524"/>
      <c r="CA10" s="524"/>
      <c r="CB10" s="551"/>
      <c r="CC10" s="551"/>
      <c r="CD10" s="551"/>
      <c r="CE10" s="551"/>
      <c r="CF10" s="552"/>
      <c r="CG10" s="552"/>
      <c r="CH10" s="552"/>
      <c r="CI10" s="552"/>
      <c r="CJ10" s="552"/>
      <c r="CK10" s="552"/>
    </row>
    <row r="11" spans="2:112" ht="21" customHeight="1">
      <c r="B11" s="360"/>
      <c r="C11" s="371"/>
      <c r="D11" s="376" t="s">
        <v>607</v>
      </c>
      <c r="E11" s="377"/>
      <c r="F11" s="377"/>
      <c r="G11" s="377"/>
      <c r="H11" s="377"/>
      <c r="I11" s="377"/>
      <c r="J11" s="357"/>
      <c r="K11" s="357"/>
      <c r="L11" s="357"/>
      <c r="M11" s="357"/>
      <c r="N11" s="357"/>
      <c r="O11" s="357"/>
      <c r="P11" s="357"/>
      <c r="Q11" s="357"/>
      <c r="R11" s="357"/>
      <c r="S11" s="357"/>
      <c r="T11" s="357"/>
      <c r="U11" s="357"/>
      <c r="V11" s="373"/>
      <c r="W11" s="378"/>
      <c r="Z11" s="368" t="s">
        <v>608</v>
      </c>
      <c r="AP11" s="368" t="s">
        <v>609</v>
      </c>
      <c r="AQ11" s="368"/>
      <c r="AW11" s="367"/>
      <c r="AX11" s="367"/>
      <c r="AY11" s="367"/>
      <c r="BG11" s="379"/>
      <c r="BH11" s="368" t="s">
        <v>610</v>
      </c>
      <c r="BN11" s="367"/>
      <c r="BO11" s="367"/>
      <c r="BP11" s="367"/>
      <c r="BW11" s="360"/>
      <c r="BX11" s="360"/>
      <c r="BY11" s="360"/>
      <c r="BZ11" s="360"/>
      <c r="CA11" s="360"/>
      <c r="CB11" s="551"/>
      <c r="CC11" s="551"/>
      <c r="CD11" s="551"/>
      <c r="CE11" s="551"/>
      <c r="CF11" s="552"/>
      <c r="CG11" s="552"/>
      <c r="CH11" s="552"/>
      <c r="CI11" s="552"/>
      <c r="CJ11" s="552"/>
      <c r="CK11" s="552"/>
    </row>
    <row r="12" spans="2:112" ht="21" customHeight="1">
      <c r="B12" s="360"/>
      <c r="C12" s="371"/>
      <c r="D12" s="554"/>
      <c r="E12" s="555"/>
      <c r="F12" s="556" t="s">
        <v>611</v>
      </c>
      <c r="G12" s="557"/>
      <c r="H12" s="557"/>
      <c r="I12" s="557"/>
      <c r="J12" s="557"/>
      <c r="K12" s="557"/>
      <c r="L12" s="557"/>
      <c r="M12" s="557"/>
      <c r="N12" s="557"/>
      <c r="O12" s="557"/>
      <c r="P12" s="557"/>
      <c r="Q12" s="557"/>
      <c r="R12" s="557"/>
      <c r="S12" s="557"/>
      <c r="T12" s="557"/>
      <c r="U12" s="557"/>
      <c r="V12" s="558"/>
      <c r="W12" s="374"/>
      <c r="AE12" s="528" t="s">
        <v>612</v>
      </c>
      <c r="AF12" s="526"/>
      <c r="AG12" s="526"/>
      <c r="AH12" s="526"/>
      <c r="AI12" s="526"/>
      <c r="AJ12" s="526"/>
      <c r="AK12" s="527"/>
      <c r="AL12" s="559" t="s">
        <v>613</v>
      </c>
      <c r="AM12" s="560"/>
      <c r="AN12" s="561"/>
      <c r="AV12" s="528" t="s">
        <v>612</v>
      </c>
      <c r="AW12" s="526"/>
      <c r="AX12" s="526"/>
      <c r="AY12" s="526"/>
      <c r="AZ12" s="526"/>
      <c r="BA12" s="526"/>
      <c r="BB12" s="527"/>
      <c r="BC12" s="559" t="s">
        <v>613</v>
      </c>
      <c r="BD12" s="560"/>
      <c r="BE12" s="561"/>
      <c r="BF12" s="380"/>
      <c r="BG12" s="379"/>
      <c r="BM12" s="528" t="s">
        <v>614</v>
      </c>
      <c r="BN12" s="526"/>
      <c r="BO12" s="526"/>
      <c r="BP12" s="526"/>
      <c r="BQ12" s="526"/>
      <c r="BR12" s="526"/>
      <c r="BS12" s="527"/>
      <c r="BW12" s="565"/>
      <c r="BX12" s="565"/>
      <c r="BY12" s="565"/>
      <c r="BZ12" s="565"/>
      <c r="CA12" s="565"/>
      <c r="CB12" s="566"/>
      <c r="CC12" s="566"/>
      <c r="CD12" s="566"/>
      <c r="CE12" s="566"/>
      <c r="CF12" s="567"/>
      <c r="CG12" s="567"/>
      <c r="CH12" s="567"/>
      <c r="CI12" s="565"/>
      <c r="CJ12" s="565"/>
      <c r="CK12" s="565"/>
    </row>
    <row r="13" spans="2:112" ht="26.25" customHeight="1">
      <c r="B13" s="360"/>
      <c r="C13" s="371"/>
      <c r="D13" s="554"/>
      <c r="E13" s="568"/>
      <c r="F13" s="556" t="s">
        <v>615</v>
      </c>
      <c r="G13" s="557"/>
      <c r="H13" s="557"/>
      <c r="I13" s="557"/>
      <c r="J13" s="557"/>
      <c r="K13" s="557"/>
      <c r="L13" s="557"/>
      <c r="M13" s="557"/>
      <c r="N13" s="557"/>
      <c r="O13" s="557"/>
      <c r="P13" s="557"/>
      <c r="Q13" s="557"/>
      <c r="R13" s="557"/>
      <c r="S13" s="557"/>
      <c r="T13" s="557"/>
      <c r="U13" s="557"/>
      <c r="V13" s="558"/>
      <c r="W13" s="381"/>
      <c r="AE13" s="569" t="s">
        <v>616</v>
      </c>
      <c r="AF13" s="570"/>
      <c r="AG13" s="570"/>
      <c r="AH13" s="571"/>
      <c r="AI13" s="569" t="s">
        <v>617</v>
      </c>
      <c r="AJ13" s="570"/>
      <c r="AK13" s="571"/>
      <c r="AL13" s="562"/>
      <c r="AM13" s="563"/>
      <c r="AN13" s="564"/>
      <c r="AQ13" s="556"/>
      <c r="AR13" s="557"/>
      <c r="AS13" s="557"/>
      <c r="AT13" s="557"/>
      <c r="AU13" s="558"/>
      <c r="AV13" s="569" t="s">
        <v>616</v>
      </c>
      <c r="AW13" s="570"/>
      <c r="AX13" s="570"/>
      <c r="AY13" s="571"/>
      <c r="AZ13" s="569" t="s">
        <v>617</v>
      </c>
      <c r="BA13" s="570"/>
      <c r="BB13" s="571"/>
      <c r="BC13" s="562"/>
      <c r="BD13" s="563"/>
      <c r="BE13" s="564"/>
      <c r="BF13" s="380"/>
      <c r="BG13" s="382"/>
      <c r="BH13" s="556"/>
      <c r="BI13" s="557"/>
      <c r="BJ13" s="557"/>
      <c r="BK13" s="557"/>
      <c r="BL13" s="558"/>
      <c r="BM13" s="569" t="s">
        <v>618</v>
      </c>
      <c r="BN13" s="570"/>
      <c r="BO13" s="570"/>
      <c r="BP13" s="571"/>
      <c r="BQ13" s="569" t="s">
        <v>617</v>
      </c>
      <c r="BR13" s="570"/>
      <c r="BS13" s="571"/>
      <c r="BW13" s="360"/>
      <c r="BX13" s="360"/>
      <c r="BY13" s="360"/>
      <c r="BZ13" s="551"/>
      <c r="CA13" s="551"/>
      <c r="CB13" s="551"/>
      <c r="CC13" s="551"/>
      <c r="CD13" s="552"/>
      <c r="CE13" s="552"/>
      <c r="CF13" s="552"/>
      <c r="CG13" s="552"/>
      <c r="CH13" s="552"/>
      <c r="CI13" s="552"/>
    </row>
    <row r="14" spans="2:112" ht="21" customHeight="1">
      <c r="B14" s="360"/>
      <c r="C14" s="371"/>
      <c r="D14" s="554"/>
      <c r="E14" s="568"/>
      <c r="F14" s="556" t="s">
        <v>619</v>
      </c>
      <c r="G14" s="557"/>
      <c r="H14" s="557"/>
      <c r="I14" s="557"/>
      <c r="J14" s="557"/>
      <c r="K14" s="557"/>
      <c r="L14" s="557"/>
      <c r="M14" s="557"/>
      <c r="N14" s="557"/>
      <c r="O14" s="557"/>
      <c r="P14" s="557"/>
      <c r="Q14" s="557"/>
      <c r="R14" s="557"/>
      <c r="S14" s="557"/>
      <c r="T14" s="557"/>
      <c r="U14" s="557"/>
      <c r="V14" s="558"/>
      <c r="W14" s="381"/>
      <c r="Z14" s="528" t="s">
        <v>620</v>
      </c>
      <c r="AA14" s="526"/>
      <c r="AB14" s="526"/>
      <c r="AC14" s="526"/>
      <c r="AD14" s="527"/>
      <c r="AE14" s="572" t="b">
        <f>IF((OR($D$5="○",$D$6="○")),ROUNDDOWN(((BE$6+BE$8*0.9))/6,1))</f>
        <v>0</v>
      </c>
      <c r="AF14" s="573"/>
      <c r="AG14" s="573"/>
      <c r="AH14" s="574"/>
      <c r="AI14" s="575">
        <f>AE14*$AY$60</f>
        <v>0</v>
      </c>
      <c r="AJ14" s="576"/>
      <c r="AK14" s="577"/>
      <c r="AL14" s="575">
        <f>AE14*40</f>
        <v>0</v>
      </c>
      <c r="AM14" s="576"/>
      <c r="AN14" s="577"/>
      <c r="AQ14" s="528" t="s">
        <v>620</v>
      </c>
      <c r="AR14" s="526"/>
      <c r="AS14" s="526"/>
      <c r="AT14" s="526"/>
      <c r="AU14" s="527"/>
      <c r="AV14" s="578" t="b">
        <f>IF((OR($D$5="○",$D$6="○")),$BE$43)</f>
        <v>0</v>
      </c>
      <c r="AW14" s="579"/>
      <c r="AX14" s="579"/>
      <c r="AY14" s="580"/>
      <c r="AZ14" s="581">
        <f>AV14*$AY$60</f>
        <v>0</v>
      </c>
      <c r="BA14" s="581"/>
      <c r="BB14" s="581"/>
      <c r="BC14" s="575">
        <f>AV14*40</f>
        <v>0</v>
      </c>
      <c r="BD14" s="576"/>
      <c r="BE14" s="577"/>
      <c r="BF14" s="383"/>
      <c r="BG14" s="379"/>
      <c r="BH14" s="528" t="s">
        <v>621</v>
      </c>
      <c r="BI14" s="526"/>
      <c r="BJ14" s="526"/>
      <c r="BK14" s="526"/>
      <c r="BL14" s="527"/>
      <c r="BM14" s="578">
        <f>(ROUNDDOWN(BQ14/40,1))</f>
        <v>0</v>
      </c>
      <c r="BN14" s="579"/>
      <c r="BO14" s="579"/>
      <c r="BP14" s="580"/>
      <c r="BQ14" s="581">
        <f>$BB$73</f>
        <v>0</v>
      </c>
      <c r="BR14" s="581"/>
      <c r="BS14" s="581"/>
      <c r="BU14" s="368"/>
      <c r="BW14" s="368"/>
      <c r="BX14" s="368"/>
      <c r="BY14" s="368"/>
      <c r="BZ14" s="566"/>
      <c r="CA14" s="566"/>
      <c r="CB14" s="566"/>
      <c r="CC14" s="566"/>
      <c r="CD14" s="585"/>
      <c r="CE14" s="585"/>
      <c r="CF14" s="585"/>
      <c r="CG14" s="524"/>
      <c r="CH14" s="524"/>
      <c r="CI14" s="524"/>
    </row>
    <row r="15" spans="2:112" ht="21" customHeight="1">
      <c r="B15" s="360"/>
      <c r="C15" s="384"/>
      <c r="D15" s="385"/>
      <c r="E15" s="385"/>
      <c r="F15" s="385"/>
      <c r="G15" s="385"/>
      <c r="H15" s="385"/>
      <c r="I15" s="385"/>
      <c r="J15" s="385"/>
      <c r="K15" s="385"/>
      <c r="L15" s="386" t="str">
        <f>IF(COUNTIF(D12:E14,"○")&gt;1,"いずれか１つを選択してください。","")</f>
        <v/>
      </c>
      <c r="M15" s="385"/>
      <c r="N15" s="385"/>
      <c r="O15" s="385"/>
      <c r="P15" s="385"/>
      <c r="Q15" s="385"/>
      <c r="R15" s="385"/>
      <c r="S15" s="385"/>
      <c r="T15" s="385"/>
      <c r="U15" s="385"/>
      <c r="V15" s="387"/>
      <c r="W15" s="388"/>
      <c r="Z15" s="528" t="s">
        <v>622</v>
      </c>
      <c r="AA15" s="526"/>
      <c r="AB15" s="526"/>
      <c r="AC15" s="526"/>
      <c r="AD15" s="527"/>
      <c r="AE15" s="572" t="b">
        <f>IF((OR($D$7="○")),ROUNDDOWN((BE$6+BE$8*0.9)/5,1))</f>
        <v>0</v>
      </c>
      <c r="AF15" s="573"/>
      <c r="AG15" s="573"/>
      <c r="AH15" s="574"/>
      <c r="AI15" s="575">
        <f>AE15*$AY$60</f>
        <v>0</v>
      </c>
      <c r="AJ15" s="576"/>
      <c r="AK15" s="577"/>
      <c r="AL15" s="575">
        <f>AE15*40</f>
        <v>0</v>
      </c>
      <c r="AM15" s="576"/>
      <c r="AN15" s="577"/>
      <c r="AQ15" s="528" t="s">
        <v>622</v>
      </c>
      <c r="AR15" s="526"/>
      <c r="AS15" s="526"/>
      <c r="AT15" s="526"/>
      <c r="AU15" s="527"/>
      <c r="AV15" s="578" t="b">
        <f>IF(($D$7="○"),$BE$43)</f>
        <v>0</v>
      </c>
      <c r="AW15" s="579"/>
      <c r="AX15" s="579"/>
      <c r="AY15" s="580"/>
      <c r="AZ15" s="581">
        <f>AV15*$AY$60</f>
        <v>0</v>
      </c>
      <c r="BA15" s="581"/>
      <c r="BB15" s="581"/>
      <c r="BC15" s="575">
        <f>AV15*40</f>
        <v>0</v>
      </c>
      <c r="BD15" s="576"/>
      <c r="BE15" s="577"/>
      <c r="BF15" s="383"/>
      <c r="BG15" s="379"/>
      <c r="BH15" s="582" t="s">
        <v>13</v>
      </c>
      <c r="BI15" s="583"/>
      <c r="BJ15" s="583"/>
      <c r="BK15" s="583"/>
      <c r="BL15" s="584"/>
      <c r="BM15" s="586">
        <f>SUM(BM12:BP14)</f>
        <v>0</v>
      </c>
      <c r="BN15" s="587"/>
      <c r="BO15" s="587"/>
      <c r="BP15" s="588"/>
      <c r="BQ15" s="589">
        <f>SUMIF(BQ12:BS14,"&lt;&gt;#VALUE!")</f>
        <v>0</v>
      </c>
      <c r="BR15" s="589"/>
      <c r="BS15" s="589"/>
      <c r="BW15" s="389"/>
    </row>
    <row r="16" spans="2:112" ht="21" customHeight="1">
      <c r="B16" s="360"/>
      <c r="C16" s="360"/>
      <c r="D16" s="360"/>
      <c r="E16" s="363"/>
      <c r="F16" s="363"/>
      <c r="G16" s="363"/>
      <c r="H16" s="363"/>
      <c r="I16" s="363"/>
      <c r="J16" s="363"/>
      <c r="K16" s="363"/>
      <c r="L16" s="363"/>
      <c r="M16" s="363"/>
      <c r="N16" s="363"/>
      <c r="O16" s="363"/>
      <c r="P16" s="363"/>
      <c r="Q16" s="363"/>
      <c r="R16" s="363"/>
      <c r="S16" s="363"/>
      <c r="T16" s="363"/>
      <c r="U16" s="363"/>
      <c r="V16" s="360"/>
      <c r="W16" s="360"/>
      <c r="X16" s="360"/>
      <c r="Y16" s="360"/>
      <c r="Z16" s="529" t="s">
        <v>623</v>
      </c>
      <c r="AA16" s="530"/>
      <c r="AB16" s="530"/>
      <c r="AC16" s="530"/>
      <c r="AD16" s="531"/>
      <c r="AE16" s="578">
        <f>IF($D$6="○","",ROUNDDOWN(($AO$6+$AO$8*0.9)/9,1)+ROUNDDOWN(($AS$6-$AS$7+$AS$8*0.9)/6,1)+ROUNDDOWN($AS$7/12,1)+ROUNDDOWN(($AW$6-$AW$7+$AW$8*0.9)/4,1)+ROUNDDOWN($AW$7/8,1)+ROUNDDOWN(($BA$6-$BA$7+$BA$8*0.9)/2.5,1)+ROUNDDOWN($BA$7/5,1))</f>
        <v>0</v>
      </c>
      <c r="AF16" s="579"/>
      <c r="AG16" s="579"/>
      <c r="AH16" s="580"/>
      <c r="AI16" s="575">
        <f>AE16*$AY$60</f>
        <v>0</v>
      </c>
      <c r="AJ16" s="576"/>
      <c r="AK16" s="577"/>
      <c r="AL16" s="575">
        <f>AE16*40</f>
        <v>0</v>
      </c>
      <c r="AM16" s="576"/>
      <c r="AN16" s="577"/>
      <c r="AO16" s="360"/>
      <c r="AP16" s="360"/>
      <c r="AQ16" s="529" t="s">
        <v>623</v>
      </c>
      <c r="AR16" s="530"/>
      <c r="AS16" s="530"/>
      <c r="AT16" s="530"/>
      <c r="AU16" s="531"/>
      <c r="AV16" s="578" t="e">
        <f>IF(($D$6="○"),"",$BE$51)</f>
        <v>#DIV/0!</v>
      </c>
      <c r="AW16" s="579"/>
      <c r="AX16" s="579"/>
      <c r="AY16" s="580"/>
      <c r="AZ16" s="581" t="e">
        <f>AV16*$AY$60</f>
        <v>#DIV/0!</v>
      </c>
      <c r="BA16" s="581"/>
      <c r="BB16" s="581"/>
      <c r="BC16" s="575" t="e">
        <f>AV16*40</f>
        <v>#DIV/0!</v>
      </c>
      <c r="BD16" s="576"/>
      <c r="BE16" s="577"/>
      <c r="BF16" s="383"/>
      <c r="BG16" s="379"/>
      <c r="BH16" s="360"/>
      <c r="BI16" s="360"/>
      <c r="BJ16" s="360"/>
      <c r="BK16" s="360"/>
      <c r="BL16" s="360"/>
      <c r="BM16" s="367"/>
      <c r="BN16" s="367"/>
      <c r="BO16" s="367"/>
      <c r="BP16" s="367"/>
      <c r="BQ16" s="383"/>
      <c r="BR16" s="383"/>
      <c r="BS16" s="383"/>
    </row>
    <row r="17" spans="2:92" ht="21" customHeight="1">
      <c r="B17" s="360"/>
      <c r="C17" s="360"/>
      <c r="D17" s="360"/>
      <c r="E17" s="363"/>
      <c r="F17" s="363"/>
      <c r="G17" s="363"/>
      <c r="H17" s="363"/>
      <c r="I17" s="363"/>
      <c r="J17" s="363"/>
      <c r="K17" s="363"/>
      <c r="L17" s="363"/>
      <c r="M17" s="363"/>
      <c r="N17" s="363"/>
      <c r="O17" s="363"/>
      <c r="P17" s="363"/>
      <c r="Q17" s="363"/>
      <c r="R17" s="363"/>
      <c r="S17" s="363"/>
      <c r="T17" s="363"/>
      <c r="U17" s="363"/>
      <c r="V17" s="360"/>
      <c r="W17" s="368"/>
      <c r="X17" s="368"/>
      <c r="Y17" s="368"/>
      <c r="Z17" s="582" t="s">
        <v>13</v>
      </c>
      <c r="AA17" s="583"/>
      <c r="AB17" s="583"/>
      <c r="AC17" s="583"/>
      <c r="AD17" s="584"/>
      <c r="AE17" s="586">
        <f>SUM(AE14:AH16)</f>
        <v>0</v>
      </c>
      <c r="AF17" s="587"/>
      <c r="AG17" s="587"/>
      <c r="AH17" s="588"/>
      <c r="AI17" s="599">
        <f>SUMIF(AI14:AK16,"&lt;&gt;#VALUE!")</f>
        <v>0</v>
      </c>
      <c r="AJ17" s="599"/>
      <c r="AK17" s="599"/>
      <c r="AL17" s="599">
        <f>SUMIF(AL14:AN16,"&lt;&gt;#VALUE!")</f>
        <v>0</v>
      </c>
      <c r="AM17" s="599"/>
      <c r="AN17" s="599"/>
      <c r="AO17" s="368"/>
      <c r="AP17" s="368"/>
      <c r="AQ17" s="582" t="s">
        <v>13</v>
      </c>
      <c r="AR17" s="583"/>
      <c r="AS17" s="583"/>
      <c r="AT17" s="583"/>
      <c r="AU17" s="584"/>
      <c r="AV17" s="586" t="e">
        <f>SUM(AV14:AY16)</f>
        <v>#DIV/0!</v>
      </c>
      <c r="AW17" s="587"/>
      <c r="AX17" s="587"/>
      <c r="AY17" s="588"/>
      <c r="AZ17" s="589" t="e">
        <f>SUMIF(AZ14:BB16,"&lt;&gt;#VALUE!")</f>
        <v>#DIV/0!</v>
      </c>
      <c r="BA17" s="589"/>
      <c r="BB17" s="589"/>
      <c r="BC17" s="582" t="e">
        <f>SUMIF(BC14:BE16,"&lt;&gt;#VALUE!")</f>
        <v>#DIV/0!</v>
      </c>
      <c r="BD17" s="583"/>
      <c r="BE17" s="584"/>
      <c r="BF17" s="368"/>
      <c r="BG17" s="390"/>
      <c r="BH17" s="368"/>
      <c r="BI17" s="368"/>
      <c r="BJ17" s="368"/>
      <c r="BK17" s="368"/>
      <c r="BL17" s="368"/>
      <c r="BM17" s="391"/>
      <c r="BN17" s="391"/>
      <c r="BO17" s="391"/>
      <c r="BP17" s="391"/>
      <c r="BQ17" s="392"/>
      <c r="BR17" s="392"/>
      <c r="BS17" s="392"/>
      <c r="BT17" s="368"/>
      <c r="BU17" s="368"/>
      <c r="BV17" s="368"/>
      <c r="BW17" s="393"/>
      <c r="BX17" s="394"/>
    </row>
    <row r="18" spans="2:92" ht="21" customHeight="1" thickBot="1">
      <c r="B18" s="360"/>
      <c r="C18" s="360"/>
      <c r="D18" s="360"/>
      <c r="E18" s="363"/>
      <c r="F18" s="363"/>
      <c r="G18" s="363"/>
      <c r="H18" s="363"/>
      <c r="I18" s="363"/>
      <c r="J18" s="363"/>
      <c r="K18" s="363"/>
      <c r="L18" s="363"/>
      <c r="M18" s="363"/>
      <c r="N18" s="363"/>
      <c r="O18" s="363"/>
      <c r="P18" s="363"/>
      <c r="Q18" s="363"/>
      <c r="R18" s="363"/>
      <c r="S18" s="363"/>
      <c r="T18" s="363"/>
      <c r="U18" s="363"/>
      <c r="V18" s="360"/>
      <c r="W18" s="395"/>
      <c r="X18" s="395"/>
      <c r="Y18" s="395"/>
      <c r="Z18" s="395"/>
      <c r="AA18" s="395"/>
      <c r="AB18" s="396"/>
      <c r="AC18" s="396"/>
      <c r="AD18" s="396"/>
      <c r="AE18" s="396"/>
      <c r="AF18" s="363"/>
      <c r="AG18" s="363"/>
      <c r="AH18" s="363"/>
      <c r="AI18" s="363"/>
      <c r="AJ18" s="363"/>
      <c r="AK18" s="363"/>
      <c r="AM18" s="395"/>
      <c r="AN18" s="395"/>
      <c r="AO18" s="395"/>
      <c r="AP18" s="395"/>
      <c r="AQ18" s="395"/>
      <c r="AR18" s="396"/>
      <c r="AS18" s="396"/>
      <c r="AT18" s="396"/>
      <c r="AU18" s="396"/>
      <c r="AV18" s="397"/>
      <c r="AW18" s="397"/>
      <c r="AX18" s="397"/>
      <c r="AY18" s="363"/>
      <c r="AZ18" s="363"/>
      <c r="BA18" s="363"/>
      <c r="BD18" s="390"/>
      <c r="BE18" s="390"/>
      <c r="BF18" s="390"/>
      <c r="BG18" s="390"/>
      <c r="BH18" s="390"/>
      <c r="BI18" s="398"/>
      <c r="BJ18" s="398"/>
      <c r="BK18" s="398"/>
      <c r="BL18" s="398"/>
      <c r="BM18" s="399"/>
      <c r="BN18" s="399"/>
      <c r="BO18" s="399"/>
      <c r="BP18" s="399"/>
      <c r="BQ18" s="362"/>
      <c r="BR18" s="393"/>
      <c r="BS18" s="393"/>
      <c r="BT18" s="393"/>
      <c r="BU18" s="389"/>
      <c r="BV18" s="389"/>
      <c r="BW18" s="389"/>
      <c r="BX18" s="394"/>
    </row>
    <row r="19" spans="2:92" ht="8.25" customHeight="1">
      <c r="B19" s="400"/>
      <c r="C19" s="401"/>
      <c r="D19" s="401"/>
      <c r="E19" s="402"/>
      <c r="F19" s="402"/>
      <c r="G19" s="402"/>
      <c r="H19" s="402"/>
      <c r="I19" s="402"/>
      <c r="J19" s="402"/>
      <c r="K19" s="402"/>
      <c r="L19" s="402"/>
      <c r="M19" s="402"/>
      <c r="N19" s="402"/>
      <c r="O19" s="402"/>
      <c r="P19" s="402"/>
      <c r="Q19" s="402"/>
      <c r="R19" s="402"/>
      <c r="S19" s="402"/>
      <c r="T19" s="402"/>
      <c r="U19" s="402"/>
      <c r="V19" s="401"/>
      <c r="W19" s="403"/>
      <c r="X19" s="403"/>
      <c r="Y19" s="403"/>
      <c r="Z19" s="403"/>
      <c r="AA19" s="403"/>
      <c r="AB19" s="404"/>
      <c r="AC19" s="404"/>
      <c r="AD19" s="404"/>
      <c r="AE19" s="404"/>
      <c r="AF19" s="402"/>
      <c r="AG19" s="402"/>
      <c r="AH19" s="402"/>
      <c r="AI19" s="402"/>
      <c r="AJ19" s="402"/>
      <c r="AK19" s="402"/>
      <c r="AL19" s="405"/>
      <c r="AM19" s="403"/>
      <c r="AN19" s="403"/>
      <c r="AO19" s="403"/>
      <c r="AP19" s="403"/>
      <c r="AQ19" s="403"/>
      <c r="AR19" s="404"/>
      <c r="AS19" s="404"/>
      <c r="AT19" s="404"/>
      <c r="AU19" s="404"/>
      <c r="AV19" s="406"/>
      <c r="AW19" s="406"/>
      <c r="AX19" s="406"/>
      <c r="AY19" s="402"/>
      <c r="AZ19" s="402"/>
      <c r="BA19" s="402"/>
      <c r="BB19" s="405"/>
      <c r="BC19" s="405"/>
      <c r="BD19" s="407"/>
      <c r="BE19" s="407"/>
      <c r="BF19" s="407"/>
      <c r="BG19" s="407"/>
      <c r="BH19" s="407"/>
      <c r="BI19" s="408"/>
      <c r="BJ19" s="408"/>
      <c r="BK19" s="408"/>
      <c r="BL19" s="408"/>
      <c r="BM19" s="409"/>
      <c r="BN19" s="410"/>
      <c r="BO19" s="399"/>
      <c r="BP19" s="399"/>
      <c r="BQ19" s="362"/>
      <c r="BR19" s="393"/>
      <c r="BS19" s="393"/>
      <c r="BT19" s="393"/>
      <c r="BU19" s="389"/>
      <c r="BV19" s="389"/>
      <c r="BW19" s="389"/>
      <c r="BX19" s="394"/>
    </row>
    <row r="20" spans="2:92" ht="21" customHeight="1">
      <c r="B20" s="411"/>
      <c r="D20" s="368" t="s">
        <v>624</v>
      </c>
      <c r="E20" s="412"/>
      <c r="F20" s="412"/>
      <c r="G20" s="412"/>
      <c r="H20" s="412"/>
      <c r="I20" s="413"/>
      <c r="J20" s="398"/>
      <c r="K20" s="398"/>
      <c r="L20" s="398"/>
      <c r="M20" s="399"/>
      <c r="N20" s="399"/>
      <c r="O20" s="413"/>
      <c r="P20" s="399"/>
      <c r="Q20" s="363"/>
      <c r="R20" s="363"/>
      <c r="S20" s="363"/>
      <c r="T20" s="363"/>
      <c r="U20" s="363"/>
      <c r="V20" s="360"/>
      <c r="W20" s="414"/>
      <c r="X20" s="415"/>
      <c r="Y20" s="415"/>
      <c r="Z20" s="590" t="s">
        <v>625</v>
      </c>
      <c r="AA20" s="590"/>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1"/>
      <c r="BN20" s="416"/>
      <c r="BO20" s="399"/>
      <c r="BP20" s="399"/>
      <c r="BQ20" s="362"/>
      <c r="BR20" s="393"/>
      <c r="BS20" s="393"/>
      <c r="BT20" s="393"/>
      <c r="BU20" s="389"/>
      <c r="BV20" s="389"/>
      <c r="BW20" s="389"/>
      <c r="BX20" s="399"/>
    </row>
    <row r="21" spans="2:92" ht="16.5" customHeight="1">
      <c r="B21" s="411"/>
      <c r="C21" s="360"/>
      <c r="D21" s="360"/>
      <c r="E21" s="11"/>
      <c r="F21" s="398"/>
      <c r="G21" s="398"/>
      <c r="H21" s="398"/>
      <c r="I21" s="399"/>
      <c r="J21" s="399"/>
      <c r="L21" s="399"/>
      <c r="M21" s="363"/>
      <c r="N21" s="363"/>
      <c r="Q21" s="363"/>
      <c r="S21" s="398"/>
      <c r="T21" s="398"/>
      <c r="U21" s="398"/>
      <c r="V21" s="399"/>
      <c r="W21" s="417" t="s">
        <v>626</v>
      </c>
      <c r="X21" s="418"/>
      <c r="Y21" s="419"/>
      <c r="Z21" s="592"/>
      <c r="AA21" s="592"/>
      <c r="AB21" s="592"/>
      <c r="AC21" s="592"/>
      <c r="AD21" s="592"/>
      <c r="AE21" s="592"/>
      <c r="AF21" s="592"/>
      <c r="AG21" s="592"/>
      <c r="AH21" s="592"/>
      <c r="AI21" s="592"/>
      <c r="AJ21" s="592"/>
      <c r="AK21" s="592"/>
      <c r="AL21" s="592"/>
      <c r="AM21" s="592"/>
      <c r="AN21" s="592"/>
      <c r="AO21" s="592"/>
      <c r="AP21" s="592"/>
      <c r="AQ21" s="592"/>
      <c r="AR21" s="592"/>
      <c r="AS21" s="592"/>
      <c r="AT21" s="592"/>
      <c r="AU21" s="592"/>
      <c r="AV21" s="592"/>
      <c r="AW21" s="592"/>
      <c r="AX21" s="592"/>
      <c r="AY21" s="592"/>
      <c r="AZ21" s="592"/>
      <c r="BA21" s="592"/>
      <c r="BB21" s="592"/>
      <c r="BC21" s="592"/>
      <c r="BD21" s="592"/>
      <c r="BE21" s="592"/>
      <c r="BF21" s="592"/>
      <c r="BG21" s="592"/>
      <c r="BH21" s="592"/>
      <c r="BI21" s="592"/>
      <c r="BJ21" s="592"/>
      <c r="BK21" s="592"/>
      <c r="BL21" s="592"/>
      <c r="BM21" s="593"/>
      <c r="BN21" s="416"/>
      <c r="BO21" s="399"/>
      <c r="BQ21" s="412"/>
      <c r="BR21" s="420"/>
      <c r="BS21" s="420"/>
      <c r="BT21" s="421"/>
      <c r="BU21" s="421"/>
      <c r="BX21" s="399"/>
    </row>
    <row r="22" spans="2:92" ht="16.5" customHeight="1">
      <c r="B22" s="411"/>
      <c r="C22" s="360"/>
      <c r="D22" s="360"/>
      <c r="E22" s="11"/>
      <c r="F22" s="398"/>
      <c r="G22" s="398"/>
      <c r="H22" s="398"/>
      <c r="I22" s="399"/>
      <c r="J22" s="399"/>
      <c r="L22" s="399"/>
      <c r="M22" s="363"/>
      <c r="N22" s="363"/>
      <c r="Q22" s="363"/>
      <c r="S22" s="398"/>
      <c r="T22" s="398"/>
      <c r="U22" s="398"/>
      <c r="V22" s="399"/>
      <c r="W22" s="422"/>
      <c r="X22" s="423"/>
      <c r="Y22" s="423"/>
      <c r="Z22" s="594"/>
      <c r="AA22" s="594"/>
      <c r="AB22" s="594"/>
      <c r="AC22" s="594"/>
      <c r="AD22" s="594"/>
      <c r="AE22" s="594"/>
      <c r="AF22" s="594"/>
      <c r="AG22" s="594"/>
      <c r="AH22" s="594"/>
      <c r="AI22" s="594"/>
      <c r="AJ22" s="594"/>
      <c r="AK22" s="594"/>
      <c r="AL22" s="594"/>
      <c r="AM22" s="594"/>
      <c r="AN22" s="594"/>
      <c r="AO22" s="594"/>
      <c r="AP22" s="594"/>
      <c r="AQ22" s="594"/>
      <c r="AR22" s="594"/>
      <c r="AS22" s="594"/>
      <c r="AT22" s="594"/>
      <c r="AU22" s="594"/>
      <c r="AV22" s="594"/>
      <c r="AW22" s="594"/>
      <c r="AX22" s="594"/>
      <c r="AY22" s="594"/>
      <c r="AZ22" s="594"/>
      <c r="BA22" s="594"/>
      <c r="BB22" s="594"/>
      <c r="BC22" s="594"/>
      <c r="BD22" s="594"/>
      <c r="BE22" s="594"/>
      <c r="BF22" s="594"/>
      <c r="BG22" s="594"/>
      <c r="BH22" s="594"/>
      <c r="BI22" s="594"/>
      <c r="BJ22" s="594"/>
      <c r="BK22" s="594"/>
      <c r="BL22" s="594"/>
      <c r="BM22" s="595"/>
      <c r="BN22" s="416"/>
      <c r="BO22" s="393"/>
      <c r="BQ22" s="412"/>
      <c r="BR22" s="420"/>
      <c r="BS22" s="420"/>
      <c r="BT22" s="421"/>
      <c r="BU22" s="421"/>
      <c r="BX22" s="399"/>
    </row>
    <row r="23" spans="2:92" ht="12" customHeight="1">
      <c r="B23" s="411"/>
      <c r="C23" s="360"/>
      <c r="D23" s="360"/>
      <c r="E23" s="11"/>
      <c r="F23" s="398"/>
      <c r="G23" s="398"/>
      <c r="H23" s="398"/>
      <c r="I23" s="399"/>
      <c r="J23" s="399"/>
      <c r="L23" s="399"/>
      <c r="M23" s="363"/>
      <c r="N23" s="363"/>
      <c r="Q23" s="363"/>
      <c r="S23" s="398"/>
      <c r="T23" s="398"/>
      <c r="U23" s="398"/>
      <c r="V23" s="399"/>
      <c r="W23" s="424"/>
      <c r="X23" s="425"/>
      <c r="Y23" s="425"/>
      <c r="Z23" s="349"/>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6"/>
      <c r="AY23" s="426"/>
      <c r="AZ23" s="426"/>
      <c r="BA23" s="426"/>
      <c r="BB23" s="426"/>
      <c r="BC23" s="426"/>
      <c r="BD23" s="426"/>
      <c r="BE23" s="426"/>
      <c r="BF23" s="426"/>
      <c r="BG23" s="426"/>
      <c r="BH23" s="426"/>
      <c r="BI23" s="426"/>
      <c r="BJ23" s="426"/>
      <c r="BK23" s="426"/>
      <c r="BL23" s="426"/>
      <c r="BM23" s="426"/>
      <c r="BN23" s="416"/>
      <c r="BO23" s="393"/>
      <c r="BQ23" s="412"/>
      <c r="BR23" s="420"/>
      <c r="BS23" s="420"/>
      <c r="BT23" s="421"/>
      <c r="BU23" s="421"/>
      <c r="BX23" s="399"/>
    </row>
    <row r="24" spans="2:92" ht="21" customHeight="1">
      <c r="B24" s="411"/>
      <c r="C24" s="427"/>
      <c r="D24" s="596" t="s">
        <v>627</v>
      </c>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428"/>
      <c r="AH24" s="399"/>
      <c r="AI24" s="429"/>
      <c r="AJ24" s="597" t="s">
        <v>628</v>
      </c>
      <c r="AK24" s="597"/>
      <c r="AL24" s="597"/>
      <c r="AM24" s="597"/>
      <c r="AN24" s="597"/>
      <c r="AO24" s="597"/>
      <c r="AP24" s="597"/>
      <c r="AQ24" s="597"/>
      <c r="AR24" s="597"/>
      <c r="AS24" s="597"/>
      <c r="AT24" s="597"/>
      <c r="AU24" s="597"/>
      <c r="AV24" s="597"/>
      <c r="AW24" s="597"/>
      <c r="AX24" s="597"/>
      <c r="AY24" s="597"/>
      <c r="AZ24" s="597"/>
      <c r="BA24" s="597"/>
      <c r="BB24" s="597"/>
      <c r="BC24" s="597"/>
      <c r="BD24" s="597"/>
      <c r="BE24" s="597"/>
      <c r="BF24" s="597"/>
      <c r="BG24" s="597"/>
      <c r="BH24" s="597"/>
      <c r="BI24" s="597"/>
      <c r="BJ24" s="597"/>
      <c r="BK24" s="597"/>
      <c r="BL24" s="597"/>
      <c r="BM24" s="430"/>
      <c r="BN24" s="416"/>
      <c r="BO24" s="393"/>
      <c r="BQ24" s="412"/>
      <c r="BR24" s="420"/>
      <c r="BS24" s="420"/>
      <c r="BT24" s="421"/>
      <c r="BU24" s="421"/>
    </row>
    <row r="25" spans="2:92" ht="21" customHeight="1">
      <c r="B25" s="411"/>
      <c r="C25" s="431"/>
      <c r="D25" s="598" t="s">
        <v>629</v>
      </c>
      <c r="E25" s="598"/>
      <c r="F25" s="598"/>
      <c r="G25" s="598"/>
      <c r="H25" s="598"/>
      <c r="I25" s="432" t="s">
        <v>630</v>
      </c>
      <c r="J25" s="432"/>
      <c r="K25" s="432"/>
      <c r="L25" s="432"/>
      <c r="M25" s="432" t="s">
        <v>631</v>
      </c>
      <c r="N25" s="432"/>
      <c r="O25" s="432"/>
      <c r="P25" s="432"/>
      <c r="Q25" s="13"/>
      <c r="R25" s="433"/>
      <c r="S25" s="433"/>
      <c r="T25" s="598" t="s">
        <v>632</v>
      </c>
      <c r="U25" s="598"/>
      <c r="V25" s="598"/>
      <c r="W25" s="598"/>
      <c r="X25" s="598"/>
      <c r="Y25" s="432" t="s">
        <v>630</v>
      </c>
      <c r="Z25" s="432"/>
      <c r="AA25" s="432"/>
      <c r="AB25" s="432"/>
      <c r="AC25" s="432" t="s">
        <v>631</v>
      </c>
      <c r="AD25" s="432"/>
      <c r="AE25" s="432"/>
      <c r="AF25" s="432"/>
      <c r="AG25" s="434"/>
      <c r="AH25" s="433"/>
      <c r="AI25" s="435"/>
      <c r="AJ25" s="598" t="s">
        <v>633</v>
      </c>
      <c r="AK25" s="598"/>
      <c r="AL25" s="598"/>
      <c r="AM25" s="598"/>
      <c r="AN25" s="598"/>
      <c r="AO25" s="432" t="s">
        <v>630</v>
      </c>
      <c r="AP25" s="432"/>
      <c r="AQ25" s="432"/>
      <c r="AR25" s="432"/>
      <c r="AS25" s="432" t="s">
        <v>631</v>
      </c>
      <c r="AT25" s="432"/>
      <c r="AU25" s="432"/>
      <c r="AV25" s="432"/>
      <c r="AW25" s="436"/>
      <c r="AX25" s="433"/>
      <c r="AY25" s="437"/>
      <c r="AZ25" s="598" t="s">
        <v>634</v>
      </c>
      <c r="BA25" s="598"/>
      <c r="BB25" s="598"/>
      <c r="BC25" s="598"/>
      <c r="BD25" s="598"/>
      <c r="BE25" s="432" t="s">
        <v>630</v>
      </c>
      <c r="BF25" s="432"/>
      <c r="BG25" s="432"/>
      <c r="BH25" s="432"/>
      <c r="BI25" s="432" t="s">
        <v>631</v>
      </c>
      <c r="BJ25" s="432"/>
      <c r="BK25" s="432"/>
      <c r="BL25" s="432"/>
      <c r="BM25" s="438"/>
      <c r="BN25" s="439"/>
      <c r="BO25" s="399"/>
      <c r="BQ25" s="412"/>
      <c r="BR25" s="420"/>
      <c r="BS25" s="420"/>
      <c r="BT25" s="421"/>
      <c r="BU25" s="421"/>
      <c r="BV25" s="436"/>
      <c r="BW25" s="436"/>
      <c r="BX25" s="436"/>
      <c r="BY25" s="436"/>
      <c r="CA25" s="436"/>
      <c r="CB25" s="436"/>
      <c r="CC25" s="436"/>
      <c r="CD25" s="436"/>
      <c r="CF25" s="436"/>
      <c r="CG25" s="436"/>
      <c r="CH25" s="436"/>
      <c r="CI25" s="436"/>
      <c r="CK25" s="436"/>
      <c r="CL25" s="436"/>
      <c r="CM25" s="436"/>
      <c r="CN25" s="436"/>
    </row>
    <row r="26" spans="2:92" ht="21" customHeight="1">
      <c r="B26" s="411"/>
      <c r="C26" s="431"/>
      <c r="D26" s="598" t="s">
        <v>635</v>
      </c>
      <c r="E26" s="598"/>
      <c r="F26" s="598"/>
      <c r="G26" s="598"/>
      <c r="H26" s="598"/>
      <c r="I26" s="600">
        <f>(ROUNDDOWN(M26/40,1))</f>
        <v>0</v>
      </c>
      <c r="J26" s="600"/>
      <c r="K26" s="600"/>
      <c r="L26" s="600"/>
      <c r="M26" s="600">
        <f>((((ROUNDDOWN($BE$9/12,1))*40)))*-1</f>
        <v>0</v>
      </c>
      <c r="N26" s="600"/>
      <c r="O26" s="600"/>
      <c r="P26" s="600"/>
      <c r="Q26" s="13"/>
      <c r="R26" s="433"/>
      <c r="S26" s="433"/>
      <c r="T26" s="598" t="s">
        <v>635</v>
      </c>
      <c r="U26" s="598"/>
      <c r="V26" s="598"/>
      <c r="W26" s="598"/>
      <c r="X26" s="598"/>
      <c r="Y26" s="600">
        <f>(ROUNDDOWN(AC26/40,1))</f>
        <v>0</v>
      </c>
      <c r="Z26" s="600"/>
      <c r="AA26" s="600"/>
      <c r="AB26" s="600"/>
      <c r="AC26" s="600">
        <f>((((ROUNDDOWN($BE$9/30,1))*40)))*-1</f>
        <v>0</v>
      </c>
      <c r="AD26" s="600"/>
      <c r="AE26" s="600"/>
      <c r="AF26" s="600"/>
      <c r="AG26" s="434"/>
      <c r="AH26" s="433"/>
      <c r="AI26" s="435"/>
      <c r="AJ26" s="598" t="s">
        <v>635</v>
      </c>
      <c r="AK26" s="598"/>
      <c r="AL26" s="598"/>
      <c r="AM26" s="598"/>
      <c r="AN26" s="598"/>
      <c r="AO26" s="600">
        <f>(ROUNDDOWN(AS26/40,1))</f>
        <v>0</v>
      </c>
      <c r="AP26" s="600"/>
      <c r="AQ26" s="600"/>
      <c r="AR26" s="600"/>
      <c r="AS26" s="600">
        <f>((((ROUNDDOWN($BE$9/7.5,1))*40)))*-1</f>
        <v>0</v>
      </c>
      <c r="AT26" s="600"/>
      <c r="AU26" s="600"/>
      <c r="AV26" s="600"/>
      <c r="AW26" s="440"/>
      <c r="AX26" s="433"/>
      <c r="AY26" s="437"/>
      <c r="AZ26" s="598" t="s">
        <v>635</v>
      </c>
      <c r="BA26" s="598"/>
      <c r="BB26" s="598"/>
      <c r="BC26" s="598"/>
      <c r="BD26" s="598"/>
      <c r="BE26" s="600">
        <f>(ROUNDDOWN(BI26/40,1))</f>
        <v>0</v>
      </c>
      <c r="BF26" s="600"/>
      <c r="BG26" s="600"/>
      <c r="BH26" s="600"/>
      <c r="BI26" s="601">
        <f>((((ROUNDDOWN($BE$9/20,1))*40)))*-1</f>
        <v>0</v>
      </c>
      <c r="BJ26" s="602"/>
      <c r="BK26" s="602"/>
      <c r="BL26" s="603"/>
      <c r="BM26" s="438"/>
      <c r="BN26" s="439"/>
      <c r="BO26" s="399"/>
      <c r="BQ26" s="412"/>
      <c r="BR26" s="420"/>
      <c r="BS26" s="420"/>
      <c r="BT26" s="421"/>
      <c r="BU26" s="421"/>
      <c r="BV26" s="441"/>
      <c r="BW26" s="441"/>
      <c r="BX26" s="441"/>
      <c r="BY26" s="441"/>
      <c r="CA26" s="441"/>
      <c r="CB26" s="441"/>
      <c r="CC26" s="441"/>
      <c r="CD26" s="441"/>
      <c r="CF26" s="441"/>
      <c r="CG26" s="441"/>
      <c r="CH26" s="441"/>
      <c r="CI26" s="441"/>
      <c r="CK26" s="441"/>
      <c r="CL26" s="441"/>
      <c r="CM26" s="441"/>
      <c r="CN26" s="441"/>
    </row>
    <row r="27" spans="2:92" ht="21" customHeight="1">
      <c r="B27" s="411"/>
      <c r="C27" s="431"/>
      <c r="D27" s="604" t="s">
        <v>636</v>
      </c>
      <c r="E27" s="605"/>
      <c r="F27" s="605"/>
      <c r="G27" s="605"/>
      <c r="H27" s="606"/>
      <c r="I27" s="600">
        <f>(ROUNDDOWN(M27/40,1))</f>
        <v>0</v>
      </c>
      <c r="J27" s="600"/>
      <c r="K27" s="600"/>
      <c r="L27" s="600"/>
      <c r="M27" s="601">
        <f>($AL$17-$AI$17)*-1</f>
        <v>0</v>
      </c>
      <c r="N27" s="602"/>
      <c r="O27" s="602"/>
      <c r="P27" s="603"/>
      <c r="Q27" s="13"/>
      <c r="R27" s="433"/>
      <c r="S27" s="433"/>
      <c r="T27" s="604" t="s">
        <v>636</v>
      </c>
      <c r="U27" s="605"/>
      <c r="V27" s="605"/>
      <c r="W27" s="605"/>
      <c r="X27" s="606"/>
      <c r="Y27" s="600">
        <f>(ROUNDDOWN(AC27/40,1))</f>
        <v>0</v>
      </c>
      <c r="Z27" s="600"/>
      <c r="AA27" s="600"/>
      <c r="AB27" s="600"/>
      <c r="AC27" s="601">
        <f>($AL$17-$AI$17)*-1</f>
        <v>0</v>
      </c>
      <c r="AD27" s="602"/>
      <c r="AE27" s="602"/>
      <c r="AF27" s="603"/>
      <c r="AG27" s="434"/>
      <c r="AH27" s="433"/>
      <c r="AI27" s="435"/>
      <c r="AJ27" s="604" t="s">
        <v>636</v>
      </c>
      <c r="AK27" s="605"/>
      <c r="AL27" s="605"/>
      <c r="AM27" s="605"/>
      <c r="AN27" s="606"/>
      <c r="AO27" s="600">
        <f>(ROUNDDOWN(AS27/40,1))</f>
        <v>0</v>
      </c>
      <c r="AP27" s="600"/>
      <c r="AQ27" s="600"/>
      <c r="AR27" s="600"/>
      <c r="AS27" s="601">
        <f>($AL$17-$AI$17)*-1</f>
        <v>0</v>
      </c>
      <c r="AT27" s="602"/>
      <c r="AU27" s="602"/>
      <c r="AV27" s="603"/>
      <c r="AW27" s="440"/>
      <c r="AX27" s="433"/>
      <c r="AY27" s="437"/>
      <c r="AZ27" s="604" t="s">
        <v>636</v>
      </c>
      <c r="BA27" s="605"/>
      <c r="BB27" s="605"/>
      <c r="BC27" s="605"/>
      <c r="BD27" s="606"/>
      <c r="BE27" s="600">
        <f>(ROUNDDOWN(BI27/40,1))</f>
        <v>0</v>
      </c>
      <c r="BF27" s="600"/>
      <c r="BG27" s="600"/>
      <c r="BH27" s="600"/>
      <c r="BI27" s="601">
        <f>($AL$17-$AI$17)*-1</f>
        <v>0</v>
      </c>
      <c r="BJ27" s="602"/>
      <c r="BK27" s="602"/>
      <c r="BL27" s="603"/>
      <c r="BM27" s="438"/>
      <c r="BN27" s="439"/>
      <c r="BO27" s="399"/>
      <c r="BQ27" s="412"/>
      <c r="BR27" s="420"/>
      <c r="BS27" s="420"/>
      <c r="BT27" s="421"/>
      <c r="BU27" s="421"/>
      <c r="BV27" s="441"/>
      <c r="BW27" s="441"/>
      <c r="BX27" s="441"/>
      <c r="BY27" s="441"/>
      <c r="CA27" s="441"/>
      <c r="CB27" s="441"/>
      <c r="CC27" s="441"/>
      <c r="CD27" s="441"/>
      <c r="CF27" s="441"/>
      <c r="CG27" s="441"/>
      <c r="CH27" s="441"/>
      <c r="CI27" s="441"/>
      <c r="CK27" s="441"/>
      <c r="CL27" s="441"/>
      <c r="CM27" s="441"/>
      <c r="CN27" s="441"/>
    </row>
    <row r="28" spans="2:92" ht="21" customHeight="1" thickBot="1">
      <c r="B28" s="411"/>
      <c r="C28" s="431"/>
      <c r="D28" s="607" t="s">
        <v>637</v>
      </c>
      <c r="E28" s="607"/>
      <c r="F28" s="607"/>
      <c r="G28" s="607"/>
      <c r="H28" s="607"/>
      <c r="I28" s="608">
        <f>(ROUNDDOWN(M28/40,1))</f>
        <v>0</v>
      </c>
      <c r="J28" s="608"/>
      <c r="K28" s="608"/>
      <c r="L28" s="608"/>
      <c r="M28" s="609">
        <f>$BB$73</f>
        <v>0</v>
      </c>
      <c r="N28" s="610"/>
      <c r="O28" s="610"/>
      <c r="P28" s="611"/>
      <c r="Q28" s="13"/>
      <c r="R28" s="433"/>
      <c r="S28" s="433"/>
      <c r="T28" s="607" t="s">
        <v>637</v>
      </c>
      <c r="U28" s="607"/>
      <c r="V28" s="607"/>
      <c r="W28" s="607"/>
      <c r="X28" s="607"/>
      <c r="Y28" s="608">
        <f>(ROUNDDOWN(AC28/40,1))</f>
        <v>0</v>
      </c>
      <c r="Z28" s="608"/>
      <c r="AA28" s="608"/>
      <c r="AB28" s="608"/>
      <c r="AC28" s="609">
        <f>$BB$73</f>
        <v>0</v>
      </c>
      <c r="AD28" s="610"/>
      <c r="AE28" s="610"/>
      <c r="AF28" s="611"/>
      <c r="AG28" s="434"/>
      <c r="AH28" s="433"/>
      <c r="AI28" s="435"/>
      <c r="AJ28" s="607" t="s">
        <v>637</v>
      </c>
      <c r="AK28" s="607"/>
      <c r="AL28" s="607"/>
      <c r="AM28" s="607"/>
      <c r="AN28" s="607"/>
      <c r="AO28" s="608">
        <f>(ROUNDDOWN(AS28/40,1))</f>
        <v>0</v>
      </c>
      <c r="AP28" s="608"/>
      <c r="AQ28" s="608"/>
      <c r="AR28" s="608"/>
      <c r="AS28" s="609">
        <f>$BB$73</f>
        <v>0</v>
      </c>
      <c r="AT28" s="610"/>
      <c r="AU28" s="610"/>
      <c r="AV28" s="611"/>
      <c r="AW28" s="440"/>
      <c r="AX28" s="433"/>
      <c r="AY28" s="437"/>
      <c r="AZ28" s="607" t="s">
        <v>637</v>
      </c>
      <c r="BA28" s="607"/>
      <c r="BB28" s="607"/>
      <c r="BC28" s="607"/>
      <c r="BD28" s="607"/>
      <c r="BE28" s="612">
        <f>(ROUNDDOWN(BI28/40,1))</f>
        <v>0</v>
      </c>
      <c r="BF28" s="612"/>
      <c r="BG28" s="612"/>
      <c r="BH28" s="612"/>
      <c r="BI28" s="609">
        <f>$BB$73</f>
        <v>0</v>
      </c>
      <c r="BJ28" s="610"/>
      <c r="BK28" s="610"/>
      <c r="BL28" s="611"/>
      <c r="BM28" s="438"/>
      <c r="BN28" s="439"/>
      <c r="BO28" s="399"/>
      <c r="BV28" s="440"/>
      <c r="BW28" s="440"/>
      <c r="BX28" s="440"/>
      <c r="BY28" s="440"/>
      <c r="CA28" s="440"/>
      <c r="CB28" s="440"/>
      <c r="CC28" s="440"/>
      <c r="CD28" s="440"/>
      <c r="CF28" s="440"/>
      <c r="CG28" s="440"/>
      <c r="CH28" s="440"/>
      <c r="CI28" s="440"/>
      <c r="CK28" s="440"/>
      <c r="CL28" s="440"/>
      <c r="CM28" s="440"/>
      <c r="CN28" s="440"/>
    </row>
    <row r="29" spans="2:92" ht="30.75" customHeight="1" thickTop="1">
      <c r="B29" s="411"/>
      <c r="C29" s="431"/>
      <c r="D29" s="613" t="s">
        <v>638</v>
      </c>
      <c r="E29" s="614"/>
      <c r="F29" s="614"/>
      <c r="G29" s="614"/>
      <c r="H29" s="614"/>
      <c r="I29" s="616">
        <f>SUM(I26:L28)</f>
        <v>0</v>
      </c>
      <c r="J29" s="616"/>
      <c r="K29" s="616"/>
      <c r="L29" s="616"/>
      <c r="M29" s="616">
        <f>SUM(M26:P28)</f>
        <v>0</v>
      </c>
      <c r="N29" s="616"/>
      <c r="O29" s="616"/>
      <c r="P29" s="616"/>
      <c r="Q29" s="433"/>
      <c r="R29" s="433"/>
      <c r="S29" s="433"/>
      <c r="T29" s="613" t="s">
        <v>638</v>
      </c>
      <c r="U29" s="614"/>
      <c r="V29" s="614"/>
      <c r="W29" s="614"/>
      <c r="X29" s="614"/>
      <c r="Y29" s="616">
        <f>SUM(Y26:AB28)</f>
        <v>0</v>
      </c>
      <c r="Z29" s="616"/>
      <c r="AA29" s="616"/>
      <c r="AB29" s="616"/>
      <c r="AC29" s="616">
        <f>SUM(AC26:AF28)</f>
        <v>0</v>
      </c>
      <c r="AD29" s="616"/>
      <c r="AE29" s="616"/>
      <c r="AF29" s="616"/>
      <c r="AG29" s="434"/>
      <c r="AH29" s="433"/>
      <c r="AI29" s="435"/>
      <c r="AJ29" s="613" t="s">
        <v>639</v>
      </c>
      <c r="AK29" s="614"/>
      <c r="AL29" s="614"/>
      <c r="AM29" s="614"/>
      <c r="AN29" s="614"/>
      <c r="AO29" s="615">
        <f>SUM(AO26:AR28)</f>
        <v>0</v>
      </c>
      <c r="AP29" s="615"/>
      <c r="AQ29" s="615"/>
      <c r="AR29" s="615"/>
      <c r="AS29" s="616">
        <f>SUM(AS26:AV28)</f>
        <v>0</v>
      </c>
      <c r="AT29" s="616"/>
      <c r="AU29" s="616"/>
      <c r="AV29" s="616"/>
      <c r="AW29" s="440"/>
      <c r="AX29" s="433"/>
      <c r="AY29" s="437"/>
      <c r="AZ29" s="613" t="s">
        <v>639</v>
      </c>
      <c r="BA29" s="614"/>
      <c r="BB29" s="614"/>
      <c r="BC29" s="614"/>
      <c r="BD29" s="614"/>
      <c r="BE29" s="615">
        <f>SUM(BE26:BH28)</f>
        <v>0</v>
      </c>
      <c r="BF29" s="615"/>
      <c r="BG29" s="615"/>
      <c r="BH29" s="615"/>
      <c r="BI29" s="616">
        <f>SUM(BI26:BL28)</f>
        <v>0</v>
      </c>
      <c r="BJ29" s="616"/>
      <c r="BK29" s="616"/>
      <c r="BL29" s="616"/>
      <c r="BM29" s="438"/>
      <c r="BN29" s="439"/>
      <c r="BO29" s="399"/>
      <c r="BQ29" s="412"/>
      <c r="BR29" s="420"/>
      <c r="BS29" s="420"/>
      <c r="BT29" s="421"/>
      <c r="BU29" s="421"/>
      <c r="BV29" s="442"/>
      <c r="BW29" s="442"/>
      <c r="BX29" s="442"/>
      <c r="BY29" s="442"/>
      <c r="CA29" s="442"/>
      <c r="CB29" s="442"/>
      <c r="CC29" s="442"/>
      <c r="CD29" s="442"/>
      <c r="CF29" s="442"/>
      <c r="CG29" s="442"/>
      <c r="CH29" s="442"/>
      <c r="CI29" s="442"/>
      <c r="CK29" s="442"/>
      <c r="CL29" s="442"/>
      <c r="CM29" s="442"/>
      <c r="CN29" s="442"/>
    </row>
    <row r="30" spans="2:92" ht="20.25" customHeight="1">
      <c r="B30" s="411"/>
      <c r="C30" s="431"/>
      <c r="D30" s="443"/>
      <c r="E30" s="443"/>
      <c r="F30" s="443"/>
      <c r="G30" s="443"/>
      <c r="H30" s="443"/>
      <c r="I30" s="444"/>
      <c r="J30" s="444"/>
      <c r="K30" s="444"/>
      <c r="L30" s="444"/>
      <c r="M30" s="444"/>
      <c r="N30" s="444"/>
      <c r="O30" s="444"/>
      <c r="P30" s="444"/>
      <c r="Q30" s="363"/>
      <c r="R30" s="363"/>
      <c r="S30" s="363"/>
      <c r="T30" s="443"/>
      <c r="U30" s="443"/>
      <c r="V30" s="443"/>
      <c r="W30" s="443"/>
      <c r="X30" s="443"/>
      <c r="Y30" s="444"/>
      <c r="Z30" s="444"/>
      <c r="AA30" s="444"/>
      <c r="AB30" s="444"/>
      <c r="AC30" s="444"/>
      <c r="AD30" s="444"/>
      <c r="AE30" s="444"/>
      <c r="AF30" s="444"/>
      <c r="AG30" s="445"/>
      <c r="AH30" s="363"/>
      <c r="AI30" s="446"/>
      <c r="AJ30" s="443"/>
      <c r="AK30" s="443"/>
      <c r="AL30" s="443"/>
      <c r="AM30" s="443"/>
      <c r="AN30" s="443"/>
      <c r="AO30" s="444"/>
      <c r="AP30" s="444"/>
      <c r="AQ30" s="444"/>
      <c r="AR30" s="444"/>
      <c r="AS30" s="444"/>
      <c r="AT30" s="444"/>
      <c r="AU30" s="444"/>
      <c r="AV30" s="444"/>
      <c r="AW30" s="398"/>
      <c r="AX30" s="363"/>
      <c r="AY30" s="379"/>
      <c r="AZ30" s="443"/>
      <c r="BA30" s="443"/>
      <c r="BB30" s="443"/>
      <c r="BC30" s="443"/>
      <c r="BD30" s="443"/>
      <c r="BE30" s="444"/>
      <c r="BF30" s="444"/>
      <c r="BG30" s="444"/>
      <c r="BH30" s="444"/>
      <c r="BI30" s="444"/>
      <c r="BJ30" s="444"/>
      <c r="BK30" s="444"/>
      <c r="BL30" s="444"/>
      <c r="BM30" s="438"/>
      <c r="BN30" s="439"/>
      <c r="BO30" s="399"/>
      <c r="BQ30" s="412"/>
      <c r="BR30" s="420"/>
      <c r="BS30" s="420"/>
      <c r="BT30" s="421"/>
      <c r="BU30" s="421"/>
      <c r="BX30" s="399"/>
    </row>
    <row r="31" spans="2:92" ht="20.25" customHeight="1">
      <c r="B31" s="411"/>
      <c r="C31" s="431"/>
      <c r="D31" s="443"/>
      <c r="E31" s="443"/>
      <c r="F31" s="443"/>
      <c r="G31" s="443"/>
      <c r="H31" s="443"/>
      <c r="I31" s="444"/>
      <c r="J31" s="444"/>
      <c r="K31" s="617" t="s">
        <v>640</v>
      </c>
      <c r="L31" s="618"/>
      <c r="M31" s="618"/>
      <c r="N31" s="620" t="str">
        <f>IF(OR($BE$9&gt;0,),IF(AND(OR($D$5="○",$D$6="○"),$I$29&gt;=0),"可",IF(AND(OR($D$5="○",$D$6="○"),$I$29&lt;0),"不可","")),"")</f>
        <v/>
      </c>
      <c r="O31" s="621"/>
      <c r="P31" s="622"/>
      <c r="Q31" s="363"/>
      <c r="R31" s="363"/>
      <c r="S31" s="363"/>
      <c r="T31" s="443"/>
      <c r="U31" s="443"/>
      <c r="V31" s="443"/>
      <c r="W31" s="443"/>
      <c r="X31" s="443"/>
      <c r="Y31" s="444"/>
      <c r="Z31" s="444"/>
      <c r="AA31" s="617" t="s">
        <v>641</v>
      </c>
      <c r="AB31" s="618"/>
      <c r="AC31" s="619"/>
      <c r="AD31" s="620" t="str">
        <f>IF(OR($BE$9&gt;0,),IF(AND(OR($D$5="○",$D$6="○"),$Y$29&gt;=0),"可",IF(AND(OR($D$5="○",$D$6="○"),$Y$29&lt;0),"不可","")),"")</f>
        <v/>
      </c>
      <c r="AE31" s="621"/>
      <c r="AF31" s="622"/>
      <c r="AG31" s="445"/>
      <c r="AH31" s="363"/>
      <c r="AI31" s="446"/>
      <c r="AJ31" s="443"/>
      <c r="AK31" s="443"/>
      <c r="AL31" s="443"/>
      <c r="AM31" s="443"/>
      <c r="AN31" s="443"/>
      <c r="AO31" s="444"/>
      <c r="AP31" s="444"/>
      <c r="AQ31" s="617" t="s">
        <v>642</v>
      </c>
      <c r="AR31" s="618"/>
      <c r="AS31" s="619"/>
      <c r="AT31" s="620" t="str">
        <f>IF(OR($BE$9&gt;0,),IF(AND(OR($D$7="○"),$AO$29&gt;=0),"可",IF(AND(OR($D$7="○"),$AO$29&lt;0),"不可","")),"")</f>
        <v/>
      </c>
      <c r="AU31" s="621"/>
      <c r="AV31" s="622"/>
      <c r="AW31" s="398"/>
      <c r="AX31" s="363"/>
      <c r="AY31" s="379"/>
      <c r="AZ31" s="443"/>
      <c r="BA31" s="443"/>
      <c r="BB31" s="443"/>
      <c r="BC31" s="443"/>
      <c r="BD31" s="443"/>
      <c r="BE31" s="444"/>
      <c r="BF31" s="444"/>
      <c r="BG31" s="617" t="s">
        <v>643</v>
      </c>
      <c r="BH31" s="618"/>
      <c r="BI31" s="619"/>
      <c r="BJ31" s="620" t="str">
        <f>IF(OR($BE$9&gt;0,),IF(AND(OR($D$7="○"),$BE$29&gt;=0),"可",IF(AND(OR($D$7="○"),$BE$29&lt;0),"不可","")),"")</f>
        <v/>
      </c>
      <c r="BK31" s="621"/>
      <c r="BL31" s="622"/>
      <c r="BM31" s="438"/>
      <c r="BN31" s="439"/>
      <c r="BO31" s="399"/>
      <c r="BQ31" s="412"/>
      <c r="BR31" s="420"/>
      <c r="BS31" s="420"/>
      <c r="BT31" s="421"/>
      <c r="BU31" s="421"/>
      <c r="BX31" s="399"/>
    </row>
    <row r="32" spans="2:92" ht="20.25" customHeight="1">
      <c r="B32" s="411"/>
      <c r="C32" s="447"/>
      <c r="D32" s="448"/>
      <c r="E32" s="448"/>
      <c r="F32" s="448"/>
      <c r="G32" s="448"/>
      <c r="H32" s="448"/>
      <c r="I32" s="449"/>
      <c r="J32" s="449"/>
      <c r="K32" s="449"/>
      <c r="L32" s="449"/>
      <c r="M32" s="449"/>
      <c r="N32" s="449"/>
      <c r="O32" s="449"/>
      <c r="P32" s="449"/>
      <c r="Q32" s="450"/>
      <c r="R32" s="450"/>
      <c r="S32" s="450"/>
      <c r="T32" s="448"/>
      <c r="U32" s="448"/>
      <c r="V32" s="448"/>
      <c r="W32" s="448"/>
      <c r="X32" s="448"/>
      <c r="Y32" s="449"/>
      <c r="Z32" s="449"/>
      <c r="AA32" s="449"/>
      <c r="AB32" s="449"/>
      <c r="AC32" s="449"/>
      <c r="AD32" s="449"/>
      <c r="AE32" s="449"/>
      <c r="AF32" s="449"/>
      <c r="AG32" s="451"/>
      <c r="AH32" s="363"/>
      <c r="AI32" s="452"/>
      <c r="AJ32" s="448"/>
      <c r="AK32" s="448"/>
      <c r="AL32" s="448"/>
      <c r="AM32" s="448"/>
      <c r="AN32" s="448"/>
      <c r="AO32" s="449"/>
      <c r="AP32" s="449"/>
      <c r="AQ32" s="449"/>
      <c r="AR32" s="449"/>
      <c r="AS32" s="449"/>
      <c r="AT32" s="449"/>
      <c r="AU32" s="449"/>
      <c r="AV32" s="449"/>
      <c r="AW32" s="453"/>
      <c r="AX32" s="450"/>
      <c r="AY32" s="454"/>
      <c r="AZ32" s="448"/>
      <c r="BA32" s="448"/>
      <c r="BB32" s="448"/>
      <c r="BC32" s="448"/>
      <c r="BD32" s="448"/>
      <c r="BE32" s="449"/>
      <c r="BF32" s="449"/>
      <c r="BG32" s="449"/>
      <c r="BH32" s="449"/>
      <c r="BI32" s="449"/>
      <c r="BJ32" s="449"/>
      <c r="BK32" s="449"/>
      <c r="BL32" s="449"/>
      <c r="BM32" s="455"/>
      <c r="BN32" s="439"/>
      <c r="BO32" s="399"/>
      <c r="BQ32" s="412"/>
      <c r="BR32" s="420"/>
      <c r="BS32" s="420"/>
      <c r="BT32" s="421"/>
      <c r="BU32" s="421"/>
      <c r="BX32" s="399"/>
    </row>
    <row r="33" spans="2:96" ht="20.25" customHeight="1" thickBot="1">
      <c r="B33" s="456"/>
      <c r="C33" s="457"/>
      <c r="D33" s="458"/>
      <c r="E33" s="458"/>
      <c r="F33" s="458"/>
      <c r="G33" s="458"/>
      <c r="H33" s="458"/>
      <c r="I33" s="459"/>
      <c r="J33" s="459"/>
      <c r="K33" s="459"/>
      <c r="L33" s="459"/>
      <c r="M33" s="459"/>
      <c r="N33" s="459"/>
      <c r="O33" s="459"/>
      <c r="P33" s="459"/>
      <c r="Q33" s="460"/>
      <c r="R33" s="460"/>
      <c r="S33" s="460"/>
      <c r="T33" s="458"/>
      <c r="U33" s="458"/>
      <c r="V33" s="458"/>
      <c r="W33" s="458"/>
      <c r="X33" s="458"/>
      <c r="Y33" s="459"/>
      <c r="Z33" s="459"/>
      <c r="AA33" s="459"/>
      <c r="AB33" s="459"/>
      <c r="AC33" s="459"/>
      <c r="AD33" s="459"/>
      <c r="AE33" s="459"/>
      <c r="AF33" s="459"/>
      <c r="AG33" s="460"/>
      <c r="AH33" s="460"/>
      <c r="AI33" s="460"/>
      <c r="AJ33" s="458"/>
      <c r="AK33" s="458"/>
      <c r="AL33" s="458"/>
      <c r="AM33" s="458"/>
      <c r="AN33" s="458"/>
      <c r="AO33" s="459"/>
      <c r="AP33" s="459"/>
      <c r="AQ33" s="459"/>
      <c r="AR33" s="459"/>
      <c r="AS33" s="459"/>
      <c r="AT33" s="459"/>
      <c r="AU33" s="459"/>
      <c r="AV33" s="459"/>
      <c r="AW33" s="461"/>
      <c r="AX33" s="460"/>
      <c r="AY33" s="462"/>
      <c r="AZ33" s="458"/>
      <c r="BA33" s="458"/>
      <c r="BB33" s="458"/>
      <c r="BC33" s="458"/>
      <c r="BD33" s="458"/>
      <c r="BE33" s="459"/>
      <c r="BF33" s="459"/>
      <c r="BG33" s="459"/>
      <c r="BH33" s="459"/>
      <c r="BI33" s="459"/>
      <c r="BJ33" s="459"/>
      <c r="BK33" s="459"/>
      <c r="BL33" s="459"/>
      <c r="BM33" s="463"/>
      <c r="BN33" s="464"/>
      <c r="BO33" s="393"/>
      <c r="BQ33" s="412"/>
      <c r="BR33" s="420"/>
      <c r="BS33" s="420"/>
      <c r="BT33" s="421"/>
      <c r="BU33" s="421"/>
      <c r="BX33" s="399"/>
    </row>
    <row r="34" spans="2:96" ht="21" customHeight="1" thickBot="1">
      <c r="B34" s="368" t="s">
        <v>644</v>
      </c>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c r="AQ34" s="424"/>
      <c r="AR34" s="424"/>
      <c r="AS34" s="424"/>
      <c r="AT34" s="424"/>
      <c r="AU34" s="424"/>
      <c r="AV34" s="424"/>
      <c r="AW34" s="424"/>
      <c r="AX34" s="424"/>
      <c r="AY34" s="424"/>
      <c r="AZ34" s="424"/>
      <c r="BA34" s="413"/>
      <c r="BB34" s="424"/>
      <c r="BC34" s="413"/>
      <c r="BD34" s="413"/>
      <c r="BE34" s="424"/>
      <c r="BF34" s="413"/>
      <c r="BG34" s="424"/>
      <c r="BH34" s="424"/>
      <c r="BI34" s="424"/>
      <c r="BJ34" s="424"/>
      <c r="BK34" s="424"/>
      <c r="BL34" s="424"/>
      <c r="BM34" s="424"/>
      <c r="BN34" s="424"/>
      <c r="BO34" s="393"/>
      <c r="BQ34" s="412"/>
      <c r="BR34" s="420"/>
      <c r="BS34" s="420"/>
      <c r="BT34" s="421"/>
      <c r="BU34" s="421"/>
    </row>
    <row r="35" spans="2:96" ht="32.25" customHeight="1" thickBot="1">
      <c r="B35" s="623"/>
      <c r="C35" s="465"/>
      <c r="D35" s="625" t="s">
        <v>645</v>
      </c>
      <c r="E35" s="625"/>
      <c r="F35" s="625"/>
      <c r="G35" s="625"/>
      <c r="H35" s="625"/>
      <c r="I35" s="626"/>
      <c r="J35" s="628" t="s">
        <v>646</v>
      </c>
      <c r="K35" s="629"/>
      <c r="L35" s="629"/>
      <c r="M35" s="629"/>
      <c r="N35" s="629"/>
      <c r="O35" s="630"/>
      <c r="P35" s="634" t="s">
        <v>11</v>
      </c>
      <c r="Q35" s="625"/>
      <c r="R35" s="625"/>
      <c r="S35" s="625"/>
      <c r="T35" s="625"/>
      <c r="U35" s="625"/>
      <c r="V35" s="635"/>
      <c r="W35" s="639" t="s">
        <v>647</v>
      </c>
      <c r="X35" s="640"/>
      <c r="Y35" s="640"/>
      <c r="Z35" s="640"/>
      <c r="AA35" s="640"/>
      <c r="AB35" s="640"/>
      <c r="AC35" s="641"/>
      <c r="AD35" s="639" t="s">
        <v>648</v>
      </c>
      <c r="AE35" s="640"/>
      <c r="AF35" s="640"/>
      <c r="AG35" s="640"/>
      <c r="AH35" s="640"/>
      <c r="AI35" s="640"/>
      <c r="AJ35" s="641"/>
      <c r="AK35" s="639" t="s">
        <v>649</v>
      </c>
      <c r="AL35" s="640"/>
      <c r="AM35" s="640"/>
      <c r="AN35" s="640"/>
      <c r="AO35" s="640"/>
      <c r="AP35" s="640"/>
      <c r="AQ35" s="641"/>
      <c r="AR35" s="623" t="s">
        <v>650</v>
      </c>
      <c r="AS35" s="625"/>
      <c r="AT35" s="625"/>
      <c r="AU35" s="625"/>
      <c r="AV35" s="625"/>
      <c r="AW35" s="625"/>
      <c r="AX35" s="635"/>
      <c r="AY35" s="629" t="s">
        <v>651</v>
      </c>
      <c r="AZ35" s="629"/>
      <c r="BA35" s="630"/>
      <c r="BB35" s="628" t="s">
        <v>652</v>
      </c>
      <c r="BC35" s="629"/>
      <c r="BD35" s="630"/>
      <c r="BE35" s="628" t="s">
        <v>653</v>
      </c>
      <c r="BF35" s="629"/>
      <c r="BG35" s="629"/>
      <c r="BH35" s="628" t="s">
        <v>654</v>
      </c>
      <c r="BI35" s="629"/>
      <c r="BJ35" s="629"/>
      <c r="BK35" s="634" t="s">
        <v>655</v>
      </c>
      <c r="BL35" s="625"/>
      <c r="BM35" s="625"/>
      <c r="BN35" s="635"/>
      <c r="BQ35" s="412"/>
      <c r="BR35" s="420"/>
      <c r="BS35" s="420"/>
      <c r="BT35" s="421"/>
      <c r="BU35" s="421"/>
    </row>
    <row r="36" spans="2:96" ht="32.25" customHeight="1" thickBot="1">
      <c r="B36" s="624"/>
      <c r="C36" s="466"/>
      <c r="D36" s="524"/>
      <c r="E36" s="524"/>
      <c r="F36" s="524"/>
      <c r="G36" s="524"/>
      <c r="H36" s="524"/>
      <c r="I36" s="627"/>
      <c r="J36" s="631"/>
      <c r="K36" s="632"/>
      <c r="L36" s="632"/>
      <c r="M36" s="632"/>
      <c r="N36" s="632"/>
      <c r="O36" s="633"/>
      <c r="P36" s="636"/>
      <c r="Q36" s="637"/>
      <c r="R36" s="637"/>
      <c r="S36" s="637"/>
      <c r="T36" s="637"/>
      <c r="U36" s="637"/>
      <c r="V36" s="638"/>
      <c r="W36" s="467" t="s">
        <v>253</v>
      </c>
      <c r="X36" s="468" t="s">
        <v>252</v>
      </c>
      <c r="Y36" s="468" t="s">
        <v>251</v>
      </c>
      <c r="Z36" s="468" t="s">
        <v>250</v>
      </c>
      <c r="AA36" s="468" t="s">
        <v>656</v>
      </c>
      <c r="AB36" s="468" t="s">
        <v>657</v>
      </c>
      <c r="AC36" s="469" t="s">
        <v>219</v>
      </c>
      <c r="AD36" s="467" t="s">
        <v>253</v>
      </c>
      <c r="AE36" s="468" t="s">
        <v>252</v>
      </c>
      <c r="AF36" s="468" t="s">
        <v>251</v>
      </c>
      <c r="AG36" s="468" t="s">
        <v>250</v>
      </c>
      <c r="AH36" s="468" t="s">
        <v>656</v>
      </c>
      <c r="AI36" s="468" t="s">
        <v>657</v>
      </c>
      <c r="AJ36" s="469" t="s">
        <v>219</v>
      </c>
      <c r="AK36" s="467" t="s">
        <v>253</v>
      </c>
      <c r="AL36" s="468" t="s">
        <v>252</v>
      </c>
      <c r="AM36" s="468" t="s">
        <v>251</v>
      </c>
      <c r="AN36" s="468" t="s">
        <v>250</v>
      </c>
      <c r="AO36" s="468" t="s">
        <v>656</v>
      </c>
      <c r="AP36" s="468" t="s">
        <v>657</v>
      </c>
      <c r="AQ36" s="469" t="s">
        <v>219</v>
      </c>
      <c r="AR36" s="470" t="s">
        <v>253</v>
      </c>
      <c r="AS36" s="471" t="s">
        <v>252</v>
      </c>
      <c r="AT36" s="471" t="s">
        <v>251</v>
      </c>
      <c r="AU36" s="471" t="s">
        <v>250</v>
      </c>
      <c r="AV36" s="471" t="s">
        <v>656</v>
      </c>
      <c r="AW36" s="471" t="s">
        <v>657</v>
      </c>
      <c r="AX36" s="472" t="s">
        <v>219</v>
      </c>
      <c r="AY36" s="632"/>
      <c r="AZ36" s="632"/>
      <c r="BA36" s="633"/>
      <c r="BB36" s="631"/>
      <c r="BC36" s="632"/>
      <c r="BD36" s="633"/>
      <c r="BE36" s="631"/>
      <c r="BF36" s="632"/>
      <c r="BG36" s="632"/>
      <c r="BH36" s="631"/>
      <c r="BI36" s="632"/>
      <c r="BJ36" s="632"/>
      <c r="BK36" s="642"/>
      <c r="BL36" s="524"/>
      <c r="BM36" s="524"/>
      <c r="BN36" s="643"/>
      <c r="BQ36" s="412"/>
      <c r="BR36" s="420"/>
      <c r="BS36" s="420"/>
      <c r="BT36" s="421"/>
      <c r="BU36" s="421"/>
    </row>
    <row r="37" spans="2:96" ht="21" customHeight="1" thickBot="1">
      <c r="B37" s="644" t="s">
        <v>658</v>
      </c>
      <c r="C37" s="473"/>
      <c r="D37" s="647"/>
      <c r="E37" s="647"/>
      <c r="F37" s="647"/>
      <c r="G37" s="647"/>
      <c r="H37" s="647"/>
      <c r="I37" s="648"/>
      <c r="J37" s="649"/>
      <c r="K37" s="647"/>
      <c r="L37" s="648"/>
      <c r="M37" s="649"/>
      <c r="N37" s="647"/>
      <c r="O37" s="648"/>
      <c r="P37" s="650"/>
      <c r="Q37" s="651"/>
      <c r="R37" s="651"/>
      <c r="S37" s="651"/>
      <c r="T37" s="651"/>
      <c r="U37" s="651"/>
      <c r="V37" s="652"/>
      <c r="W37" s="474"/>
      <c r="X37" s="475"/>
      <c r="Y37" s="475"/>
      <c r="Z37" s="475"/>
      <c r="AA37" s="475"/>
      <c r="AB37" s="475"/>
      <c r="AC37" s="476"/>
      <c r="AD37" s="474"/>
      <c r="AE37" s="475"/>
      <c r="AF37" s="475"/>
      <c r="AG37" s="475"/>
      <c r="AH37" s="475"/>
      <c r="AI37" s="475"/>
      <c r="AJ37" s="476"/>
      <c r="AK37" s="474"/>
      <c r="AL37" s="475"/>
      <c r="AM37" s="475"/>
      <c r="AN37" s="475"/>
      <c r="AO37" s="475"/>
      <c r="AP37" s="475"/>
      <c r="AQ37" s="476"/>
      <c r="AR37" s="474"/>
      <c r="AS37" s="475"/>
      <c r="AT37" s="475"/>
      <c r="AU37" s="475"/>
      <c r="AV37" s="475"/>
      <c r="AW37" s="475"/>
      <c r="AX37" s="476"/>
      <c r="AY37" s="653">
        <f t="shared" ref="AY37:AY57" si="0">SUM(W37:AX37)</f>
        <v>0</v>
      </c>
      <c r="AZ37" s="653"/>
      <c r="BA37" s="654"/>
      <c r="BB37" s="655">
        <f t="shared" ref="BB37:BB57" si="1">AY37/4</f>
        <v>0</v>
      </c>
      <c r="BC37" s="656"/>
      <c r="BD37" s="657"/>
      <c r="BE37" s="658"/>
      <c r="BF37" s="659"/>
      <c r="BG37" s="659"/>
      <c r="BH37" s="658"/>
      <c r="BI37" s="659"/>
      <c r="BJ37" s="659"/>
      <c r="BK37" s="660"/>
      <c r="BL37" s="661"/>
      <c r="BM37" s="661"/>
      <c r="BN37" s="662"/>
      <c r="BQ37" s="412"/>
      <c r="BR37" s="420"/>
      <c r="BS37" s="420"/>
      <c r="BT37" s="421"/>
      <c r="BU37" s="421"/>
    </row>
    <row r="38" spans="2:96" ht="21" customHeight="1">
      <c r="B38" s="645"/>
      <c r="C38" s="663" t="s">
        <v>659</v>
      </c>
      <c r="D38" s="665"/>
      <c r="E38" s="665"/>
      <c r="F38" s="665"/>
      <c r="G38" s="665"/>
      <c r="H38" s="665"/>
      <c r="I38" s="666"/>
      <c r="J38" s="667"/>
      <c r="K38" s="665"/>
      <c r="L38" s="666"/>
      <c r="M38" s="667"/>
      <c r="N38" s="665"/>
      <c r="O38" s="666"/>
      <c r="P38" s="668"/>
      <c r="Q38" s="669"/>
      <c r="R38" s="669"/>
      <c r="S38" s="669"/>
      <c r="T38" s="669"/>
      <c r="U38" s="669"/>
      <c r="V38" s="670"/>
      <c r="W38" s="477"/>
      <c r="X38" s="478"/>
      <c r="Y38" s="478"/>
      <c r="Z38" s="478"/>
      <c r="AA38" s="478"/>
      <c r="AB38" s="478"/>
      <c r="AC38" s="479"/>
      <c r="AD38" s="477"/>
      <c r="AE38" s="478"/>
      <c r="AF38" s="478"/>
      <c r="AG38" s="478"/>
      <c r="AH38" s="478"/>
      <c r="AI38" s="478"/>
      <c r="AJ38" s="479"/>
      <c r="AK38" s="477"/>
      <c r="AL38" s="478"/>
      <c r="AM38" s="478"/>
      <c r="AN38" s="478"/>
      <c r="AO38" s="478"/>
      <c r="AP38" s="478"/>
      <c r="AQ38" s="479"/>
      <c r="AR38" s="477"/>
      <c r="AS38" s="478"/>
      <c r="AT38" s="478"/>
      <c r="AU38" s="478"/>
      <c r="AV38" s="478"/>
      <c r="AW38" s="478"/>
      <c r="AX38" s="479"/>
      <c r="AY38" s="671">
        <f t="shared" si="0"/>
        <v>0</v>
      </c>
      <c r="AZ38" s="671"/>
      <c r="BA38" s="672"/>
      <c r="BB38" s="673">
        <f t="shared" si="1"/>
        <v>0</v>
      </c>
      <c r="BC38" s="674"/>
      <c r="BD38" s="675"/>
      <c r="BE38" s="676"/>
      <c r="BF38" s="677"/>
      <c r="BG38" s="678"/>
      <c r="BH38" s="676"/>
      <c r="BI38" s="677"/>
      <c r="BJ38" s="678"/>
      <c r="BK38" s="679"/>
      <c r="BL38" s="680"/>
      <c r="BM38" s="680"/>
      <c r="BN38" s="681"/>
      <c r="BO38" s="480"/>
    </row>
    <row r="39" spans="2:96" ht="21" customHeight="1">
      <c r="B39" s="645"/>
      <c r="C39" s="664"/>
      <c r="D39" s="682"/>
      <c r="E39" s="682"/>
      <c r="F39" s="682"/>
      <c r="G39" s="682"/>
      <c r="H39" s="682"/>
      <c r="I39" s="683"/>
      <c r="J39" s="684"/>
      <c r="K39" s="682"/>
      <c r="L39" s="683"/>
      <c r="M39" s="684"/>
      <c r="N39" s="682"/>
      <c r="O39" s="683"/>
      <c r="P39" s="685"/>
      <c r="Q39" s="686"/>
      <c r="R39" s="686"/>
      <c r="S39" s="686"/>
      <c r="T39" s="686"/>
      <c r="U39" s="686"/>
      <c r="V39" s="687"/>
      <c r="W39" s="481"/>
      <c r="X39" s="482"/>
      <c r="Y39" s="482"/>
      <c r="Z39" s="482"/>
      <c r="AA39" s="482"/>
      <c r="AB39" s="482"/>
      <c r="AC39" s="483"/>
      <c r="AD39" s="481"/>
      <c r="AE39" s="482"/>
      <c r="AF39" s="482"/>
      <c r="AG39" s="482"/>
      <c r="AH39" s="482"/>
      <c r="AI39" s="482"/>
      <c r="AJ39" s="483"/>
      <c r="AK39" s="481"/>
      <c r="AL39" s="482"/>
      <c r="AM39" s="482"/>
      <c r="AN39" s="482"/>
      <c r="AO39" s="482"/>
      <c r="AP39" s="482"/>
      <c r="AQ39" s="483"/>
      <c r="AR39" s="481"/>
      <c r="AS39" s="482"/>
      <c r="AT39" s="482"/>
      <c r="AU39" s="482"/>
      <c r="AV39" s="482"/>
      <c r="AW39" s="482"/>
      <c r="AX39" s="483"/>
      <c r="AY39" s="688">
        <f t="shared" si="0"/>
        <v>0</v>
      </c>
      <c r="AZ39" s="688"/>
      <c r="BA39" s="689"/>
      <c r="BB39" s="690">
        <f t="shared" si="1"/>
        <v>0</v>
      </c>
      <c r="BC39" s="691"/>
      <c r="BD39" s="692"/>
      <c r="BE39" s="693"/>
      <c r="BF39" s="694"/>
      <c r="BG39" s="695"/>
      <c r="BH39" s="693"/>
      <c r="BI39" s="694"/>
      <c r="BJ39" s="695"/>
      <c r="BK39" s="529"/>
      <c r="BL39" s="530"/>
      <c r="BM39" s="530"/>
      <c r="BN39" s="696"/>
      <c r="BO39" s="480"/>
    </row>
    <row r="40" spans="2:96" ht="21" customHeight="1">
      <c r="B40" s="645"/>
      <c r="C40" s="664"/>
      <c r="D40" s="682"/>
      <c r="E40" s="682"/>
      <c r="F40" s="682"/>
      <c r="G40" s="682"/>
      <c r="H40" s="682"/>
      <c r="I40" s="683"/>
      <c r="J40" s="684"/>
      <c r="K40" s="682"/>
      <c r="L40" s="683"/>
      <c r="M40" s="684"/>
      <c r="N40" s="682"/>
      <c r="O40" s="683"/>
      <c r="P40" s="685"/>
      <c r="Q40" s="686"/>
      <c r="R40" s="686"/>
      <c r="S40" s="686"/>
      <c r="T40" s="686"/>
      <c r="U40" s="686"/>
      <c r="V40" s="687"/>
      <c r="W40" s="481"/>
      <c r="X40" s="482"/>
      <c r="Y40" s="482"/>
      <c r="Z40" s="482"/>
      <c r="AA40" s="482"/>
      <c r="AB40" s="482"/>
      <c r="AC40" s="483"/>
      <c r="AD40" s="481"/>
      <c r="AE40" s="482"/>
      <c r="AF40" s="482"/>
      <c r="AG40" s="482"/>
      <c r="AH40" s="482"/>
      <c r="AI40" s="482"/>
      <c r="AJ40" s="483"/>
      <c r="AK40" s="481"/>
      <c r="AL40" s="482"/>
      <c r="AM40" s="482"/>
      <c r="AN40" s="482"/>
      <c r="AO40" s="482"/>
      <c r="AP40" s="482"/>
      <c r="AQ40" s="483"/>
      <c r="AR40" s="481"/>
      <c r="AS40" s="482"/>
      <c r="AT40" s="482"/>
      <c r="AU40" s="482"/>
      <c r="AV40" s="482"/>
      <c r="AW40" s="482"/>
      <c r="AX40" s="483"/>
      <c r="AY40" s="688">
        <f t="shared" si="0"/>
        <v>0</v>
      </c>
      <c r="AZ40" s="688"/>
      <c r="BA40" s="689"/>
      <c r="BB40" s="690">
        <f t="shared" si="1"/>
        <v>0</v>
      </c>
      <c r="BC40" s="691"/>
      <c r="BD40" s="692"/>
      <c r="BE40" s="693"/>
      <c r="BF40" s="694"/>
      <c r="BG40" s="695"/>
      <c r="BH40" s="693"/>
      <c r="BI40" s="694"/>
      <c r="BJ40" s="695"/>
      <c r="BK40" s="529"/>
      <c r="BL40" s="530"/>
      <c r="BM40" s="530"/>
      <c r="BN40" s="696"/>
      <c r="BO40" s="480"/>
    </row>
    <row r="41" spans="2:96" ht="21" customHeight="1">
      <c r="B41" s="645"/>
      <c r="C41" s="664"/>
      <c r="D41" s="682"/>
      <c r="E41" s="682"/>
      <c r="F41" s="682"/>
      <c r="G41" s="682"/>
      <c r="H41" s="682"/>
      <c r="I41" s="683"/>
      <c r="J41" s="684"/>
      <c r="K41" s="682"/>
      <c r="L41" s="683"/>
      <c r="M41" s="684"/>
      <c r="N41" s="682"/>
      <c r="O41" s="683"/>
      <c r="P41" s="685"/>
      <c r="Q41" s="686"/>
      <c r="R41" s="686"/>
      <c r="S41" s="686"/>
      <c r="T41" s="686"/>
      <c r="U41" s="686"/>
      <c r="V41" s="687"/>
      <c r="W41" s="481"/>
      <c r="X41" s="482"/>
      <c r="Y41" s="482"/>
      <c r="Z41" s="482"/>
      <c r="AA41" s="482"/>
      <c r="AB41" s="482"/>
      <c r="AC41" s="483"/>
      <c r="AD41" s="481"/>
      <c r="AE41" s="482"/>
      <c r="AF41" s="482"/>
      <c r="AG41" s="482"/>
      <c r="AH41" s="482"/>
      <c r="AI41" s="482"/>
      <c r="AJ41" s="483"/>
      <c r="AK41" s="481"/>
      <c r="AL41" s="482"/>
      <c r="AM41" s="482"/>
      <c r="AN41" s="482"/>
      <c r="AO41" s="482"/>
      <c r="AP41" s="482"/>
      <c r="AQ41" s="483"/>
      <c r="AR41" s="481"/>
      <c r="AS41" s="482"/>
      <c r="AT41" s="482"/>
      <c r="AU41" s="482"/>
      <c r="AV41" s="482"/>
      <c r="AW41" s="482"/>
      <c r="AX41" s="483"/>
      <c r="AY41" s="688">
        <f t="shared" si="0"/>
        <v>0</v>
      </c>
      <c r="AZ41" s="688"/>
      <c r="BA41" s="689"/>
      <c r="BB41" s="690">
        <f t="shared" si="1"/>
        <v>0</v>
      </c>
      <c r="BC41" s="691"/>
      <c r="BD41" s="692"/>
      <c r="BE41" s="693"/>
      <c r="BF41" s="694"/>
      <c r="BG41" s="695"/>
      <c r="BH41" s="693"/>
      <c r="BI41" s="694"/>
      <c r="BJ41" s="695"/>
      <c r="BK41" s="529"/>
      <c r="BL41" s="530"/>
      <c r="BM41" s="530"/>
      <c r="BN41" s="696"/>
      <c r="BO41" s="480"/>
      <c r="CC41" s="484"/>
      <c r="CD41" s="351"/>
      <c r="CE41" s="351"/>
      <c r="CF41" s="351"/>
      <c r="CG41" s="351"/>
      <c r="CH41" s="351"/>
      <c r="CI41" s="351"/>
      <c r="CJ41" s="351"/>
      <c r="CK41" s="351"/>
      <c r="CL41" s="351"/>
      <c r="CM41" s="351"/>
      <c r="CN41" s="351"/>
      <c r="CO41" s="351"/>
      <c r="CP41" s="351"/>
      <c r="CQ41" s="351"/>
      <c r="CR41" s="351"/>
    </row>
    <row r="42" spans="2:96" ht="21" customHeight="1" thickBot="1">
      <c r="B42" s="645"/>
      <c r="C42" s="664"/>
      <c r="D42" s="697"/>
      <c r="E42" s="697"/>
      <c r="F42" s="697"/>
      <c r="G42" s="697"/>
      <c r="H42" s="697"/>
      <c r="I42" s="698"/>
      <c r="J42" s="699"/>
      <c r="K42" s="697"/>
      <c r="L42" s="698"/>
      <c r="M42" s="699"/>
      <c r="N42" s="697"/>
      <c r="O42" s="698"/>
      <c r="P42" s="685"/>
      <c r="Q42" s="686"/>
      <c r="R42" s="686"/>
      <c r="S42" s="686"/>
      <c r="T42" s="686"/>
      <c r="U42" s="686"/>
      <c r="V42" s="687"/>
      <c r="W42" s="485"/>
      <c r="X42" s="486"/>
      <c r="Y42" s="486"/>
      <c r="Z42" s="486"/>
      <c r="AA42" s="486"/>
      <c r="AB42" s="486"/>
      <c r="AC42" s="487"/>
      <c r="AD42" s="485"/>
      <c r="AE42" s="486"/>
      <c r="AF42" s="486"/>
      <c r="AG42" s="486"/>
      <c r="AH42" s="486"/>
      <c r="AI42" s="486"/>
      <c r="AJ42" s="487"/>
      <c r="AK42" s="485"/>
      <c r="AL42" s="486"/>
      <c r="AM42" s="486"/>
      <c r="AN42" s="486"/>
      <c r="AO42" s="486"/>
      <c r="AP42" s="486"/>
      <c r="AQ42" s="487"/>
      <c r="AR42" s="485"/>
      <c r="AS42" s="486"/>
      <c r="AT42" s="486"/>
      <c r="AU42" s="486"/>
      <c r="AV42" s="486"/>
      <c r="AW42" s="486"/>
      <c r="AX42" s="487"/>
      <c r="AY42" s="700">
        <f t="shared" si="0"/>
        <v>0</v>
      </c>
      <c r="AZ42" s="700"/>
      <c r="BA42" s="701"/>
      <c r="BB42" s="702">
        <f t="shared" si="1"/>
        <v>0</v>
      </c>
      <c r="BC42" s="703"/>
      <c r="BD42" s="704"/>
      <c r="BE42" s="705"/>
      <c r="BF42" s="706"/>
      <c r="BG42" s="707"/>
      <c r="BH42" s="705"/>
      <c r="BI42" s="706"/>
      <c r="BJ42" s="707"/>
      <c r="BK42" s="536"/>
      <c r="BL42" s="537"/>
      <c r="BM42" s="537"/>
      <c r="BN42" s="708"/>
      <c r="BO42" s="480"/>
      <c r="CC42" s="351"/>
      <c r="CD42" s="351"/>
      <c r="CE42" s="709"/>
      <c r="CF42" s="709"/>
      <c r="CG42" s="709"/>
      <c r="CH42" s="709"/>
      <c r="CI42" s="709"/>
      <c r="CJ42" s="709"/>
      <c r="CK42" s="710"/>
      <c r="CL42" s="710"/>
      <c r="CM42" s="710"/>
      <c r="CN42" s="710"/>
      <c r="CO42" s="710"/>
      <c r="CP42" s="421"/>
      <c r="CQ42" s="421"/>
      <c r="CR42" s="421"/>
    </row>
    <row r="43" spans="2:96" ht="21" customHeight="1">
      <c r="B43" s="645"/>
      <c r="C43" s="711" t="s">
        <v>660</v>
      </c>
      <c r="D43" s="712"/>
      <c r="E43" s="713"/>
      <c r="F43" s="713"/>
      <c r="G43" s="713"/>
      <c r="H43" s="713"/>
      <c r="I43" s="713"/>
      <c r="J43" s="713"/>
      <c r="K43" s="713"/>
      <c r="L43" s="713"/>
      <c r="M43" s="713"/>
      <c r="N43" s="713"/>
      <c r="O43" s="713"/>
      <c r="P43" s="668"/>
      <c r="Q43" s="669"/>
      <c r="R43" s="669"/>
      <c r="S43" s="669"/>
      <c r="T43" s="669"/>
      <c r="U43" s="669"/>
      <c r="V43" s="670"/>
      <c r="W43" s="477"/>
      <c r="X43" s="478"/>
      <c r="Y43" s="478"/>
      <c r="Z43" s="478"/>
      <c r="AA43" s="478"/>
      <c r="AB43" s="478"/>
      <c r="AC43" s="479"/>
      <c r="AD43" s="477"/>
      <c r="AE43" s="478"/>
      <c r="AF43" s="478"/>
      <c r="AG43" s="478"/>
      <c r="AH43" s="478"/>
      <c r="AI43" s="478"/>
      <c r="AJ43" s="479"/>
      <c r="AK43" s="477"/>
      <c r="AL43" s="478"/>
      <c r="AM43" s="478"/>
      <c r="AN43" s="478"/>
      <c r="AO43" s="478"/>
      <c r="AP43" s="478"/>
      <c r="AQ43" s="479"/>
      <c r="AR43" s="488"/>
      <c r="AS43" s="478"/>
      <c r="AT43" s="478"/>
      <c r="AU43" s="478"/>
      <c r="AV43" s="478"/>
      <c r="AW43" s="478"/>
      <c r="AX43" s="479"/>
      <c r="AY43" s="672">
        <f t="shared" si="0"/>
        <v>0</v>
      </c>
      <c r="AZ43" s="714"/>
      <c r="BA43" s="714"/>
      <c r="BB43" s="715">
        <f t="shared" si="1"/>
        <v>0</v>
      </c>
      <c r="BC43" s="715"/>
      <c r="BD43" s="715"/>
      <c r="BE43" s="720" t="e">
        <f>ROUNDDOWN(SUM(BB43:BD50)/AY60,1)</f>
        <v>#DIV/0!</v>
      </c>
      <c r="BF43" s="721"/>
      <c r="BG43" s="722"/>
      <c r="BH43" s="729">
        <f>ROUNDDOWN(SUM(BB43:BD50)/40,1)</f>
        <v>0</v>
      </c>
      <c r="BI43" s="730"/>
      <c r="BJ43" s="731"/>
      <c r="BK43" s="679"/>
      <c r="BL43" s="680"/>
      <c r="BM43" s="680"/>
      <c r="BN43" s="681"/>
      <c r="BO43" s="480"/>
      <c r="BP43" s="489"/>
      <c r="CC43" s="351"/>
      <c r="CD43" s="351"/>
      <c r="CE43" s="709"/>
      <c r="CF43" s="709"/>
      <c r="CG43" s="709"/>
      <c r="CH43" s="709"/>
      <c r="CI43" s="709"/>
      <c r="CJ43" s="709"/>
      <c r="CK43" s="710"/>
      <c r="CL43" s="710"/>
      <c r="CM43" s="710"/>
      <c r="CN43" s="710"/>
      <c r="CO43" s="710"/>
      <c r="CP43" s="421"/>
      <c r="CQ43" s="421"/>
      <c r="CR43" s="421"/>
    </row>
    <row r="44" spans="2:96" ht="21" customHeight="1">
      <c r="B44" s="645"/>
      <c r="C44" s="645"/>
      <c r="D44" s="716"/>
      <c r="E44" s="717"/>
      <c r="F44" s="717"/>
      <c r="G44" s="717"/>
      <c r="H44" s="717"/>
      <c r="I44" s="717"/>
      <c r="J44" s="717"/>
      <c r="K44" s="717"/>
      <c r="L44" s="717"/>
      <c r="M44" s="717"/>
      <c r="N44" s="717"/>
      <c r="O44" s="717"/>
      <c r="P44" s="685"/>
      <c r="Q44" s="686"/>
      <c r="R44" s="686"/>
      <c r="S44" s="686"/>
      <c r="T44" s="686"/>
      <c r="U44" s="686"/>
      <c r="V44" s="687"/>
      <c r="W44" s="481"/>
      <c r="X44" s="482"/>
      <c r="Y44" s="482"/>
      <c r="Z44" s="482"/>
      <c r="AA44" s="482"/>
      <c r="AB44" s="482"/>
      <c r="AC44" s="483"/>
      <c r="AD44" s="481"/>
      <c r="AE44" s="482"/>
      <c r="AF44" s="482"/>
      <c r="AG44" s="482"/>
      <c r="AH44" s="482"/>
      <c r="AI44" s="482"/>
      <c r="AJ44" s="483"/>
      <c r="AK44" s="481"/>
      <c r="AL44" s="482"/>
      <c r="AM44" s="482"/>
      <c r="AN44" s="482"/>
      <c r="AO44" s="482"/>
      <c r="AP44" s="482"/>
      <c r="AQ44" s="483"/>
      <c r="AR44" s="490"/>
      <c r="AS44" s="482"/>
      <c r="AT44" s="482"/>
      <c r="AU44" s="482"/>
      <c r="AV44" s="482"/>
      <c r="AW44" s="482"/>
      <c r="AX44" s="483"/>
      <c r="AY44" s="689">
        <f t="shared" si="0"/>
        <v>0</v>
      </c>
      <c r="AZ44" s="718"/>
      <c r="BA44" s="718"/>
      <c r="BB44" s="719">
        <f t="shared" si="1"/>
        <v>0</v>
      </c>
      <c r="BC44" s="719"/>
      <c r="BD44" s="719"/>
      <c r="BE44" s="723"/>
      <c r="BF44" s="724"/>
      <c r="BG44" s="725"/>
      <c r="BH44" s="732"/>
      <c r="BI44" s="733"/>
      <c r="BJ44" s="734"/>
      <c r="BK44" s="529"/>
      <c r="BL44" s="530"/>
      <c r="BM44" s="530"/>
      <c r="BN44" s="696"/>
      <c r="BO44" s="480"/>
      <c r="CC44" s="351"/>
      <c r="CD44" s="351"/>
      <c r="CE44" s="709"/>
      <c r="CF44" s="709"/>
      <c r="CG44" s="709"/>
      <c r="CH44" s="709"/>
      <c r="CI44" s="709"/>
      <c r="CJ44" s="709"/>
      <c r="CK44" s="710"/>
      <c r="CL44" s="710"/>
      <c r="CM44" s="710"/>
      <c r="CN44" s="710"/>
      <c r="CO44" s="710"/>
      <c r="CP44" s="421"/>
      <c r="CQ44" s="421"/>
      <c r="CR44" s="421"/>
    </row>
    <row r="45" spans="2:96" ht="21" customHeight="1">
      <c r="B45" s="645"/>
      <c r="C45" s="645"/>
      <c r="D45" s="716"/>
      <c r="E45" s="717"/>
      <c r="F45" s="717"/>
      <c r="G45" s="717"/>
      <c r="H45" s="717"/>
      <c r="I45" s="717"/>
      <c r="J45" s="717"/>
      <c r="K45" s="717"/>
      <c r="L45" s="717"/>
      <c r="M45" s="717"/>
      <c r="N45" s="717"/>
      <c r="O45" s="717"/>
      <c r="P45" s="685"/>
      <c r="Q45" s="686"/>
      <c r="R45" s="686"/>
      <c r="S45" s="686"/>
      <c r="T45" s="686"/>
      <c r="U45" s="686"/>
      <c r="V45" s="687"/>
      <c r="W45" s="481"/>
      <c r="X45" s="482"/>
      <c r="Y45" s="482"/>
      <c r="Z45" s="482"/>
      <c r="AA45" s="482"/>
      <c r="AB45" s="482"/>
      <c r="AC45" s="483"/>
      <c r="AD45" s="481"/>
      <c r="AE45" s="482"/>
      <c r="AF45" s="482"/>
      <c r="AG45" s="482"/>
      <c r="AH45" s="482"/>
      <c r="AI45" s="482"/>
      <c r="AJ45" s="483"/>
      <c r="AK45" s="481"/>
      <c r="AL45" s="482"/>
      <c r="AM45" s="482"/>
      <c r="AN45" s="482"/>
      <c r="AO45" s="482"/>
      <c r="AP45" s="482"/>
      <c r="AQ45" s="483"/>
      <c r="AR45" s="490"/>
      <c r="AS45" s="482"/>
      <c r="AT45" s="482"/>
      <c r="AU45" s="482"/>
      <c r="AV45" s="482"/>
      <c r="AW45" s="482"/>
      <c r="AX45" s="483"/>
      <c r="AY45" s="689">
        <f t="shared" si="0"/>
        <v>0</v>
      </c>
      <c r="AZ45" s="718"/>
      <c r="BA45" s="718"/>
      <c r="BB45" s="719">
        <f t="shared" si="1"/>
        <v>0</v>
      </c>
      <c r="BC45" s="719"/>
      <c r="BD45" s="719"/>
      <c r="BE45" s="723"/>
      <c r="BF45" s="724"/>
      <c r="BG45" s="725"/>
      <c r="BH45" s="732"/>
      <c r="BI45" s="733"/>
      <c r="BJ45" s="734"/>
      <c r="BK45" s="529"/>
      <c r="BL45" s="530"/>
      <c r="BM45" s="530"/>
      <c r="BN45" s="696"/>
      <c r="BO45" s="480"/>
      <c r="CC45" s="491"/>
      <c r="CD45" s="351"/>
      <c r="CE45" s="709"/>
      <c r="CF45" s="709"/>
      <c r="CG45" s="709"/>
      <c r="CH45" s="709"/>
      <c r="CI45" s="709"/>
      <c r="CJ45" s="709"/>
      <c r="CK45" s="710"/>
      <c r="CL45" s="710"/>
      <c r="CM45" s="710"/>
      <c r="CN45" s="710"/>
      <c r="CO45" s="710"/>
      <c r="CP45" s="421"/>
      <c r="CQ45" s="421"/>
      <c r="CR45" s="421"/>
    </row>
    <row r="46" spans="2:96" ht="21" customHeight="1">
      <c r="B46" s="645"/>
      <c r="C46" s="645"/>
      <c r="D46" s="716"/>
      <c r="E46" s="717"/>
      <c r="F46" s="717"/>
      <c r="G46" s="717"/>
      <c r="H46" s="717"/>
      <c r="I46" s="717"/>
      <c r="J46" s="717"/>
      <c r="K46" s="717"/>
      <c r="L46" s="717"/>
      <c r="M46" s="717"/>
      <c r="N46" s="717"/>
      <c r="O46" s="717"/>
      <c r="P46" s="685"/>
      <c r="Q46" s="686"/>
      <c r="R46" s="686"/>
      <c r="S46" s="686"/>
      <c r="T46" s="686"/>
      <c r="U46" s="686"/>
      <c r="V46" s="687"/>
      <c r="W46" s="481"/>
      <c r="X46" s="482"/>
      <c r="Y46" s="482"/>
      <c r="Z46" s="482"/>
      <c r="AA46" s="482"/>
      <c r="AB46" s="482"/>
      <c r="AC46" s="483"/>
      <c r="AD46" s="481"/>
      <c r="AE46" s="482"/>
      <c r="AF46" s="482"/>
      <c r="AG46" s="482"/>
      <c r="AH46" s="482"/>
      <c r="AI46" s="482"/>
      <c r="AJ46" s="483"/>
      <c r="AK46" s="481"/>
      <c r="AL46" s="482"/>
      <c r="AM46" s="482"/>
      <c r="AN46" s="482"/>
      <c r="AO46" s="482"/>
      <c r="AP46" s="482"/>
      <c r="AQ46" s="483"/>
      <c r="AR46" s="490"/>
      <c r="AS46" s="482"/>
      <c r="AT46" s="482"/>
      <c r="AU46" s="482"/>
      <c r="AV46" s="482"/>
      <c r="AW46" s="482"/>
      <c r="AX46" s="483"/>
      <c r="AY46" s="689">
        <f t="shared" si="0"/>
        <v>0</v>
      </c>
      <c r="AZ46" s="718"/>
      <c r="BA46" s="718"/>
      <c r="BB46" s="719">
        <f t="shared" si="1"/>
        <v>0</v>
      </c>
      <c r="BC46" s="719"/>
      <c r="BD46" s="719"/>
      <c r="BE46" s="723"/>
      <c r="BF46" s="724"/>
      <c r="BG46" s="725"/>
      <c r="BH46" s="732"/>
      <c r="BI46" s="733"/>
      <c r="BJ46" s="734"/>
      <c r="BK46" s="536"/>
      <c r="BL46" s="537"/>
      <c r="BM46" s="537"/>
      <c r="BN46" s="708"/>
      <c r="BO46" s="480"/>
    </row>
    <row r="47" spans="2:96" ht="21" customHeight="1">
      <c r="B47" s="645"/>
      <c r="C47" s="645"/>
      <c r="D47" s="716"/>
      <c r="E47" s="717"/>
      <c r="F47" s="717"/>
      <c r="G47" s="717"/>
      <c r="H47" s="717"/>
      <c r="I47" s="717"/>
      <c r="J47" s="717"/>
      <c r="K47" s="717"/>
      <c r="L47" s="717"/>
      <c r="M47" s="717"/>
      <c r="N47" s="717"/>
      <c r="O47" s="717"/>
      <c r="P47" s="685"/>
      <c r="Q47" s="686"/>
      <c r="R47" s="686"/>
      <c r="S47" s="686"/>
      <c r="T47" s="686"/>
      <c r="U47" s="686"/>
      <c r="V47" s="687"/>
      <c r="W47" s="481"/>
      <c r="X47" s="482"/>
      <c r="Y47" s="482"/>
      <c r="Z47" s="482"/>
      <c r="AA47" s="482"/>
      <c r="AB47" s="482"/>
      <c r="AC47" s="483"/>
      <c r="AD47" s="481"/>
      <c r="AE47" s="482"/>
      <c r="AF47" s="482"/>
      <c r="AG47" s="482"/>
      <c r="AH47" s="482"/>
      <c r="AI47" s="482"/>
      <c r="AJ47" s="483"/>
      <c r="AK47" s="481"/>
      <c r="AL47" s="482"/>
      <c r="AM47" s="482"/>
      <c r="AN47" s="482"/>
      <c r="AO47" s="482"/>
      <c r="AP47" s="482"/>
      <c r="AQ47" s="483"/>
      <c r="AR47" s="490"/>
      <c r="AS47" s="482"/>
      <c r="AT47" s="482"/>
      <c r="AU47" s="482"/>
      <c r="AV47" s="482"/>
      <c r="AW47" s="482"/>
      <c r="AX47" s="483"/>
      <c r="AY47" s="689">
        <f t="shared" si="0"/>
        <v>0</v>
      </c>
      <c r="AZ47" s="718"/>
      <c r="BA47" s="718"/>
      <c r="BB47" s="719">
        <f t="shared" si="1"/>
        <v>0</v>
      </c>
      <c r="BC47" s="719"/>
      <c r="BD47" s="719"/>
      <c r="BE47" s="723"/>
      <c r="BF47" s="724"/>
      <c r="BG47" s="725"/>
      <c r="BH47" s="732"/>
      <c r="BI47" s="733"/>
      <c r="BJ47" s="734"/>
      <c r="BK47" s="529"/>
      <c r="BL47" s="530"/>
      <c r="BM47" s="530"/>
      <c r="BN47" s="696"/>
      <c r="BO47" s="480"/>
    </row>
    <row r="48" spans="2:96" ht="21" customHeight="1">
      <c r="B48" s="645"/>
      <c r="C48" s="645"/>
      <c r="D48" s="716"/>
      <c r="E48" s="717"/>
      <c r="F48" s="717"/>
      <c r="G48" s="717"/>
      <c r="H48" s="717"/>
      <c r="I48" s="717"/>
      <c r="J48" s="717"/>
      <c r="K48" s="717"/>
      <c r="L48" s="717"/>
      <c r="M48" s="717"/>
      <c r="N48" s="717"/>
      <c r="O48" s="717"/>
      <c r="P48" s="685"/>
      <c r="Q48" s="686"/>
      <c r="R48" s="686"/>
      <c r="S48" s="686"/>
      <c r="T48" s="686"/>
      <c r="U48" s="686"/>
      <c r="V48" s="687"/>
      <c r="W48" s="481"/>
      <c r="X48" s="482"/>
      <c r="Y48" s="482"/>
      <c r="Z48" s="482"/>
      <c r="AA48" s="482"/>
      <c r="AB48" s="482"/>
      <c r="AC48" s="483"/>
      <c r="AD48" s="481"/>
      <c r="AE48" s="482"/>
      <c r="AF48" s="482"/>
      <c r="AG48" s="482"/>
      <c r="AH48" s="482"/>
      <c r="AI48" s="482"/>
      <c r="AJ48" s="483"/>
      <c r="AK48" s="481"/>
      <c r="AL48" s="482"/>
      <c r="AM48" s="482"/>
      <c r="AN48" s="482"/>
      <c r="AO48" s="482"/>
      <c r="AP48" s="482"/>
      <c r="AQ48" s="483"/>
      <c r="AR48" s="490"/>
      <c r="AS48" s="482"/>
      <c r="AT48" s="482"/>
      <c r="AU48" s="482"/>
      <c r="AV48" s="482"/>
      <c r="AW48" s="482"/>
      <c r="AX48" s="483"/>
      <c r="AY48" s="689">
        <f t="shared" si="0"/>
        <v>0</v>
      </c>
      <c r="AZ48" s="718"/>
      <c r="BA48" s="718"/>
      <c r="BB48" s="719">
        <f t="shared" si="1"/>
        <v>0</v>
      </c>
      <c r="BC48" s="719"/>
      <c r="BD48" s="719"/>
      <c r="BE48" s="723"/>
      <c r="BF48" s="724"/>
      <c r="BG48" s="725"/>
      <c r="BH48" s="732"/>
      <c r="BI48" s="733"/>
      <c r="BJ48" s="734"/>
      <c r="BK48" s="529"/>
      <c r="BL48" s="530"/>
      <c r="BM48" s="530"/>
      <c r="BN48" s="696"/>
      <c r="BO48" s="480"/>
    </row>
    <row r="49" spans="2:85" ht="21" customHeight="1">
      <c r="B49" s="645"/>
      <c r="C49" s="645"/>
      <c r="D49" s="716"/>
      <c r="E49" s="717"/>
      <c r="F49" s="717"/>
      <c r="G49" s="717"/>
      <c r="H49" s="717"/>
      <c r="I49" s="717"/>
      <c r="J49" s="717"/>
      <c r="K49" s="717"/>
      <c r="L49" s="717"/>
      <c r="M49" s="717"/>
      <c r="N49" s="717"/>
      <c r="O49" s="717"/>
      <c r="P49" s="685"/>
      <c r="Q49" s="686"/>
      <c r="R49" s="686"/>
      <c r="S49" s="686"/>
      <c r="T49" s="686"/>
      <c r="U49" s="686"/>
      <c r="V49" s="687"/>
      <c r="W49" s="481"/>
      <c r="X49" s="482"/>
      <c r="Y49" s="482"/>
      <c r="Z49" s="482"/>
      <c r="AA49" s="482"/>
      <c r="AB49" s="482"/>
      <c r="AC49" s="483"/>
      <c r="AD49" s="481"/>
      <c r="AE49" s="482"/>
      <c r="AF49" s="482"/>
      <c r="AG49" s="482"/>
      <c r="AH49" s="482"/>
      <c r="AI49" s="482"/>
      <c r="AJ49" s="483"/>
      <c r="AK49" s="481"/>
      <c r="AL49" s="482"/>
      <c r="AM49" s="482"/>
      <c r="AN49" s="482"/>
      <c r="AO49" s="482"/>
      <c r="AP49" s="482"/>
      <c r="AQ49" s="483"/>
      <c r="AR49" s="490"/>
      <c r="AS49" s="482"/>
      <c r="AT49" s="482"/>
      <c r="AU49" s="482"/>
      <c r="AV49" s="482"/>
      <c r="AW49" s="482"/>
      <c r="AX49" s="483"/>
      <c r="AY49" s="689">
        <f t="shared" si="0"/>
        <v>0</v>
      </c>
      <c r="AZ49" s="718"/>
      <c r="BA49" s="718"/>
      <c r="BB49" s="719">
        <f t="shared" si="1"/>
        <v>0</v>
      </c>
      <c r="BC49" s="719"/>
      <c r="BD49" s="719"/>
      <c r="BE49" s="723"/>
      <c r="BF49" s="724"/>
      <c r="BG49" s="725"/>
      <c r="BH49" s="732"/>
      <c r="BI49" s="733"/>
      <c r="BJ49" s="734"/>
      <c r="BK49" s="529"/>
      <c r="BL49" s="530"/>
      <c r="BM49" s="530"/>
      <c r="BN49" s="696"/>
      <c r="BO49" s="480"/>
    </row>
    <row r="50" spans="2:85" ht="21" customHeight="1" thickBot="1">
      <c r="B50" s="645"/>
      <c r="C50" s="645"/>
      <c r="D50" s="752"/>
      <c r="E50" s="753"/>
      <c r="F50" s="753"/>
      <c r="G50" s="753"/>
      <c r="H50" s="753"/>
      <c r="I50" s="753"/>
      <c r="J50" s="753"/>
      <c r="K50" s="753"/>
      <c r="L50" s="753"/>
      <c r="M50" s="753"/>
      <c r="N50" s="753"/>
      <c r="O50" s="753"/>
      <c r="P50" s="754"/>
      <c r="Q50" s="755"/>
      <c r="R50" s="755"/>
      <c r="S50" s="755"/>
      <c r="T50" s="755"/>
      <c r="U50" s="755"/>
      <c r="V50" s="756"/>
      <c r="W50" s="492"/>
      <c r="X50" s="493"/>
      <c r="Y50" s="493"/>
      <c r="Z50" s="493"/>
      <c r="AA50" s="493"/>
      <c r="AB50" s="493"/>
      <c r="AC50" s="494"/>
      <c r="AD50" s="492"/>
      <c r="AE50" s="493"/>
      <c r="AF50" s="493"/>
      <c r="AG50" s="493"/>
      <c r="AH50" s="493"/>
      <c r="AI50" s="493"/>
      <c r="AJ50" s="494"/>
      <c r="AK50" s="492"/>
      <c r="AL50" s="493"/>
      <c r="AM50" s="493"/>
      <c r="AN50" s="493"/>
      <c r="AO50" s="493"/>
      <c r="AP50" s="493"/>
      <c r="AQ50" s="494"/>
      <c r="AR50" s="495"/>
      <c r="AS50" s="493"/>
      <c r="AT50" s="493"/>
      <c r="AU50" s="493"/>
      <c r="AV50" s="493"/>
      <c r="AW50" s="493"/>
      <c r="AX50" s="494"/>
      <c r="AY50" s="757">
        <f t="shared" si="0"/>
        <v>0</v>
      </c>
      <c r="AZ50" s="758"/>
      <c r="BA50" s="758"/>
      <c r="BB50" s="759">
        <f t="shared" si="1"/>
        <v>0</v>
      </c>
      <c r="BC50" s="759"/>
      <c r="BD50" s="759"/>
      <c r="BE50" s="726"/>
      <c r="BF50" s="727"/>
      <c r="BG50" s="728"/>
      <c r="BH50" s="735"/>
      <c r="BI50" s="736"/>
      <c r="BJ50" s="737"/>
      <c r="BK50" s="743"/>
      <c r="BL50" s="744"/>
      <c r="BM50" s="744"/>
      <c r="BN50" s="745"/>
      <c r="BO50" s="480"/>
    </row>
    <row r="51" spans="2:85" ht="21" customHeight="1">
      <c r="B51" s="645"/>
      <c r="C51" s="785" t="s">
        <v>661</v>
      </c>
      <c r="D51" s="666"/>
      <c r="E51" s="713"/>
      <c r="F51" s="713"/>
      <c r="G51" s="713"/>
      <c r="H51" s="713"/>
      <c r="I51" s="713"/>
      <c r="J51" s="713"/>
      <c r="K51" s="713"/>
      <c r="L51" s="713"/>
      <c r="M51" s="713"/>
      <c r="N51" s="713"/>
      <c r="O51" s="713"/>
      <c r="P51" s="668"/>
      <c r="Q51" s="669"/>
      <c r="R51" s="669"/>
      <c r="S51" s="669"/>
      <c r="T51" s="669"/>
      <c r="U51" s="669"/>
      <c r="V51" s="670"/>
      <c r="W51" s="496"/>
      <c r="X51" s="497"/>
      <c r="Y51" s="497"/>
      <c r="Z51" s="497"/>
      <c r="AA51" s="497"/>
      <c r="AB51" s="497"/>
      <c r="AC51" s="498"/>
      <c r="AD51" s="496"/>
      <c r="AE51" s="497"/>
      <c r="AF51" s="497"/>
      <c r="AG51" s="497"/>
      <c r="AH51" s="497"/>
      <c r="AI51" s="497"/>
      <c r="AJ51" s="498"/>
      <c r="AK51" s="496"/>
      <c r="AL51" s="497"/>
      <c r="AM51" s="497"/>
      <c r="AN51" s="497"/>
      <c r="AO51" s="497"/>
      <c r="AP51" s="497"/>
      <c r="AQ51" s="498"/>
      <c r="AR51" s="496"/>
      <c r="AS51" s="497"/>
      <c r="AT51" s="497"/>
      <c r="AU51" s="497"/>
      <c r="AV51" s="497"/>
      <c r="AW51" s="497"/>
      <c r="AX51" s="498"/>
      <c r="AY51" s="746">
        <f t="shared" si="0"/>
        <v>0</v>
      </c>
      <c r="AZ51" s="747"/>
      <c r="BA51" s="747"/>
      <c r="BB51" s="748">
        <f t="shared" si="1"/>
        <v>0</v>
      </c>
      <c r="BC51" s="748"/>
      <c r="BD51" s="748"/>
      <c r="BE51" s="723" t="e">
        <f>ROUNDDOWN(SUM(BB51:BD57)/AY60,1)</f>
        <v>#DIV/0!</v>
      </c>
      <c r="BF51" s="724"/>
      <c r="BG51" s="725"/>
      <c r="BH51" s="749">
        <f>ROUNDDOWN(SUM(BB51:BD57)/40,1)</f>
        <v>0</v>
      </c>
      <c r="BI51" s="750"/>
      <c r="BJ51" s="751"/>
      <c r="BK51" s="738"/>
      <c r="BL51" s="739"/>
      <c r="BM51" s="739"/>
      <c r="BN51" s="740"/>
      <c r="BO51" s="480"/>
    </row>
    <row r="52" spans="2:85" ht="21" customHeight="1">
      <c r="B52" s="645"/>
      <c r="C52" s="786"/>
      <c r="D52" s="683"/>
      <c r="E52" s="717"/>
      <c r="F52" s="717"/>
      <c r="G52" s="717"/>
      <c r="H52" s="717"/>
      <c r="I52" s="717"/>
      <c r="J52" s="717"/>
      <c r="K52" s="717"/>
      <c r="L52" s="717"/>
      <c r="M52" s="717"/>
      <c r="N52" s="717"/>
      <c r="O52" s="717"/>
      <c r="P52" s="685"/>
      <c r="Q52" s="686"/>
      <c r="R52" s="686"/>
      <c r="S52" s="686"/>
      <c r="T52" s="686"/>
      <c r="U52" s="686"/>
      <c r="V52" s="687"/>
      <c r="W52" s="481"/>
      <c r="X52" s="482"/>
      <c r="Y52" s="482"/>
      <c r="Z52" s="482"/>
      <c r="AA52" s="482"/>
      <c r="AB52" s="482"/>
      <c r="AC52" s="483"/>
      <c r="AD52" s="481"/>
      <c r="AE52" s="482"/>
      <c r="AF52" s="482"/>
      <c r="AG52" s="482"/>
      <c r="AH52" s="482"/>
      <c r="AI52" s="482"/>
      <c r="AJ52" s="483"/>
      <c r="AK52" s="481"/>
      <c r="AL52" s="482"/>
      <c r="AM52" s="482"/>
      <c r="AN52" s="482"/>
      <c r="AO52" s="482"/>
      <c r="AP52" s="482"/>
      <c r="AQ52" s="483"/>
      <c r="AR52" s="481"/>
      <c r="AS52" s="482"/>
      <c r="AT52" s="482"/>
      <c r="AU52" s="482"/>
      <c r="AV52" s="482"/>
      <c r="AW52" s="482"/>
      <c r="AX52" s="483"/>
      <c r="AY52" s="689">
        <f t="shared" si="0"/>
        <v>0</v>
      </c>
      <c r="AZ52" s="718"/>
      <c r="BA52" s="718"/>
      <c r="BB52" s="719">
        <f t="shared" si="1"/>
        <v>0</v>
      </c>
      <c r="BC52" s="719"/>
      <c r="BD52" s="719"/>
      <c r="BE52" s="723"/>
      <c r="BF52" s="724"/>
      <c r="BG52" s="725"/>
      <c r="BH52" s="749"/>
      <c r="BI52" s="750"/>
      <c r="BJ52" s="751"/>
      <c r="BK52" s="741"/>
      <c r="BL52" s="741"/>
      <c r="BM52" s="741"/>
      <c r="BN52" s="742"/>
      <c r="BO52" s="480"/>
    </row>
    <row r="53" spans="2:85" ht="21" customHeight="1">
      <c r="B53" s="645"/>
      <c r="C53" s="786"/>
      <c r="D53" s="683"/>
      <c r="E53" s="717"/>
      <c r="F53" s="717"/>
      <c r="G53" s="717"/>
      <c r="H53" s="717"/>
      <c r="I53" s="717"/>
      <c r="J53" s="717"/>
      <c r="K53" s="717"/>
      <c r="L53" s="717"/>
      <c r="M53" s="717"/>
      <c r="N53" s="717"/>
      <c r="O53" s="717"/>
      <c r="P53" s="685"/>
      <c r="Q53" s="686"/>
      <c r="R53" s="686"/>
      <c r="S53" s="686"/>
      <c r="T53" s="686"/>
      <c r="U53" s="686"/>
      <c r="V53" s="687"/>
      <c r="W53" s="481"/>
      <c r="X53" s="482"/>
      <c r="Y53" s="482"/>
      <c r="Z53" s="482"/>
      <c r="AA53" s="482"/>
      <c r="AB53" s="482"/>
      <c r="AC53" s="483"/>
      <c r="AD53" s="481"/>
      <c r="AE53" s="482"/>
      <c r="AF53" s="482"/>
      <c r="AG53" s="482"/>
      <c r="AH53" s="482"/>
      <c r="AI53" s="482"/>
      <c r="AJ53" s="483"/>
      <c r="AK53" s="481"/>
      <c r="AL53" s="482"/>
      <c r="AM53" s="482"/>
      <c r="AN53" s="482"/>
      <c r="AO53" s="482"/>
      <c r="AP53" s="482"/>
      <c r="AQ53" s="483"/>
      <c r="AR53" s="481"/>
      <c r="AS53" s="482"/>
      <c r="AT53" s="482"/>
      <c r="AU53" s="482"/>
      <c r="AV53" s="482"/>
      <c r="AW53" s="482"/>
      <c r="AX53" s="483"/>
      <c r="AY53" s="689">
        <f t="shared" si="0"/>
        <v>0</v>
      </c>
      <c r="AZ53" s="718"/>
      <c r="BA53" s="718"/>
      <c r="BB53" s="719">
        <f t="shared" si="1"/>
        <v>0</v>
      </c>
      <c r="BC53" s="719"/>
      <c r="BD53" s="719"/>
      <c r="BE53" s="723"/>
      <c r="BF53" s="724"/>
      <c r="BG53" s="725"/>
      <c r="BH53" s="749"/>
      <c r="BI53" s="750"/>
      <c r="BJ53" s="751"/>
      <c r="BK53" s="741"/>
      <c r="BL53" s="741"/>
      <c r="BM53" s="741"/>
      <c r="BN53" s="742"/>
      <c r="BO53" s="480"/>
    </row>
    <row r="54" spans="2:85" ht="21" customHeight="1">
      <c r="B54" s="645"/>
      <c r="C54" s="786"/>
      <c r="D54" s="683"/>
      <c r="E54" s="717"/>
      <c r="F54" s="717"/>
      <c r="G54" s="717"/>
      <c r="H54" s="717"/>
      <c r="I54" s="717"/>
      <c r="J54" s="717"/>
      <c r="K54" s="717"/>
      <c r="L54" s="717"/>
      <c r="M54" s="717"/>
      <c r="N54" s="717"/>
      <c r="O54" s="717"/>
      <c r="P54" s="685"/>
      <c r="Q54" s="686"/>
      <c r="R54" s="686"/>
      <c r="S54" s="686"/>
      <c r="T54" s="686"/>
      <c r="U54" s="686"/>
      <c r="V54" s="687"/>
      <c r="W54" s="481"/>
      <c r="X54" s="482"/>
      <c r="Y54" s="482"/>
      <c r="Z54" s="482"/>
      <c r="AA54" s="482"/>
      <c r="AB54" s="482"/>
      <c r="AC54" s="483"/>
      <c r="AD54" s="481"/>
      <c r="AE54" s="482"/>
      <c r="AF54" s="482"/>
      <c r="AG54" s="482"/>
      <c r="AH54" s="482"/>
      <c r="AI54" s="482"/>
      <c r="AJ54" s="483"/>
      <c r="AK54" s="481"/>
      <c r="AL54" s="482"/>
      <c r="AM54" s="482"/>
      <c r="AN54" s="482"/>
      <c r="AO54" s="482"/>
      <c r="AP54" s="482"/>
      <c r="AQ54" s="483"/>
      <c r="AR54" s="481"/>
      <c r="AS54" s="482"/>
      <c r="AT54" s="482"/>
      <c r="AU54" s="482"/>
      <c r="AV54" s="482"/>
      <c r="AW54" s="482"/>
      <c r="AX54" s="483"/>
      <c r="AY54" s="689">
        <f t="shared" si="0"/>
        <v>0</v>
      </c>
      <c r="AZ54" s="718"/>
      <c r="BA54" s="718"/>
      <c r="BB54" s="719">
        <f t="shared" si="1"/>
        <v>0</v>
      </c>
      <c r="BC54" s="719"/>
      <c r="BD54" s="719"/>
      <c r="BE54" s="723"/>
      <c r="BF54" s="724"/>
      <c r="BG54" s="725"/>
      <c r="BH54" s="749"/>
      <c r="BI54" s="750"/>
      <c r="BJ54" s="751"/>
      <c r="BK54" s="741"/>
      <c r="BL54" s="741"/>
      <c r="BM54" s="741"/>
      <c r="BN54" s="742"/>
    </row>
    <row r="55" spans="2:85" ht="21" customHeight="1">
      <c r="B55" s="645"/>
      <c r="C55" s="786"/>
      <c r="D55" s="683"/>
      <c r="E55" s="717"/>
      <c r="F55" s="717"/>
      <c r="G55" s="717"/>
      <c r="H55" s="717"/>
      <c r="I55" s="717"/>
      <c r="J55" s="717"/>
      <c r="K55" s="717"/>
      <c r="L55" s="717"/>
      <c r="M55" s="717"/>
      <c r="N55" s="717"/>
      <c r="O55" s="717"/>
      <c r="P55" s="685"/>
      <c r="Q55" s="686"/>
      <c r="R55" s="686"/>
      <c r="S55" s="686"/>
      <c r="T55" s="686"/>
      <c r="U55" s="686"/>
      <c r="V55" s="687"/>
      <c r="W55" s="481"/>
      <c r="X55" s="482"/>
      <c r="Y55" s="482"/>
      <c r="Z55" s="482"/>
      <c r="AA55" s="482"/>
      <c r="AB55" s="482"/>
      <c r="AC55" s="483"/>
      <c r="AD55" s="481"/>
      <c r="AE55" s="482"/>
      <c r="AF55" s="482"/>
      <c r="AG55" s="482"/>
      <c r="AH55" s="482"/>
      <c r="AI55" s="482"/>
      <c r="AJ55" s="483"/>
      <c r="AK55" s="481"/>
      <c r="AL55" s="482"/>
      <c r="AM55" s="482"/>
      <c r="AN55" s="482"/>
      <c r="AO55" s="482"/>
      <c r="AP55" s="482"/>
      <c r="AQ55" s="483"/>
      <c r="AR55" s="481"/>
      <c r="AS55" s="482"/>
      <c r="AT55" s="482"/>
      <c r="AU55" s="482"/>
      <c r="AV55" s="482"/>
      <c r="AW55" s="482"/>
      <c r="AX55" s="483"/>
      <c r="AY55" s="689">
        <f t="shared" si="0"/>
        <v>0</v>
      </c>
      <c r="AZ55" s="718"/>
      <c r="BA55" s="718"/>
      <c r="BB55" s="719">
        <f t="shared" si="1"/>
        <v>0</v>
      </c>
      <c r="BC55" s="719"/>
      <c r="BD55" s="719"/>
      <c r="BE55" s="723"/>
      <c r="BF55" s="724"/>
      <c r="BG55" s="725"/>
      <c r="BH55" s="749"/>
      <c r="BI55" s="750"/>
      <c r="BJ55" s="751"/>
      <c r="BK55" s="741"/>
      <c r="BL55" s="741"/>
      <c r="BM55" s="741"/>
      <c r="BN55" s="742"/>
      <c r="CE55" s="350"/>
      <c r="CF55" s="350"/>
      <c r="CG55" s="350"/>
    </row>
    <row r="56" spans="2:85" ht="21" customHeight="1">
      <c r="B56" s="645"/>
      <c r="C56" s="786"/>
      <c r="D56" s="683"/>
      <c r="E56" s="717"/>
      <c r="F56" s="717"/>
      <c r="G56" s="717"/>
      <c r="H56" s="717"/>
      <c r="I56" s="717"/>
      <c r="J56" s="717"/>
      <c r="K56" s="717"/>
      <c r="L56" s="717"/>
      <c r="M56" s="717"/>
      <c r="N56" s="717"/>
      <c r="O56" s="717"/>
      <c r="P56" s="685"/>
      <c r="Q56" s="686"/>
      <c r="R56" s="686"/>
      <c r="S56" s="686"/>
      <c r="T56" s="686"/>
      <c r="U56" s="686"/>
      <c r="V56" s="687"/>
      <c r="W56" s="481"/>
      <c r="X56" s="482"/>
      <c r="Y56" s="482"/>
      <c r="Z56" s="482"/>
      <c r="AA56" s="482"/>
      <c r="AB56" s="482"/>
      <c r="AC56" s="483"/>
      <c r="AD56" s="481"/>
      <c r="AE56" s="482"/>
      <c r="AF56" s="482"/>
      <c r="AG56" s="482"/>
      <c r="AH56" s="482"/>
      <c r="AI56" s="482"/>
      <c r="AJ56" s="483"/>
      <c r="AK56" s="481"/>
      <c r="AL56" s="482"/>
      <c r="AM56" s="482"/>
      <c r="AN56" s="482"/>
      <c r="AO56" s="482"/>
      <c r="AP56" s="482"/>
      <c r="AQ56" s="483"/>
      <c r="AR56" s="481"/>
      <c r="AS56" s="482"/>
      <c r="AT56" s="482"/>
      <c r="AU56" s="482"/>
      <c r="AV56" s="482"/>
      <c r="AW56" s="482"/>
      <c r="AX56" s="483"/>
      <c r="AY56" s="689">
        <f t="shared" si="0"/>
        <v>0</v>
      </c>
      <c r="AZ56" s="718"/>
      <c r="BA56" s="718"/>
      <c r="BB56" s="719">
        <f t="shared" si="1"/>
        <v>0</v>
      </c>
      <c r="BC56" s="719"/>
      <c r="BD56" s="719"/>
      <c r="BE56" s="723"/>
      <c r="BF56" s="724"/>
      <c r="BG56" s="725"/>
      <c r="BH56" s="749"/>
      <c r="BI56" s="750"/>
      <c r="BJ56" s="751"/>
      <c r="BK56" s="741"/>
      <c r="BL56" s="741"/>
      <c r="BM56" s="741"/>
      <c r="BN56" s="742"/>
      <c r="CE56" s="350"/>
      <c r="CF56" s="350"/>
      <c r="CG56" s="350"/>
    </row>
    <row r="57" spans="2:85" ht="21" customHeight="1" thickBot="1">
      <c r="B57" s="645"/>
      <c r="C57" s="787"/>
      <c r="D57" s="777"/>
      <c r="E57" s="778"/>
      <c r="F57" s="778"/>
      <c r="G57" s="778"/>
      <c r="H57" s="778"/>
      <c r="I57" s="778"/>
      <c r="J57" s="779"/>
      <c r="K57" s="779"/>
      <c r="L57" s="779"/>
      <c r="M57" s="779"/>
      <c r="N57" s="779"/>
      <c r="O57" s="779"/>
      <c r="P57" s="780"/>
      <c r="Q57" s="781"/>
      <c r="R57" s="781"/>
      <c r="S57" s="781"/>
      <c r="T57" s="781"/>
      <c r="U57" s="781"/>
      <c r="V57" s="782"/>
      <c r="W57" s="492"/>
      <c r="X57" s="493"/>
      <c r="Y57" s="493"/>
      <c r="Z57" s="493"/>
      <c r="AA57" s="493"/>
      <c r="AB57" s="493"/>
      <c r="AC57" s="494"/>
      <c r="AD57" s="492"/>
      <c r="AE57" s="493"/>
      <c r="AF57" s="493"/>
      <c r="AG57" s="493"/>
      <c r="AH57" s="493"/>
      <c r="AI57" s="493"/>
      <c r="AJ57" s="494"/>
      <c r="AK57" s="492"/>
      <c r="AL57" s="493"/>
      <c r="AM57" s="493"/>
      <c r="AN57" s="493"/>
      <c r="AO57" s="493"/>
      <c r="AP57" s="493"/>
      <c r="AQ57" s="494"/>
      <c r="AR57" s="492"/>
      <c r="AS57" s="493"/>
      <c r="AT57" s="493"/>
      <c r="AU57" s="493"/>
      <c r="AV57" s="493"/>
      <c r="AW57" s="493"/>
      <c r="AX57" s="494"/>
      <c r="AY57" s="701">
        <f t="shared" si="0"/>
        <v>0</v>
      </c>
      <c r="AZ57" s="783"/>
      <c r="BA57" s="783"/>
      <c r="BB57" s="784">
        <f t="shared" si="1"/>
        <v>0</v>
      </c>
      <c r="BC57" s="784"/>
      <c r="BD57" s="784"/>
      <c r="BE57" s="723"/>
      <c r="BF57" s="724"/>
      <c r="BG57" s="725"/>
      <c r="BH57" s="749"/>
      <c r="BI57" s="750"/>
      <c r="BJ57" s="751"/>
      <c r="BK57" s="772"/>
      <c r="BL57" s="772"/>
      <c r="BM57" s="772"/>
      <c r="BN57" s="773"/>
    </row>
    <row r="58" spans="2:85" ht="21" customHeight="1" thickBot="1">
      <c r="B58" s="645"/>
      <c r="C58" s="760" t="s">
        <v>662</v>
      </c>
      <c r="D58" s="761"/>
      <c r="E58" s="761"/>
      <c r="F58" s="761"/>
      <c r="G58" s="761"/>
      <c r="H58" s="761"/>
      <c r="I58" s="761"/>
      <c r="J58" s="761"/>
      <c r="K58" s="761"/>
      <c r="L58" s="761"/>
      <c r="M58" s="761"/>
      <c r="N58" s="761"/>
      <c r="O58" s="761"/>
      <c r="P58" s="761"/>
      <c r="Q58" s="761"/>
      <c r="R58" s="761"/>
      <c r="S58" s="761"/>
      <c r="T58" s="761"/>
      <c r="U58" s="761"/>
      <c r="V58" s="762"/>
      <c r="W58" s="499">
        <f t="shared" ref="W58:AX58" si="2">SUM(W43:W57)</f>
        <v>0</v>
      </c>
      <c r="X58" s="500">
        <f t="shared" si="2"/>
        <v>0</v>
      </c>
      <c r="Y58" s="500">
        <f t="shared" si="2"/>
        <v>0</v>
      </c>
      <c r="Z58" s="500">
        <f t="shared" si="2"/>
        <v>0</v>
      </c>
      <c r="AA58" s="500">
        <f t="shared" si="2"/>
        <v>0</v>
      </c>
      <c r="AB58" s="500">
        <f t="shared" si="2"/>
        <v>0</v>
      </c>
      <c r="AC58" s="501">
        <f t="shared" si="2"/>
        <v>0</v>
      </c>
      <c r="AD58" s="499">
        <f t="shared" si="2"/>
        <v>0</v>
      </c>
      <c r="AE58" s="500">
        <f t="shared" si="2"/>
        <v>0</v>
      </c>
      <c r="AF58" s="500">
        <f t="shared" si="2"/>
        <v>0</v>
      </c>
      <c r="AG58" s="500">
        <f t="shared" si="2"/>
        <v>0</v>
      </c>
      <c r="AH58" s="500">
        <f t="shared" si="2"/>
        <v>0</v>
      </c>
      <c r="AI58" s="500">
        <f t="shared" si="2"/>
        <v>0</v>
      </c>
      <c r="AJ58" s="501">
        <f t="shared" si="2"/>
        <v>0</v>
      </c>
      <c r="AK58" s="499">
        <f t="shared" si="2"/>
        <v>0</v>
      </c>
      <c r="AL58" s="500">
        <f t="shared" si="2"/>
        <v>0</v>
      </c>
      <c r="AM58" s="500">
        <f t="shared" si="2"/>
        <v>0</v>
      </c>
      <c r="AN58" s="500">
        <f t="shared" si="2"/>
        <v>0</v>
      </c>
      <c r="AO58" s="500">
        <f t="shared" si="2"/>
        <v>0</v>
      </c>
      <c r="AP58" s="500">
        <f t="shared" si="2"/>
        <v>0</v>
      </c>
      <c r="AQ58" s="501">
        <f t="shared" si="2"/>
        <v>0</v>
      </c>
      <c r="AR58" s="499">
        <f t="shared" si="2"/>
        <v>0</v>
      </c>
      <c r="AS58" s="500">
        <f t="shared" si="2"/>
        <v>0</v>
      </c>
      <c r="AT58" s="500">
        <f t="shared" si="2"/>
        <v>0</v>
      </c>
      <c r="AU58" s="500">
        <f t="shared" si="2"/>
        <v>0</v>
      </c>
      <c r="AV58" s="500">
        <f t="shared" si="2"/>
        <v>0</v>
      </c>
      <c r="AW58" s="500">
        <f t="shared" si="2"/>
        <v>0</v>
      </c>
      <c r="AX58" s="501">
        <f t="shared" si="2"/>
        <v>0</v>
      </c>
      <c r="AY58" s="654">
        <f>SUM(AY37:BA53)</f>
        <v>0</v>
      </c>
      <c r="AZ58" s="763"/>
      <c r="BA58" s="763"/>
      <c r="BB58" s="764">
        <f>SUM($BB$43:$BD$57)</f>
        <v>0</v>
      </c>
      <c r="BC58" s="764"/>
      <c r="BD58" s="764"/>
      <c r="BE58" s="774" t="e">
        <f>SUM(BE43:BG57)</f>
        <v>#DIV/0!</v>
      </c>
      <c r="BF58" s="774"/>
      <c r="BG58" s="774"/>
      <c r="BH58" s="775">
        <f>SUM(BH43:BJ57)</f>
        <v>0</v>
      </c>
      <c r="BI58" s="776"/>
      <c r="BJ58" s="776"/>
      <c r="BK58" s="770"/>
      <c r="BL58" s="770"/>
      <c r="BM58" s="770"/>
      <c r="BN58" s="771"/>
    </row>
    <row r="59" spans="2:85" ht="21" customHeight="1" thickBot="1">
      <c r="B59" s="646"/>
      <c r="C59" s="760" t="s">
        <v>663</v>
      </c>
      <c r="D59" s="761"/>
      <c r="E59" s="761"/>
      <c r="F59" s="761"/>
      <c r="G59" s="761"/>
      <c r="H59" s="761"/>
      <c r="I59" s="761"/>
      <c r="J59" s="761"/>
      <c r="K59" s="761"/>
      <c r="L59" s="761"/>
      <c r="M59" s="761"/>
      <c r="N59" s="761"/>
      <c r="O59" s="761"/>
      <c r="P59" s="761"/>
      <c r="Q59" s="761"/>
      <c r="R59" s="761"/>
      <c r="S59" s="761"/>
      <c r="T59" s="761"/>
      <c r="U59" s="761"/>
      <c r="V59" s="762"/>
      <c r="W59" s="502">
        <f t="shared" ref="W59:AM59" si="3">SUM(W37:W54)</f>
        <v>0</v>
      </c>
      <c r="X59" s="503">
        <f t="shared" si="3"/>
        <v>0</v>
      </c>
      <c r="Y59" s="503">
        <f t="shared" si="3"/>
        <v>0</v>
      </c>
      <c r="Z59" s="503">
        <f t="shared" si="3"/>
        <v>0</v>
      </c>
      <c r="AA59" s="503">
        <f t="shared" si="3"/>
        <v>0</v>
      </c>
      <c r="AB59" s="503">
        <f t="shared" si="3"/>
        <v>0</v>
      </c>
      <c r="AC59" s="504">
        <f t="shared" si="3"/>
        <v>0</v>
      </c>
      <c r="AD59" s="502">
        <f t="shared" si="3"/>
        <v>0</v>
      </c>
      <c r="AE59" s="503">
        <f t="shared" si="3"/>
        <v>0</v>
      </c>
      <c r="AF59" s="503">
        <f t="shared" si="3"/>
        <v>0</v>
      </c>
      <c r="AG59" s="503">
        <f t="shared" si="3"/>
        <v>0</v>
      </c>
      <c r="AH59" s="503">
        <f t="shared" si="3"/>
        <v>0</v>
      </c>
      <c r="AI59" s="503">
        <f t="shared" si="3"/>
        <v>0</v>
      </c>
      <c r="AJ59" s="504">
        <f t="shared" si="3"/>
        <v>0</v>
      </c>
      <c r="AK59" s="502">
        <f t="shared" si="3"/>
        <v>0</v>
      </c>
      <c r="AL59" s="503">
        <f t="shared" si="3"/>
        <v>0</v>
      </c>
      <c r="AM59" s="503">
        <f t="shared" si="3"/>
        <v>0</v>
      </c>
      <c r="AN59" s="503">
        <f>SUM(AN37:AN55)</f>
        <v>0</v>
      </c>
      <c r="AO59" s="503">
        <f t="shared" ref="AO59:AX59" si="4">SUM(AO37:AO54)</f>
        <v>0</v>
      </c>
      <c r="AP59" s="503">
        <f t="shared" si="4"/>
        <v>0</v>
      </c>
      <c r="AQ59" s="504">
        <f t="shared" si="4"/>
        <v>0</v>
      </c>
      <c r="AR59" s="502">
        <f t="shared" si="4"/>
        <v>0</v>
      </c>
      <c r="AS59" s="503">
        <f t="shared" si="4"/>
        <v>0</v>
      </c>
      <c r="AT59" s="503">
        <f t="shared" si="4"/>
        <v>0</v>
      </c>
      <c r="AU59" s="503">
        <f t="shared" si="4"/>
        <v>0</v>
      </c>
      <c r="AV59" s="503">
        <f t="shared" si="4"/>
        <v>0</v>
      </c>
      <c r="AW59" s="503">
        <f t="shared" si="4"/>
        <v>0</v>
      </c>
      <c r="AX59" s="504">
        <f t="shared" si="4"/>
        <v>0</v>
      </c>
      <c r="AY59" s="654">
        <f>SUM(AY38:BA54)</f>
        <v>0</v>
      </c>
      <c r="AZ59" s="763"/>
      <c r="BA59" s="763"/>
      <c r="BB59" s="764">
        <f>SUM($BB$37:$BD$57)</f>
        <v>0</v>
      </c>
      <c r="BC59" s="764"/>
      <c r="BD59" s="764"/>
      <c r="BE59" s="765"/>
      <c r="BF59" s="766"/>
      <c r="BG59" s="767"/>
      <c r="BH59" s="768"/>
      <c r="BI59" s="769"/>
      <c r="BJ59" s="769"/>
      <c r="BK59" s="770"/>
      <c r="BL59" s="770"/>
      <c r="BM59" s="770"/>
      <c r="BN59" s="771"/>
    </row>
    <row r="60" spans="2:85" ht="21" customHeight="1" thickBot="1">
      <c r="B60" s="505" t="s">
        <v>664</v>
      </c>
      <c r="C60" s="506"/>
      <c r="D60" s="507"/>
      <c r="E60" s="508"/>
      <c r="F60" s="508"/>
      <c r="G60" s="508"/>
      <c r="H60" s="508"/>
      <c r="I60" s="508"/>
      <c r="J60" s="508"/>
      <c r="K60" s="508"/>
      <c r="L60" s="508"/>
      <c r="M60" s="508"/>
      <c r="N60" s="508"/>
      <c r="O60" s="508"/>
      <c r="P60" s="508"/>
      <c r="Q60" s="508"/>
      <c r="R60" s="508"/>
      <c r="S60" s="508"/>
      <c r="T60" s="508"/>
      <c r="U60" s="508"/>
      <c r="V60" s="508"/>
      <c r="W60" s="460"/>
      <c r="X60" s="460"/>
      <c r="Y60" s="460"/>
      <c r="Z60" s="460"/>
      <c r="AA60" s="460"/>
      <c r="AB60" s="460"/>
      <c r="AC60" s="460"/>
      <c r="AD60" s="460"/>
      <c r="AE60" s="460"/>
      <c r="AF60" s="460"/>
      <c r="AG60" s="460"/>
      <c r="AH60" s="460"/>
      <c r="AI60" s="460"/>
      <c r="AJ60" s="460"/>
      <c r="AK60" s="460"/>
      <c r="AL60" s="460"/>
      <c r="AM60" s="460"/>
      <c r="AN60" s="460"/>
      <c r="AO60" s="460"/>
      <c r="AP60" s="460"/>
      <c r="AQ60" s="460"/>
      <c r="AR60" s="460"/>
      <c r="AS60" s="460"/>
      <c r="AT60" s="460"/>
      <c r="AU60" s="460"/>
      <c r="AV60" s="460"/>
      <c r="AW60" s="460"/>
      <c r="AX60" s="509"/>
      <c r="AY60" s="788"/>
      <c r="AZ60" s="651"/>
      <c r="BA60" s="651"/>
      <c r="BB60" s="651"/>
      <c r="BC60" s="651"/>
      <c r="BD60" s="651"/>
      <c r="BE60" s="651"/>
      <c r="BF60" s="651"/>
      <c r="BG60" s="651"/>
      <c r="BH60" s="651"/>
      <c r="BI60" s="651"/>
      <c r="BJ60" s="651"/>
      <c r="BK60" s="651"/>
      <c r="BL60" s="651"/>
      <c r="BM60" s="651"/>
      <c r="BN60" s="652"/>
    </row>
    <row r="61" spans="2:85" ht="21" customHeight="1">
      <c r="G61" s="11"/>
    </row>
    <row r="62" spans="2:85" ht="21" customHeight="1" thickBot="1">
      <c r="B62" s="368" t="s">
        <v>665</v>
      </c>
      <c r="D62" s="424"/>
      <c r="E62" s="424"/>
      <c r="F62" s="424"/>
      <c r="G62" s="424"/>
      <c r="H62" s="424"/>
      <c r="I62" s="424"/>
      <c r="J62" s="424"/>
      <c r="K62" s="424"/>
      <c r="L62" s="424"/>
      <c r="M62" s="424"/>
      <c r="N62" s="424"/>
      <c r="O62" s="424"/>
      <c r="P62" s="424"/>
      <c r="Q62" s="424"/>
      <c r="R62" s="424"/>
      <c r="S62" s="424"/>
      <c r="T62" s="424"/>
      <c r="U62" s="424"/>
      <c r="V62" s="424"/>
      <c r="W62" s="424"/>
      <c r="X62" s="424"/>
      <c r="Y62" s="424"/>
      <c r="Z62" s="424"/>
      <c r="AA62" s="424"/>
      <c r="AB62" s="424"/>
      <c r="AC62" s="424"/>
      <c r="AD62" s="424"/>
      <c r="AE62" s="424"/>
      <c r="AF62" s="424"/>
      <c r="AG62" s="424"/>
      <c r="AH62" s="424"/>
      <c r="AI62" s="424"/>
      <c r="AJ62" s="424"/>
      <c r="AK62" s="424"/>
      <c r="AL62" s="424"/>
      <c r="AM62" s="424"/>
      <c r="AN62" s="424"/>
      <c r="AO62" s="424"/>
      <c r="AP62" s="424"/>
      <c r="AQ62" s="424"/>
      <c r="AR62" s="424"/>
      <c r="AS62" s="424"/>
      <c r="AT62" s="424"/>
      <c r="AU62" s="424"/>
      <c r="AV62" s="424"/>
      <c r="AW62" s="424"/>
      <c r="AX62" s="424"/>
      <c r="AY62" s="424"/>
      <c r="AZ62" s="424"/>
      <c r="BA62" s="413"/>
      <c r="BB62" s="424"/>
      <c r="BC62" s="413"/>
      <c r="BD62" s="413"/>
      <c r="BE62" s="424"/>
      <c r="BF62" s="413"/>
      <c r="BG62" s="424"/>
      <c r="BH62" s="424"/>
      <c r="BI62" s="424"/>
      <c r="BJ62" s="424"/>
      <c r="BK62" s="424"/>
      <c r="BL62" s="424"/>
      <c r="BM62" s="424"/>
      <c r="BN62" s="424"/>
    </row>
    <row r="63" spans="2:85" ht="21" customHeight="1" thickBot="1">
      <c r="B63" s="623"/>
      <c r="C63" s="465"/>
      <c r="D63" s="625" t="s">
        <v>645</v>
      </c>
      <c r="E63" s="625"/>
      <c r="F63" s="625"/>
      <c r="G63" s="625"/>
      <c r="H63" s="625"/>
      <c r="I63" s="626"/>
      <c r="J63" s="628" t="s">
        <v>646</v>
      </c>
      <c r="K63" s="629"/>
      <c r="L63" s="629"/>
      <c r="M63" s="629"/>
      <c r="N63" s="629"/>
      <c r="O63" s="630"/>
      <c r="P63" s="634" t="s">
        <v>11</v>
      </c>
      <c r="Q63" s="625"/>
      <c r="R63" s="625"/>
      <c r="S63" s="625"/>
      <c r="T63" s="625"/>
      <c r="U63" s="625"/>
      <c r="V63" s="635"/>
      <c r="W63" s="639" t="s">
        <v>647</v>
      </c>
      <c r="X63" s="640"/>
      <c r="Y63" s="640"/>
      <c r="Z63" s="640"/>
      <c r="AA63" s="640"/>
      <c r="AB63" s="640"/>
      <c r="AC63" s="641"/>
      <c r="AD63" s="639" t="s">
        <v>648</v>
      </c>
      <c r="AE63" s="640"/>
      <c r="AF63" s="640"/>
      <c r="AG63" s="640"/>
      <c r="AH63" s="640"/>
      <c r="AI63" s="640"/>
      <c r="AJ63" s="641"/>
      <c r="AK63" s="639" t="s">
        <v>649</v>
      </c>
      <c r="AL63" s="640"/>
      <c r="AM63" s="640"/>
      <c r="AN63" s="640"/>
      <c r="AO63" s="640"/>
      <c r="AP63" s="640"/>
      <c r="AQ63" s="641"/>
      <c r="AR63" s="623" t="s">
        <v>650</v>
      </c>
      <c r="AS63" s="625"/>
      <c r="AT63" s="625"/>
      <c r="AU63" s="625"/>
      <c r="AV63" s="625"/>
      <c r="AW63" s="625"/>
      <c r="AX63" s="625"/>
      <c r="AY63" s="789" t="s">
        <v>651</v>
      </c>
      <c r="AZ63" s="790"/>
      <c r="BA63" s="790"/>
      <c r="BB63" s="790" t="s">
        <v>652</v>
      </c>
      <c r="BC63" s="790"/>
      <c r="BD63" s="790"/>
      <c r="BE63" s="790" t="s">
        <v>654</v>
      </c>
      <c r="BF63" s="790"/>
      <c r="BG63" s="790"/>
      <c r="BH63" s="790"/>
      <c r="BI63" s="790"/>
      <c r="BJ63" s="790"/>
      <c r="BK63" s="640" t="s">
        <v>655</v>
      </c>
      <c r="BL63" s="640"/>
      <c r="BM63" s="640"/>
      <c r="BN63" s="641"/>
    </row>
    <row r="64" spans="2:85" ht="21" customHeight="1" thickBot="1">
      <c r="B64" s="624"/>
      <c r="C64" s="466"/>
      <c r="D64" s="524"/>
      <c r="E64" s="524"/>
      <c r="F64" s="524"/>
      <c r="G64" s="524"/>
      <c r="H64" s="524"/>
      <c r="I64" s="627"/>
      <c r="J64" s="631"/>
      <c r="K64" s="632"/>
      <c r="L64" s="632"/>
      <c r="M64" s="632"/>
      <c r="N64" s="632"/>
      <c r="O64" s="633"/>
      <c r="P64" s="642"/>
      <c r="Q64" s="524"/>
      <c r="R64" s="524"/>
      <c r="S64" s="524"/>
      <c r="T64" s="524"/>
      <c r="U64" s="524"/>
      <c r="V64" s="643"/>
      <c r="W64" s="467" t="s">
        <v>253</v>
      </c>
      <c r="X64" s="468" t="s">
        <v>252</v>
      </c>
      <c r="Y64" s="468" t="s">
        <v>251</v>
      </c>
      <c r="Z64" s="468" t="s">
        <v>250</v>
      </c>
      <c r="AA64" s="468" t="s">
        <v>656</v>
      </c>
      <c r="AB64" s="468" t="s">
        <v>657</v>
      </c>
      <c r="AC64" s="469" t="s">
        <v>219</v>
      </c>
      <c r="AD64" s="467" t="s">
        <v>253</v>
      </c>
      <c r="AE64" s="468" t="s">
        <v>252</v>
      </c>
      <c r="AF64" s="468" t="s">
        <v>251</v>
      </c>
      <c r="AG64" s="468" t="s">
        <v>250</v>
      </c>
      <c r="AH64" s="468" t="s">
        <v>656</v>
      </c>
      <c r="AI64" s="468" t="s">
        <v>657</v>
      </c>
      <c r="AJ64" s="469" t="s">
        <v>219</v>
      </c>
      <c r="AK64" s="467" t="s">
        <v>253</v>
      </c>
      <c r="AL64" s="468" t="s">
        <v>252</v>
      </c>
      <c r="AM64" s="468" t="s">
        <v>251</v>
      </c>
      <c r="AN64" s="468" t="s">
        <v>250</v>
      </c>
      <c r="AO64" s="468" t="s">
        <v>656</v>
      </c>
      <c r="AP64" s="468" t="s">
        <v>657</v>
      </c>
      <c r="AQ64" s="469" t="s">
        <v>219</v>
      </c>
      <c r="AR64" s="470" t="s">
        <v>253</v>
      </c>
      <c r="AS64" s="471" t="s">
        <v>252</v>
      </c>
      <c r="AT64" s="471" t="s">
        <v>251</v>
      </c>
      <c r="AU64" s="471" t="s">
        <v>250</v>
      </c>
      <c r="AV64" s="471" t="s">
        <v>656</v>
      </c>
      <c r="AW64" s="471" t="s">
        <v>657</v>
      </c>
      <c r="AX64" s="510" t="s">
        <v>219</v>
      </c>
      <c r="AY64" s="791"/>
      <c r="AZ64" s="792"/>
      <c r="BA64" s="792"/>
      <c r="BB64" s="792"/>
      <c r="BC64" s="792"/>
      <c r="BD64" s="792"/>
      <c r="BE64" s="792"/>
      <c r="BF64" s="792"/>
      <c r="BG64" s="792"/>
      <c r="BH64" s="792"/>
      <c r="BI64" s="792"/>
      <c r="BJ64" s="792"/>
      <c r="BK64" s="793"/>
      <c r="BL64" s="793"/>
      <c r="BM64" s="793"/>
      <c r="BN64" s="794"/>
    </row>
    <row r="65" spans="2:66" ht="21" customHeight="1">
      <c r="B65" s="645"/>
      <c r="C65" s="711" t="s">
        <v>666</v>
      </c>
      <c r="D65" s="712"/>
      <c r="E65" s="713"/>
      <c r="F65" s="713"/>
      <c r="G65" s="713"/>
      <c r="H65" s="713"/>
      <c r="I65" s="713"/>
      <c r="J65" s="713"/>
      <c r="K65" s="713"/>
      <c r="L65" s="713"/>
      <c r="M65" s="713"/>
      <c r="N65" s="713"/>
      <c r="O65" s="713"/>
      <c r="P65" s="795"/>
      <c r="Q65" s="795"/>
      <c r="R65" s="795"/>
      <c r="S65" s="795"/>
      <c r="T65" s="795"/>
      <c r="U65" s="795"/>
      <c r="V65" s="796"/>
      <c r="W65" s="488"/>
      <c r="X65" s="478"/>
      <c r="Y65" s="478"/>
      <c r="Z65" s="478"/>
      <c r="AA65" s="478"/>
      <c r="AB65" s="478"/>
      <c r="AC65" s="479"/>
      <c r="AD65" s="477"/>
      <c r="AE65" s="478"/>
      <c r="AF65" s="478"/>
      <c r="AG65" s="478"/>
      <c r="AH65" s="478"/>
      <c r="AI65" s="478"/>
      <c r="AJ65" s="479"/>
      <c r="AK65" s="477"/>
      <c r="AL65" s="478"/>
      <c r="AM65" s="478"/>
      <c r="AN65" s="478"/>
      <c r="AO65" s="478"/>
      <c r="AP65" s="478"/>
      <c r="AQ65" s="479"/>
      <c r="AR65" s="477"/>
      <c r="AS65" s="478"/>
      <c r="AT65" s="478"/>
      <c r="AU65" s="478"/>
      <c r="AV65" s="478"/>
      <c r="AW65" s="478"/>
      <c r="AX65" s="479"/>
      <c r="AY65" s="797">
        <f t="shared" ref="AY65:AY72" si="5">SUM(W65:AX65)</f>
        <v>0</v>
      </c>
      <c r="AZ65" s="747"/>
      <c r="BA65" s="747"/>
      <c r="BB65" s="748">
        <f t="shared" ref="BB65:BB72" si="6">AY65/4</f>
        <v>0</v>
      </c>
      <c r="BC65" s="748"/>
      <c r="BD65" s="798"/>
      <c r="BE65" s="799">
        <f>ROUNDDOWN(SUM($BB$65:$BD$72)/40,1)</f>
        <v>0</v>
      </c>
      <c r="BF65" s="799"/>
      <c r="BG65" s="799"/>
      <c r="BH65" s="799"/>
      <c r="BI65" s="799"/>
      <c r="BJ65" s="799"/>
      <c r="BK65" s="802"/>
      <c r="BL65" s="802"/>
      <c r="BM65" s="802"/>
      <c r="BN65" s="803"/>
    </row>
    <row r="66" spans="2:66" ht="21" customHeight="1">
      <c r="B66" s="645"/>
      <c r="C66" s="645"/>
      <c r="D66" s="716"/>
      <c r="E66" s="717"/>
      <c r="F66" s="717"/>
      <c r="G66" s="717"/>
      <c r="H66" s="717"/>
      <c r="I66" s="717"/>
      <c r="J66" s="717"/>
      <c r="K66" s="717"/>
      <c r="L66" s="717"/>
      <c r="M66" s="717"/>
      <c r="N66" s="717"/>
      <c r="O66" s="717"/>
      <c r="P66" s="804"/>
      <c r="Q66" s="804"/>
      <c r="R66" s="804"/>
      <c r="S66" s="804"/>
      <c r="T66" s="804"/>
      <c r="U66" s="804"/>
      <c r="V66" s="805"/>
      <c r="W66" s="490"/>
      <c r="X66" s="482"/>
      <c r="Y66" s="482"/>
      <c r="Z66" s="482"/>
      <c r="AA66" s="482"/>
      <c r="AB66" s="482"/>
      <c r="AC66" s="483"/>
      <c r="AD66" s="481"/>
      <c r="AE66" s="482"/>
      <c r="AF66" s="482"/>
      <c r="AG66" s="482"/>
      <c r="AH66" s="482"/>
      <c r="AI66" s="482"/>
      <c r="AJ66" s="483"/>
      <c r="AK66" s="481"/>
      <c r="AL66" s="482"/>
      <c r="AM66" s="482"/>
      <c r="AN66" s="482"/>
      <c r="AO66" s="482"/>
      <c r="AP66" s="482"/>
      <c r="AQ66" s="483"/>
      <c r="AR66" s="490"/>
      <c r="AS66" s="482"/>
      <c r="AT66" s="482"/>
      <c r="AU66" s="482"/>
      <c r="AV66" s="482"/>
      <c r="AW66" s="482"/>
      <c r="AX66" s="483"/>
      <c r="AY66" s="806">
        <f t="shared" si="5"/>
        <v>0</v>
      </c>
      <c r="AZ66" s="718"/>
      <c r="BA66" s="718"/>
      <c r="BB66" s="719">
        <f t="shared" si="6"/>
        <v>0</v>
      </c>
      <c r="BC66" s="719"/>
      <c r="BD66" s="690"/>
      <c r="BE66" s="800"/>
      <c r="BF66" s="800"/>
      <c r="BG66" s="800"/>
      <c r="BH66" s="800"/>
      <c r="BI66" s="800"/>
      <c r="BJ66" s="800"/>
      <c r="BK66" s="741"/>
      <c r="BL66" s="741"/>
      <c r="BM66" s="741"/>
      <c r="BN66" s="742"/>
    </row>
    <row r="67" spans="2:66" ht="21" customHeight="1">
      <c r="B67" s="645"/>
      <c r="C67" s="645"/>
      <c r="D67" s="716"/>
      <c r="E67" s="717"/>
      <c r="F67" s="717"/>
      <c r="G67" s="717"/>
      <c r="H67" s="717"/>
      <c r="I67" s="717"/>
      <c r="J67" s="717"/>
      <c r="K67" s="717"/>
      <c r="L67" s="717"/>
      <c r="M67" s="717"/>
      <c r="N67" s="717"/>
      <c r="O67" s="717"/>
      <c r="P67" s="804"/>
      <c r="Q67" s="804"/>
      <c r="R67" s="804"/>
      <c r="S67" s="804"/>
      <c r="T67" s="804"/>
      <c r="U67" s="804"/>
      <c r="V67" s="805"/>
      <c r="W67" s="511"/>
      <c r="X67" s="497"/>
      <c r="Y67" s="497"/>
      <c r="Z67" s="497"/>
      <c r="AA67" s="497"/>
      <c r="AB67" s="497"/>
      <c r="AC67" s="498"/>
      <c r="AD67" s="496"/>
      <c r="AE67" s="497"/>
      <c r="AF67" s="497"/>
      <c r="AG67" s="497"/>
      <c r="AH67" s="497"/>
      <c r="AI67" s="497"/>
      <c r="AJ67" s="498"/>
      <c r="AK67" s="496"/>
      <c r="AL67" s="497"/>
      <c r="AM67" s="497"/>
      <c r="AN67" s="497"/>
      <c r="AO67" s="497"/>
      <c r="AP67" s="497"/>
      <c r="AQ67" s="498"/>
      <c r="AR67" s="496"/>
      <c r="AS67" s="497"/>
      <c r="AT67" s="497"/>
      <c r="AU67" s="497"/>
      <c r="AV67" s="497"/>
      <c r="AW67" s="497"/>
      <c r="AX67" s="498"/>
      <c r="AY67" s="806">
        <f t="shared" si="5"/>
        <v>0</v>
      </c>
      <c r="AZ67" s="718"/>
      <c r="BA67" s="718"/>
      <c r="BB67" s="719">
        <f t="shared" si="6"/>
        <v>0</v>
      </c>
      <c r="BC67" s="719"/>
      <c r="BD67" s="690"/>
      <c r="BE67" s="800"/>
      <c r="BF67" s="800"/>
      <c r="BG67" s="800"/>
      <c r="BH67" s="800"/>
      <c r="BI67" s="800"/>
      <c r="BJ67" s="800"/>
      <c r="BK67" s="741"/>
      <c r="BL67" s="741"/>
      <c r="BM67" s="741"/>
      <c r="BN67" s="742"/>
    </row>
    <row r="68" spans="2:66" ht="21" customHeight="1">
      <c r="B68" s="645"/>
      <c r="C68" s="645"/>
      <c r="D68" s="716"/>
      <c r="E68" s="717"/>
      <c r="F68" s="717"/>
      <c r="G68" s="717"/>
      <c r="H68" s="717"/>
      <c r="I68" s="717"/>
      <c r="J68" s="717"/>
      <c r="K68" s="717"/>
      <c r="L68" s="717"/>
      <c r="M68" s="717"/>
      <c r="N68" s="717"/>
      <c r="O68" s="717"/>
      <c r="P68" s="685"/>
      <c r="Q68" s="686"/>
      <c r="R68" s="686"/>
      <c r="S68" s="686"/>
      <c r="T68" s="686"/>
      <c r="U68" s="686"/>
      <c r="V68" s="687"/>
      <c r="W68" s="490"/>
      <c r="X68" s="482"/>
      <c r="Y68" s="482"/>
      <c r="Z68" s="497"/>
      <c r="AA68" s="497"/>
      <c r="AB68" s="482"/>
      <c r="AC68" s="483"/>
      <c r="AD68" s="481"/>
      <c r="AE68" s="482"/>
      <c r="AF68" s="482"/>
      <c r="AG68" s="497"/>
      <c r="AH68" s="497"/>
      <c r="AI68" s="482"/>
      <c r="AJ68" s="483"/>
      <c r="AK68" s="481"/>
      <c r="AL68" s="482"/>
      <c r="AM68" s="482"/>
      <c r="AN68" s="497"/>
      <c r="AO68" s="497"/>
      <c r="AP68" s="482"/>
      <c r="AQ68" s="483"/>
      <c r="AR68" s="490"/>
      <c r="AS68" s="482"/>
      <c r="AT68" s="482"/>
      <c r="AU68" s="497"/>
      <c r="AV68" s="482"/>
      <c r="AW68" s="482"/>
      <c r="AX68" s="483"/>
      <c r="AY68" s="806">
        <f t="shared" si="5"/>
        <v>0</v>
      </c>
      <c r="AZ68" s="718"/>
      <c r="BA68" s="718"/>
      <c r="BB68" s="719">
        <f t="shared" si="6"/>
        <v>0</v>
      </c>
      <c r="BC68" s="719"/>
      <c r="BD68" s="690"/>
      <c r="BE68" s="800"/>
      <c r="BF68" s="800"/>
      <c r="BG68" s="800"/>
      <c r="BH68" s="800"/>
      <c r="BI68" s="800"/>
      <c r="BJ68" s="800"/>
      <c r="BK68" s="741"/>
      <c r="BL68" s="741"/>
      <c r="BM68" s="741"/>
      <c r="BN68" s="742"/>
    </row>
    <row r="69" spans="2:66" ht="21" customHeight="1">
      <c r="B69" s="645"/>
      <c r="C69" s="645"/>
      <c r="D69" s="716"/>
      <c r="E69" s="717"/>
      <c r="F69" s="717"/>
      <c r="G69" s="717"/>
      <c r="H69" s="717"/>
      <c r="I69" s="717"/>
      <c r="J69" s="717"/>
      <c r="K69" s="717"/>
      <c r="L69" s="717"/>
      <c r="M69" s="717"/>
      <c r="N69" s="717"/>
      <c r="O69" s="717"/>
      <c r="P69" s="804"/>
      <c r="Q69" s="804"/>
      <c r="R69" s="804"/>
      <c r="S69" s="804"/>
      <c r="T69" s="804"/>
      <c r="U69" s="804"/>
      <c r="V69" s="805"/>
      <c r="W69" s="511"/>
      <c r="X69" s="497"/>
      <c r="Y69" s="497"/>
      <c r="Z69" s="497"/>
      <c r="AA69" s="497"/>
      <c r="AB69" s="497"/>
      <c r="AC69" s="498"/>
      <c r="AD69" s="496"/>
      <c r="AE69" s="497"/>
      <c r="AF69" s="497"/>
      <c r="AG69" s="497"/>
      <c r="AH69" s="497"/>
      <c r="AI69" s="497"/>
      <c r="AJ69" s="498"/>
      <c r="AK69" s="496"/>
      <c r="AL69" s="497"/>
      <c r="AM69" s="497"/>
      <c r="AN69" s="497"/>
      <c r="AO69" s="497"/>
      <c r="AP69" s="497"/>
      <c r="AQ69" s="498"/>
      <c r="AR69" s="496"/>
      <c r="AS69" s="497"/>
      <c r="AT69" s="497"/>
      <c r="AU69" s="497"/>
      <c r="AV69" s="497"/>
      <c r="AW69" s="497"/>
      <c r="AX69" s="498"/>
      <c r="AY69" s="806">
        <f t="shared" si="5"/>
        <v>0</v>
      </c>
      <c r="AZ69" s="718"/>
      <c r="BA69" s="718"/>
      <c r="BB69" s="719">
        <f t="shared" si="6"/>
        <v>0</v>
      </c>
      <c r="BC69" s="719"/>
      <c r="BD69" s="690"/>
      <c r="BE69" s="800"/>
      <c r="BF69" s="800"/>
      <c r="BG69" s="800"/>
      <c r="BH69" s="800"/>
      <c r="BI69" s="800"/>
      <c r="BJ69" s="800"/>
      <c r="BK69" s="741"/>
      <c r="BL69" s="741"/>
      <c r="BM69" s="741"/>
      <c r="BN69" s="742"/>
    </row>
    <row r="70" spans="2:66" ht="21" customHeight="1">
      <c r="B70" s="645"/>
      <c r="C70" s="645"/>
      <c r="D70" s="716"/>
      <c r="E70" s="717"/>
      <c r="F70" s="717"/>
      <c r="G70" s="717"/>
      <c r="H70" s="717"/>
      <c r="I70" s="717"/>
      <c r="J70" s="717"/>
      <c r="K70" s="717"/>
      <c r="L70" s="717"/>
      <c r="M70" s="717"/>
      <c r="N70" s="717"/>
      <c r="O70" s="717"/>
      <c r="P70" s="685"/>
      <c r="Q70" s="686"/>
      <c r="R70" s="686"/>
      <c r="S70" s="686"/>
      <c r="T70" s="686"/>
      <c r="U70" s="686"/>
      <c r="V70" s="687"/>
      <c r="W70" s="490"/>
      <c r="X70" s="482"/>
      <c r="Y70" s="482"/>
      <c r="Z70" s="482"/>
      <c r="AA70" s="482"/>
      <c r="AB70" s="482"/>
      <c r="AC70" s="512"/>
      <c r="AD70" s="481"/>
      <c r="AE70" s="482"/>
      <c r="AF70" s="482"/>
      <c r="AG70" s="482"/>
      <c r="AH70" s="482"/>
      <c r="AI70" s="482"/>
      <c r="AJ70" s="512"/>
      <c r="AK70" s="481"/>
      <c r="AL70" s="482"/>
      <c r="AM70" s="482"/>
      <c r="AN70" s="482"/>
      <c r="AO70" s="482"/>
      <c r="AP70" s="482"/>
      <c r="AQ70" s="512"/>
      <c r="AR70" s="481"/>
      <c r="AS70" s="482"/>
      <c r="AT70" s="482"/>
      <c r="AU70" s="482"/>
      <c r="AV70" s="482"/>
      <c r="AW70" s="482"/>
      <c r="AX70" s="512"/>
      <c r="AY70" s="806">
        <f t="shared" si="5"/>
        <v>0</v>
      </c>
      <c r="AZ70" s="718"/>
      <c r="BA70" s="718"/>
      <c r="BB70" s="719">
        <f t="shared" si="6"/>
        <v>0</v>
      </c>
      <c r="BC70" s="719"/>
      <c r="BD70" s="690"/>
      <c r="BE70" s="800"/>
      <c r="BF70" s="800"/>
      <c r="BG70" s="800"/>
      <c r="BH70" s="800"/>
      <c r="BI70" s="800"/>
      <c r="BJ70" s="800"/>
      <c r="BK70" s="741"/>
      <c r="BL70" s="741"/>
      <c r="BM70" s="741"/>
      <c r="BN70" s="742"/>
    </row>
    <row r="71" spans="2:66" ht="21" customHeight="1">
      <c r="B71" s="645"/>
      <c r="C71" s="645"/>
      <c r="D71" s="716"/>
      <c r="E71" s="717"/>
      <c r="F71" s="717"/>
      <c r="G71" s="717"/>
      <c r="H71" s="717"/>
      <c r="I71" s="717"/>
      <c r="J71" s="717"/>
      <c r="K71" s="717"/>
      <c r="L71" s="717"/>
      <c r="M71" s="717"/>
      <c r="N71" s="717"/>
      <c r="O71" s="717"/>
      <c r="P71" s="685"/>
      <c r="Q71" s="686"/>
      <c r="R71" s="686"/>
      <c r="S71" s="686"/>
      <c r="T71" s="686"/>
      <c r="U71" s="686"/>
      <c r="V71" s="687"/>
      <c r="W71" s="490"/>
      <c r="X71" s="482"/>
      <c r="Y71" s="482"/>
      <c r="Z71" s="482"/>
      <c r="AA71" s="482"/>
      <c r="AB71" s="482"/>
      <c r="AC71" s="483"/>
      <c r="AD71" s="481"/>
      <c r="AE71" s="482"/>
      <c r="AF71" s="482"/>
      <c r="AG71" s="482"/>
      <c r="AH71" s="482"/>
      <c r="AI71" s="482"/>
      <c r="AJ71" s="483"/>
      <c r="AK71" s="481"/>
      <c r="AL71" s="482"/>
      <c r="AM71" s="482"/>
      <c r="AN71" s="482"/>
      <c r="AO71" s="482"/>
      <c r="AP71" s="482"/>
      <c r="AQ71" s="483"/>
      <c r="AR71" s="490"/>
      <c r="AS71" s="482"/>
      <c r="AT71" s="482"/>
      <c r="AU71" s="482"/>
      <c r="AV71" s="482"/>
      <c r="AW71" s="482"/>
      <c r="AX71" s="483"/>
      <c r="AY71" s="806">
        <f t="shared" si="5"/>
        <v>0</v>
      </c>
      <c r="AZ71" s="718"/>
      <c r="BA71" s="718"/>
      <c r="BB71" s="719">
        <f t="shared" si="6"/>
        <v>0</v>
      </c>
      <c r="BC71" s="719"/>
      <c r="BD71" s="690"/>
      <c r="BE71" s="800"/>
      <c r="BF71" s="800"/>
      <c r="BG71" s="800"/>
      <c r="BH71" s="800"/>
      <c r="BI71" s="800"/>
      <c r="BJ71" s="800"/>
      <c r="BK71" s="741"/>
      <c r="BL71" s="741"/>
      <c r="BM71" s="741"/>
      <c r="BN71" s="742"/>
    </row>
    <row r="72" spans="2:66" ht="21" customHeight="1" thickBot="1">
      <c r="B72" s="645"/>
      <c r="C72" s="645"/>
      <c r="D72" s="818"/>
      <c r="E72" s="779"/>
      <c r="F72" s="779"/>
      <c r="G72" s="779"/>
      <c r="H72" s="779"/>
      <c r="I72" s="779"/>
      <c r="J72" s="779"/>
      <c r="K72" s="779"/>
      <c r="L72" s="779"/>
      <c r="M72" s="779"/>
      <c r="N72" s="779"/>
      <c r="O72" s="779"/>
      <c r="P72" s="780"/>
      <c r="Q72" s="781"/>
      <c r="R72" s="781"/>
      <c r="S72" s="781"/>
      <c r="T72" s="781"/>
      <c r="U72" s="781"/>
      <c r="V72" s="782"/>
      <c r="W72" s="495"/>
      <c r="X72" s="493"/>
      <c r="Y72" s="493"/>
      <c r="Z72" s="493"/>
      <c r="AA72" s="493"/>
      <c r="AB72" s="493"/>
      <c r="AC72" s="494"/>
      <c r="AD72" s="492"/>
      <c r="AE72" s="493"/>
      <c r="AF72" s="493"/>
      <c r="AG72" s="493"/>
      <c r="AH72" s="493"/>
      <c r="AI72" s="493"/>
      <c r="AJ72" s="494"/>
      <c r="AK72" s="492"/>
      <c r="AL72" s="493"/>
      <c r="AM72" s="493"/>
      <c r="AN72" s="493"/>
      <c r="AO72" s="493"/>
      <c r="AP72" s="493"/>
      <c r="AQ72" s="494"/>
      <c r="AR72" s="495"/>
      <c r="AS72" s="493"/>
      <c r="AT72" s="493"/>
      <c r="AU72" s="493"/>
      <c r="AV72" s="493"/>
      <c r="AW72" s="493"/>
      <c r="AX72" s="494"/>
      <c r="AY72" s="819">
        <f t="shared" si="5"/>
        <v>0</v>
      </c>
      <c r="AZ72" s="783"/>
      <c r="BA72" s="783"/>
      <c r="BB72" s="784">
        <f t="shared" si="6"/>
        <v>0</v>
      </c>
      <c r="BC72" s="784"/>
      <c r="BD72" s="702"/>
      <c r="BE72" s="801"/>
      <c r="BF72" s="801"/>
      <c r="BG72" s="801"/>
      <c r="BH72" s="801"/>
      <c r="BI72" s="801"/>
      <c r="BJ72" s="801"/>
      <c r="BK72" s="772"/>
      <c r="BL72" s="772"/>
      <c r="BM72" s="772"/>
      <c r="BN72" s="773"/>
    </row>
    <row r="73" spans="2:66" ht="21" customHeight="1" thickBot="1">
      <c r="B73" s="645"/>
      <c r="C73" s="760" t="s">
        <v>662</v>
      </c>
      <c r="D73" s="761"/>
      <c r="E73" s="761"/>
      <c r="F73" s="761"/>
      <c r="G73" s="761"/>
      <c r="H73" s="761"/>
      <c r="I73" s="761"/>
      <c r="J73" s="761"/>
      <c r="K73" s="761"/>
      <c r="L73" s="761"/>
      <c r="M73" s="761"/>
      <c r="N73" s="761"/>
      <c r="O73" s="761"/>
      <c r="P73" s="761"/>
      <c r="Q73" s="761"/>
      <c r="R73" s="761"/>
      <c r="S73" s="761"/>
      <c r="T73" s="761"/>
      <c r="U73" s="761"/>
      <c r="V73" s="762"/>
      <c r="W73" s="499">
        <f t="shared" ref="W73:AX73" si="7">SUM(W65:W72)</f>
        <v>0</v>
      </c>
      <c r="X73" s="500">
        <f t="shared" si="7"/>
        <v>0</v>
      </c>
      <c r="Y73" s="500">
        <f t="shared" si="7"/>
        <v>0</v>
      </c>
      <c r="Z73" s="500">
        <f t="shared" si="7"/>
        <v>0</v>
      </c>
      <c r="AA73" s="500">
        <f t="shared" si="7"/>
        <v>0</v>
      </c>
      <c r="AB73" s="500">
        <f t="shared" si="7"/>
        <v>0</v>
      </c>
      <c r="AC73" s="501">
        <f t="shared" si="7"/>
        <v>0</v>
      </c>
      <c r="AD73" s="499">
        <f t="shared" si="7"/>
        <v>0</v>
      </c>
      <c r="AE73" s="500">
        <f t="shared" si="7"/>
        <v>0</v>
      </c>
      <c r="AF73" s="500">
        <f t="shared" si="7"/>
        <v>0</v>
      </c>
      <c r="AG73" s="500">
        <f t="shared" si="7"/>
        <v>0</v>
      </c>
      <c r="AH73" s="500">
        <f t="shared" si="7"/>
        <v>0</v>
      </c>
      <c r="AI73" s="500">
        <f t="shared" si="7"/>
        <v>0</v>
      </c>
      <c r="AJ73" s="501">
        <f t="shared" si="7"/>
        <v>0</v>
      </c>
      <c r="AK73" s="499">
        <f t="shared" si="7"/>
        <v>0</v>
      </c>
      <c r="AL73" s="500">
        <f t="shared" si="7"/>
        <v>0</v>
      </c>
      <c r="AM73" s="500">
        <f t="shared" si="7"/>
        <v>0</v>
      </c>
      <c r="AN73" s="500">
        <f t="shared" si="7"/>
        <v>0</v>
      </c>
      <c r="AO73" s="500">
        <f t="shared" si="7"/>
        <v>0</v>
      </c>
      <c r="AP73" s="500">
        <f t="shared" si="7"/>
        <v>0</v>
      </c>
      <c r="AQ73" s="501">
        <f t="shared" si="7"/>
        <v>0</v>
      </c>
      <c r="AR73" s="499">
        <f t="shared" si="7"/>
        <v>0</v>
      </c>
      <c r="AS73" s="500">
        <f t="shared" si="7"/>
        <v>0</v>
      </c>
      <c r="AT73" s="500">
        <f t="shared" si="7"/>
        <v>0</v>
      </c>
      <c r="AU73" s="500">
        <f t="shared" si="7"/>
        <v>0</v>
      </c>
      <c r="AV73" s="500">
        <f t="shared" si="7"/>
        <v>0</v>
      </c>
      <c r="AW73" s="500">
        <f t="shared" si="7"/>
        <v>0</v>
      </c>
      <c r="AX73" s="501">
        <f t="shared" si="7"/>
        <v>0</v>
      </c>
      <c r="AY73" s="807">
        <f>SUM(AY65:BA72)</f>
        <v>0</v>
      </c>
      <c r="AZ73" s="808"/>
      <c r="BA73" s="808"/>
      <c r="BB73" s="809">
        <f>SUM($BB$65:$BD$72)</f>
        <v>0</v>
      </c>
      <c r="BC73" s="809"/>
      <c r="BD73" s="810"/>
      <c r="BE73" s="811">
        <f>SUM(BE65)</f>
        <v>0</v>
      </c>
      <c r="BF73" s="812"/>
      <c r="BG73" s="812"/>
      <c r="BH73" s="812"/>
      <c r="BI73" s="812"/>
      <c r="BJ73" s="813"/>
      <c r="BK73" s="814"/>
      <c r="BL73" s="814"/>
      <c r="BM73" s="814"/>
      <c r="BN73" s="815"/>
    </row>
    <row r="74" spans="2:66" ht="21" customHeight="1" thickBot="1">
      <c r="B74" s="505" t="s">
        <v>664</v>
      </c>
      <c r="C74" s="506"/>
      <c r="D74" s="507"/>
      <c r="E74" s="508"/>
      <c r="F74" s="508"/>
      <c r="G74" s="508"/>
      <c r="H74" s="508"/>
      <c r="I74" s="508"/>
      <c r="J74" s="508"/>
      <c r="K74" s="508"/>
      <c r="L74" s="508"/>
      <c r="M74" s="508"/>
      <c r="N74" s="508"/>
      <c r="O74" s="508"/>
      <c r="P74" s="508"/>
      <c r="Q74" s="508"/>
      <c r="R74" s="508"/>
      <c r="S74" s="508"/>
      <c r="T74" s="508"/>
      <c r="U74" s="508"/>
      <c r="V74" s="508"/>
      <c r="W74" s="460"/>
      <c r="X74" s="460"/>
      <c r="Y74" s="460"/>
      <c r="Z74" s="460"/>
      <c r="AA74" s="460"/>
      <c r="AB74" s="460"/>
      <c r="AC74" s="460"/>
      <c r="AD74" s="460"/>
      <c r="AE74" s="460"/>
      <c r="AF74" s="460"/>
      <c r="AG74" s="460"/>
      <c r="AH74" s="460"/>
      <c r="AI74" s="460"/>
      <c r="AJ74" s="460"/>
      <c r="AK74" s="460"/>
      <c r="AL74" s="460"/>
      <c r="AM74" s="460"/>
      <c r="AN74" s="460"/>
      <c r="AO74" s="460"/>
      <c r="AP74" s="460"/>
      <c r="AQ74" s="460"/>
      <c r="AR74" s="460"/>
      <c r="AS74" s="460"/>
      <c r="AT74" s="460"/>
      <c r="AU74" s="460"/>
      <c r="AV74" s="460"/>
      <c r="AW74" s="460"/>
      <c r="AX74" s="509"/>
      <c r="AY74" s="816">
        <v>40</v>
      </c>
      <c r="AZ74" s="653"/>
      <c r="BA74" s="653"/>
      <c r="BB74" s="653"/>
      <c r="BC74" s="653"/>
      <c r="BD74" s="653"/>
      <c r="BE74" s="653"/>
      <c r="BF74" s="653"/>
      <c r="BG74" s="653"/>
      <c r="BH74" s="653"/>
      <c r="BI74" s="653"/>
      <c r="BJ74" s="653"/>
      <c r="BK74" s="653"/>
      <c r="BL74" s="653"/>
      <c r="BM74" s="653"/>
      <c r="BN74" s="817"/>
    </row>
    <row r="75" spans="2:66" ht="21" customHeight="1">
      <c r="B75" s="11" t="s">
        <v>667</v>
      </c>
    </row>
    <row r="76" spans="2:66" ht="21" customHeight="1">
      <c r="B76" s="11" t="s">
        <v>668</v>
      </c>
      <c r="G76" s="11"/>
    </row>
    <row r="77" spans="2:66" ht="21" customHeight="1">
      <c r="G77" s="11"/>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D7:F7"/>
    <mergeCell ref="G7:T7"/>
    <mergeCell ref="AA7:AF7"/>
    <mergeCell ref="AG7:AJ7"/>
    <mergeCell ref="AK7:AN7"/>
    <mergeCell ref="AO6:AR6"/>
    <mergeCell ref="AS6:AV6"/>
    <mergeCell ref="AW6:AZ6"/>
    <mergeCell ref="BA6:BD6"/>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X4:DA4"/>
    <mergeCell ref="DB4:DE4"/>
    <mergeCell ref="DF4:DH4"/>
    <mergeCell ref="CH4:CK4"/>
    <mergeCell ref="CL4:CO4"/>
    <mergeCell ref="CP4:CS4"/>
    <mergeCell ref="CT4:CW4"/>
  </mergeCells>
  <phoneticPr fontId="9"/>
  <conditionalFormatting sqref="C31:N31 C25:H26 AC25:AF26 CA25:CD26 I25:L29 Y25:AB29 AG25:AG29 C27:D27 T27 M27:M28 Q27:S28 BV27:BV28 T28:X28 C28:H29 M29:X29 AC29:AF29 BV29:BY29 CA29:CD29 C30:AG30 AG31">
    <cfRule type="expression" dxfId="112" priority="25">
      <formula>COUNTA($D$7)&gt;=1</formula>
    </cfRule>
  </conditionalFormatting>
  <conditionalFormatting sqref="C24:AG24">
    <cfRule type="expression" dxfId="111" priority="31">
      <formula>COUNTA($D$7)&gt;=1</formula>
    </cfRule>
  </conditionalFormatting>
  <conditionalFormatting sqref="C32:AG33">
    <cfRule type="expression" dxfId="110" priority="27">
      <formula>COUNTA($D$7)&gt;=1</formula>
    </cfRule>
  </conditionalFormatting>
  <conditionalFormatting sqref="D5:D7 E16:E17">
    <cfRule type="expression" dxfId="109" priority="40">
      <formula>IF($E$9:$F$9="〇",TRUE,FALSE)</formula>
    </cfRule>
  </conditionalFormatting>
  <conditionalFormatting sqref="D5:D7">
    <cfRule type="expression" dxfId="108" priority="39">
      <formula>IF($E$10:$F$11="〇",TRUE,FALSE)</formula>
    </cfRule>
  </conditionalFormatting>
  <conditionalFormatting sqref="D10">
    <cfRule type="expression" dxfId="107" priority="38">
      <formula>IF($E$9:$F$9="〇",TRUE,FALSE)</formula>
    </cfRule>
  </conditionalFormatting>
  <conditionalFormatting sqref="D12:E12 D13:D14">
    <cfRule type="expression" dxfId="106" priority="37">
      <formula>IF($E$10:$F$11="〇",TRUE,FALSE)</formula>
    </cfRule>
    <cfRule type="expression" dxfId="105" priority="36">
      <formula>IF($E$9:$F$9="〇",TRUE,FALSE)</formula>
    </cfRule>
  </conditionalFormatting>
  <conditionalFormatting sqref="M25:X26">
    <cfRule type="expression" dxfId="104" priority="6">
      <formula>COUNTA($D$7)&gt;=1</formula>
    </cfRule>
  </conditionalFormatting>
  <conditionalFormatting sqref="N31:P31">
    <cfRule type="beginsWith" dxfId="103" priority="14" operator="beginsWith" text="可">
      <formula>LEFT(N31,LEN("可"))="可"</formula>
    </cfRule>
    <cfRule type="containsText" dxfId="102" priority="15" operator="containsText" text="不可">
      <formula>NOT(ISERROR(SEARCH("不可",N31)))</formula>
    </cfRule>
  </conditionalFormatting>
  <conditionalFormatting sqref="Q31:AD31">
    <cfRule type="expression" dxfId="101" priority="24">
      <formula>COUNTA($D$7)&gt;=1</formula>
    </cfRule>
  </conditionalFormatting>
  <conditionalFormatting sqref="AC27:AC28">
    <cfRule type="expression" dxfId="100" priority="4">
      <formula>COUNTA($D$7)&gt;=1</formula>
    </cfRule>
  </conditionalFormatting>
  <conditionalFormatting sqref="AD31:AF31">
    <cfRule type="beginsWith" dxfId="99" priority="12" operator="beginsWith" text="可">
      <formula>LEFT(AD31,LEN("可"))="可"</formula>
    </cfRule>
    <cfRule type="containsText" dxfId="98" priority="13" operator="containsText" text="不可">
      <formula>NOT(ISERROR(SEARCH("不可",AD31)))</formula>
    </cfRule>
  </conditionalFormatting>
  <conditionalFormatting sqref="AE15">
    <cfRule type="expression" dxfId="97" priority="35">
      <formula>COUNTA($D$5,$D$6)&gt;=1</formula>
    </cfRule>
  </conditionalFormatting>
  <conditionalFormatting sqref="AE14:AN14">
    <cfRule type="expression" dxfId="96" priority="30">
      <formula>COUNTA($D$7)&gt;=1</formula>
    </cfRule>
  </conditionalFormatting>
  <conditionalFormatting sqref="AE16:AN16">
    <cfRule type="expression" dxfId="95" priority="34">
      <formula>COUNTA($D$6)&gt;=1</formula>
    </cfRule>
  </conditionalFormatting>
  <conditionalFormatting sqref="AI15:AN15">
    <cfRule type="expression" dxfId="94" priority="41">
      <formula>COUNTA($D$5,$D$6)&gt;=1</formula>
    </cfRule>
  </conditionalFormatting>
  <conditionalFormatting sqref="AI31:AT31">
    <cfRule type="expression" dxfId="93" priority="23">
      <formula>COUNTA($D$5:$D$6)&gt;=1</formula>
    </cfRule>
  </conditionalFormatting>
  <conditionalFormatting sqref="AI24:BM30">
    <cfRule type="expression" dxfId="92" priority="1">
      <formula>COUNTA($D$5:$D$6)&gt;=1</formula>
    </cfRule>
  </conditionalFormatting>
  <conditionalFormatting sqref="AI32:BM32">
    <cfRule type="expression" dxfId="91" priority="26">
      <formula>COUNTA($D$5:$D$6)&gt;=1</formula>
    </cfRule>
  </conditionalFormatting>
  <conditionalFormatting sqref="AT31:AV31">
    <cfRule type="containsText" dxfId="90" priority="11" operator="containsText" text="不可">
      <formula>NOT(ISERROR(SEARCH("不可",AT31)))</formula>
    </cfRule>
    <cfRule type="beginsWith" dxfId="89" priority="9" operator="beginsWith" text="可">
      <formula>LEFT(AT31,LEN("可"))="可"</formula>
    </cfRule>
  </conditionalFormatting>
  <conditionalFormatting sqref="AV14:BE14">
    <cfRule type="expression" dxfId="88" priority="16">
      <formula>COUNTA($D$7)&gt;=1</formula>
    </cfRule>
  </conditionalFormatting>
  <conditionalFormatting sqref="AV15:BE15">
    <cfRule type="expression" dxfId="87" priority="17">
      <formula>COUNTA($D$5,$D$6)&gt;=1</formula>
    </cfRule>
  </conditionalFormatting>
  <conditionalFormatting sqref="AV16:BE16">
    <cfRule type="expression" dxfId="86" priority="18">
      <formula>COUNTA($D$6)&gt;=1</formula>
    </cfRule>
  </conditionalFormatting>
  <conditionalFormatting sqref="AW31:BJ31">
    <cfRule type="expression" dxfId="85" priority="22">
      <formula>COUNTA($D$5:$D$6)&gt;=1</formula>
    </cfRule>
  </conditionalFormatting>
  <conditionalFormatting sqref="BJ31:BL31">
    <cfRule type="containsText" dxfId="84" priority="10" operator="containsText" text="不可">
      <formula>NOT(ISERROR(SEARCH("不可",BJ31)))</formula>
    </cfRule>
    <cfRule type="beginsWith" dxfId="83" priority="8" operator="beginsWith" text="可">
      <formula>LEFT(BJ31,LEN("可"))="可"</formula>
    </cfRule>
  </conditionalFormatting>
  <conditionalFormatting sqref="BM31">
    <cfRule type="expression" dxfId="82" priority="28">
      <formula>COUNTA($D$5:$D$6)&gt;=1</formula>
    </cfRule>
  </conditionalFormatting>
  <conditionalFormatting sqref="BM14:BS14">
    <cfRule type="expression" dxfId="81" priority="29">
      <formula>COUNTA($D$7)&gt;=1</formula>
    </cfRule>
  </conditionalFormatting>
  <conditionalFormatting sqref="BV25:BY26">
    <cfRule type="expression" dxfId="80" priority="7">
      <formula>COUNTA($D$7)&gt;=1</formula>
    </cfRule>
  </conditionalFormatting>
  <conditionalFormatting sqref="CA27:CA28">
    <cfRule type="expression" dxfId="79" priority="5">
      <formula>COUNTA($D$7)&gt;=1</formula>
    </cfRule>
  </conditionalFormatting>
  <conditionalFormatting sqref="CB9:CK9">
    <cfRule type="expression" dxfId="78" priority="19">
      <formula>COUNTA($D$7)&gt;=1</formula>
    </cfRule>
  </conditionalFormatting>
  <conditionalFormatting sqref="CB10:CK10">
    <cfRule type="expression" dxfId="77" priority="20">
      <formula>COUNTA($D$5,$D$6)&gt;=1</formula>
    </cfRule>
  </conditionalFormatting>
  <conditionalFormatting sqref="CB11:CK11">
    <cfRule type="expression" dxfId="76" priority="21">
      <formula>COUNTA($D$6)&gt;=1</formula>
    </cfRule>
  </conditionalFormatting>
  <conditionalFormatting sqref="CF25:CI29">
    <cfRule type="expression" dxfId="75" priority="3">
      <formula>COUNTA($D$5:$D$6)&gt;=1</formula>
    </cfRule>
  </conditionalFormatting>
  <conditionalFormatting sqref="CK25:CN29">
    <cfRule type="expression" dxfId="74" priority="2">
      <formula>COUNTA($D$5:$D$6)&gt;=1</formula>
    </cfRule>
  </conditionalFormatting>
  <conditionalFormatting sqref="CP42:CR43">
    <cfRule type="expression" dxfId="73" priority="33">
      <formula>COUNTA($AN$8)&gt;=1</formula>
    </cfRule>
  </conditionalFormatting>
  <conditionalFormatting sqref="CP44:CR45">
    <cfRule type="expression" dxfId="72" priority="32">
      <formula>COUNTA($AN$6:$AP$7)&gt;=1</formula>
    </cfRule>
  </conditionalFormatting>
  <dataValidations count="2">
    <dataValidation type="list" allowBlank="1" showInputMessage="1" showErrorMessage="1" sqref="E16:E17 D10" xr:uid="{5219CF7A-040B-4070-9589-3860403E20C2}">
      <formula1>$X$1:$X$2</formula1>
    </dataValidation>
    <dataValidation type="list" allowBlank="1" showInputMessage="1" showErrorMessage="1" sqref="E12 D5:D7 D12:D14" xr:uid="{54691826-5F88-49B8-881F-6582BE0AA459}">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K49"/>
  <sheetViews>
    <sheetView showGridLines="0" view="pageBreakPreview" zoomScale="70" zoomScaleNormal="100" zoomScaleSheetLayoutView="70" workbookViewId="0">
      <selection activeCell="C24" sqref="C24:T24"/>
    </sheetView>
  </sheetViews>
  <sheetFormatPr defaultRowHeight="13"/>
  <cols>
    <col min="1" max="1" width="1.6328125" style="41" customWidth="1"/>
    <col min="2" max="2" width="3.453125" style="41" customWidth="1"/>
    <col min="3" max="4" width="9" style="41" customWidth="1"/>
    <col min="5" max="6" width="8.453125" style="41" customWidth="1"/>
    <col min="7" max="7" width="8.36328125" style="41" customWidth="1"/>
    <col min="8" max="8" width="7.36328125" style="41" customWidth="1"/>
    <col min="9" max="10" width="10" style="41" customWidth="1"/>
    <col min="11" max="11" width="17.08984375" style="41" customWidth="1"/>
    <col min="12" max="256" width="9" style="41"/>
    <col min="257" max="257" width="1.6328125" style="41" customWidth="1"/>
    <col min="258" max="258" width="3.453125" style="41" customWidth="1"/>
    <col min="259" max="260" width="9" style="41" customWidth="1"/>
    <col min="261" max="262" width="8.453125" style="41" customWidth="1"/>
    <col min="263" max="263" width="8.36328125" style="41" customWidth="1"/>
    <col min="264" max="264" width="7.36328125" style="41" customWidth="1"/>
    <col min="265" max="266" width="10" style="41" customWidth="1"/>
    <col min="267" max="267" width="17.08984375" style="41" customWidth="1"/>
    <col min="268" max="512" width="9" style="41"/>
    <col min="513" max="513" width="1.6328125" style="41" customWidth="1"/>
    <col min="514" max="514" width="3.453125" style="41" customWidth="1"/>
    <col min="515" max="516" width="9" style="41" customWidth="1"/>
    <col min="517" max="518" width="8.453125" style="41" customWidth="1"/>
    <col min="519" max="519" width="8.36328125" style="41" customWidth="1"/>
    <col min="520" max="520" width="7.36328125" style="41" customWidth="1"/>
    <col min="521" max="522" width="10" style="41" customWidth="1"/>
    <col min="523" max="523" width="17.08984375" style="41" customWidth="1"/>
    <col min="524" max="768" width="9" style="41"/>
    <col min="769" max="769" width="1.6328125" style="41" customWidth="1"/>
    <col min="770" max="770" width="3.453125" style="41" customWidth="1"/>
    <col min="771" max="772" width="9" style="41" customWidth="1"/>
    <col min="773" max="774" width="8.453125" style="41" customWidth="1"/>
    <col min="775" max="775" width="8.36328125" style="41" customWidth="1"/>
    <col min="776" max="776" width="7.36328125" style="41" customWidth="1"/>
    <col min="777" max="778" width="10" style="41" customWidth="1"/>
    <col min="779" max="779" width="17.08984375" style="41" customWidth="1"/>
    <col min="780" max="1024" width="9" style="41"/>
    <col min="1025" max="1025" width="1.6328125" style="41" customWidth="1"/>
    <col min="1026" max="1026" width="3.453125" style="41" customWidth="1"/>
    <col min="1027" max="1028" width="9" style="41" customWidth="1"/>
    <col min="1029" max="1030" width="8.453125" style="41" customWidth="1"/>
    <col min="1031" max="1031" width="8.36328125" style="41" customWidth="1"/>
    <col min="1032" max="1032" width="7.36328125" style="41" customWidth="1"/>
    <col min="1033" max="1034" width="10" style="41" customWidth="1"/>
    <col min="1035" max="1035" width="17.08984375" style="41" customWidth="1"/>
    <col min="1036" max="1280" width="9" style="41"/>
    <col min="1281" max="1281" width="1.6328125" style="41" customWidth="1"/>
    <col min="1282" max="1282" width="3.453125" style="41" customWidth="1"/>
    <col min="1283" max="1284" width="9" style="41" customWidth="1"/>
    <col min="1285" max="1286" width="8.453125" style="41" customWidth="1"/>
    <col min="1287" max="1287" width="8.36328125" style="41" customWidth="1"/>
    <col min="1288" max="1288" width="7.36328125" style="41" customWidth="1"/>
    <col min="1289" max="1290" width="10" style="41" customWidth="1"/>
    <col min="1291" max="1291" width="17.08984375" style="41" customWidth="1"/>
    <col min="1292" max="1536" width="9" style="41"/>
    <col min="1537" max="1537" width="1.6328125" style="41" customWidth="1"/>
    <col min="1538" max="1538" width="3.453125" style="41" customWidth="1"/>
    <col min="1539" max="1540" width="9" style="41" customWidth="1"/>
    <col min="1541" max="1542" width="8.453125" style="41" customWidth="1"/>
    <col min="1543" max="1543" width="8.36328125" style="41" customWidth="1"/>
    <col min="1544" max="1544" width="7.36328125" style="41" customWidth="1"/>
    <col min="1545" max="1546" width="10" style="41" customWidth="1"/>
    <col min="1547" max="1547" width="17.08984375" style="41" customWidth="1"/>
    <col min="1548" max="1792" width="9" style="41"/>
    <col min="1793" max="1793" width="1.6328125" style="41" customWidth="1"/>
    <col min="1794" max="1794" width="3.453125" style="41" customWidth="1"/>
    <col min="1795" max="1796" width="9" style="41" customWidth="1"/>
    <col min="1797" max="1798" width="8.453125" style="41" customWidth="1"/>
    <col min="1799" max="1799" width="8.36328125" style="41" customWidth="1"/>
    <col min="1800" max="1800" width="7.36328125" style="41" customWidth="1"/>
    <col min="1801" max="1802" width="10" style="41" customWidth="1"/>
    <col min="1803" max="1803" width="17.08984375" style="41" customWidth="1"/>
    <col min="1804" max="2048" width="9" style="41"/>
    <col min="2049" max="2049" width="1.6328125" style="41" customWidth="1"/>
    <col min="2050" max="2050" width="3.453125" style="41" customWidth="1"/>
    <col min="2051" max="2052" width="9" style="41" customWidth="1"/>
    <col min="2053" max="2054" width="8.453125" style="41" customWidth="1"/>
    <col min="2055" max="2055" width="8.36328125" style="41" customWidth="1"/>
    <col min="2056" max="2056" width="7.36328125" style="41" customWidth="1"/>
    <col min="2057" max="2058" width="10" style="41" customWidth="1"/>
    <col min="2059" max="2059" width="17.08984375" style="41" customWidth="1"/>
    <col min="2060" max="2304" width="9" style="41"/>
    <col min="2305" max="2305" width="1.6328125" style="41" customWidth="1"/>
    <col min="2306" max="2306" width="3.453125" style="41" customWidth="1"/>
    <col min="2307" max="2308" width="9" style="41" customWidth="1"/>
    <col min="2309" max="2310" width="8.453125" style="41" customWidth="1"/>
    <col min="2311" max="2311" width="8.36328125" style="41" customWidth="1"/>
    <col min="2312" max="2312" width="7.36328125" style="41" customWidth="1"/>
    <col min="2313" max="2314" width="10" style="41" customWidth="1"/>
    <col min="2315" max="2315" width="17.08984375" style="41" customWidth="1"/>
    <col min="2316" max="2560" width="9" style="41"/>
    <col min="2561" max="2561" width="1.6328125" style="41" customWidth="1"/>
    <col min="2562" max="2562" width="3.453125" style="41" customWidth="1"/>
    <col min="2563" max="2564" width="9" style="41" customWidth="1"/>
    <col min="2565" max="2566" width="8.453125" style="41" customWidth="1"/>
    <col min="2567" max="2567" width="8.36328125" style="41" customWidth="1"/>
    <col min="2568" max="2568" width="7.36328125" style="41" customWidth="1"/>
    <col min="2569" max="2570" width="10" style="41" customWidth="1"/>
    <col min="2571" max="2571" width="17.08984375" style="41" customWidth="1"/>
    <col min="2572" max="2816" width="9" style="41"/>
    <col min="2817" max="2817" width="1.6328125" style="41" customWidth="1"/>
    <col min="2818" max="2818" width="3.453125" style="41" customWidth="1"/>
    <col min="2819" max="2820" width="9" style="41" customWidth="1"/>
    <col min="2821" max="2822" width="8.453125" style="41" customWidth="1"/>
    <col min="2823" max="2823" width="8.36328125" style="41" customWidth="1"/>
    <col min="2824" max="2824" width="7.36328125" style="41" customWidth="1"/>
    <col min="2825" max="2826" width="10" style="41" customWidth="1"/>
    <col min="2827" max="2827" width="17.08984375" style="41" customWidth="1"/>
    <col min="2828" max="3072" width="9" style="41"/>
    <col min="3073" max="3073" width="1.6328125" style="41" customWidth="1"/>
    <col min="3074" max="3074" width="3.453125" style="41" customWidth="1"/>
    <col min="3075" max="3076" width="9" style="41" customWidth="1"/>
    <col min="3077" max="3078" width="8.453125" style="41" customWidth="1"/>
    <col min="3079" max="3079" width="8.36328125" style="41" customWidth="1"/>
    <col min="3080" max="3080" width="7.36328125" style="41" customWidth="1"/>
    <col min="3081" max="3082" width="10" style="41" customWidth="1"/>
    <col min="3083" max="3083" width="17.08984375" style="41" customWidth="1"/>
    <col min="3084" max="3328" width="9" style="41"/>
    <col min="3329" max="3329" width="1.6328125" style="41" customWidth="1"/>
    <col min="3330" max="3330" width="3.453125" style="41" customWidth="1"/>
    <col min="3331" max="3332" width="9" style="41" customWidth="1"/>
    <col min="3333" max="3334" width="8.453125" style="41" customWidth="1"/>
    <col min="3335" max="3335" width="8.36328125" style="41" customWidth="1"/>
    <col min="3336" max="3336" width="7.36328125" style="41" customWidth="1"/>
    <col min="3337" max="3338" width="10" style="41" customWidth="1"/>
    <col min="3339" max="3339" width="17.08984375" style="41" customWidth="1"/>
    <col min="3340" max="3584" width="9" style="41"/>
    <col min="3585" max="3585" width="1.6328125" style="41" customWidth="1"/>
    <col min="3586" max="3586" width="3.453125" style="41" customWidth="1"/>
    <col min="3587" max="3588" width="9" style="41" customWidth="1"/>
    <col min="3589" max="3590" width="8.453125" style="41" customWidth="1"/>
    <col min="3591" max="3591" width="8.36328125" style="41" customWidth="1"/>
    <col min="3592" max="3592" width="7.36328125" style="41" customWidth="1"/>
    <col min="3593" max="3594" width="10" style="41" customWidth="1"/>
    <col min="3595" max="3595" width="17.08984375" style="41" customWidth="1"/>
    <col min="3596" max="3840" width="9" style="41"/>
    <col min="3841" max="3841" width="1.6328125" style="41" customWidth="1"/>
    <col min="3842" max="3842" width="3.453125" style="41" customWidth="1"/>
    <col min="3843" max="3844" width="9" style="41" customWidth="1"/>
    <col min="3845" max="3846" width="8.453125" style="41" customWidth="1"/>
    <col min="3847" max="3847" width="8.36328125" style="41" customWidth="1"/>
    <col min="3848" max="3848" width="7.36328125" style="41" customWidth="1"/>
    <col min="3849" max="3850" width="10" style="41" customWidth="1"/>
    <col min="3851" max="3851" width="17.08984375" style="41" customWidth="1"/>
    <col min="3852" max="4096" width="9" style="41"/>
    <col min="4097" max="4097" width="1.6328125" style="41" customWidth="1"/>
    <col min="4098" max="4098" width="3.453125" style="41" customWidth="1"/>
    <col min="4099" max="4100" width="9" style="41" customWidth="1"/>
    <col min="4101" max="4102" width="8.453125" style="41" customWidth="1"/>
    <col min="4103" max="4103" width="8.36328125" style="41" customWidth="1"/>
    <col min="4104" max="4104" width="7.36328125" style="41" customWidth="1"/>
    <col min="4105" max="4106" width="10" style="41" customWidth="1"/>
    <col min="4107" max="4107" width="17.08984375" style="41" customWidth="1"/>
    <col min="4108" max="4352" width="9" style="41"/>
    <col min="4353" max="4353" width="1.6328125" style="41" customWidth="1"/>
    <col min="4354" max="4354" width="3.453125" style="41" customWidth="1"/>
    <col min="4355" max="4356" width="9" style="41" customWidth="1"/>
    <col min="4357" max="4358" width="8.453125" style="41" customWidth="1"/>
    <col min="4359" max="4359" width="8.36328125" style="41" customWidth="1"/>
    <col min="4360" max="4360" width="7.36328125" style="41" customWidth="1"/>
    <col min="4361" max="4362" width="10" style="41" customWidth="1"/>
    <col min="4363" max="4363" width="17.08984375" style="41" customWidth="1"/>
    <col min="4364" max="4608" width="9" style="41"/>
    <col min="4609" max="4609" width="1.6328125" style="41" customWidth="1"/>
    <col min="4610" max="4610" width="3.453125" style="41" customWidth="1"/>
    <col min="4611" max="4612" width="9" style="41" customWidth="1"/>
    <col min="4613" max="4614" width="8.453125" style="41" customWidth="1"/>
    <col min="4615" max="4615" width="8.36328125" style="41" customWidth="1"/>
    <col min="4616" max="4616" width="7.36328125" style="41" customWidth="1"/>
    <col min="4617" max="4618" width="10" style="41" customWidth="1"/>
    <col min="4619" max="4619" width="17.08984375" style="41" customWidth="1"/>
    <col min="4620" max="4864" width="9" style="41"/>
    <col min="4865" max="4865" width="1.6328125" style="41" customWidth="1"/>
    <col min="4866" max="4866" width="3.453125" style="41" customWidth="1"/>
    <col min="4867" max="4868" width="9" style="41" customWidth="1"/>
    <col min="4869" max="4870" width="8.453125" style="41" customWidth="1"/>
    <col min="4871" max="4871" width="8.36328125" style="41" customWidth="1"/>
    <col min="4872" max="4872" width="7.36328125" style="41" customWidth="1"/>
    <col min="4873" max="4874" width="10" style="41" customWidth="1"/>
    <col min="4875" max="4875" width="17.08984375" style="41" customWidth="1"/>
    <col min="4876" max="5120" width="9" style="41"/>
    <col min="5121" max="5121" width="1.6328125" style="41" customWidth="1"/>
    <col min="5122" max="5122" width="3.453125" style="41" customWidth="1"/>
    <col min="5123" max="5124" width="9" style="41" customWidth="1"/>
    <col min="5125" max="5126" width="8.453125" style="41" customWidth="1"/>
    <col min="5127" max="5127" width="8.36328125" style="41" customWidth="1"/>
    <col min="5128" max="5128" width="7.36328125" style="41" customWidth="1"/>
    <col min="5129" max="5130" width="10" style="41" customWidth="1"/>
    <col min="5131" max="5131" width="17.08984375" style="41" customWidth="1"/>
    <col min="5132" max="5376" width="9" style="41"/>
    <col min="5377" max="5377" width="1.6328125" style="41" customWidth="1"/>
    <col min="5378" max="5378" width="3.453125" style="41" customWidth="1"/>
    <col min="5379" max="5380" width="9" style="41" customWidth="1"/>
    <col min="5381" max="5382" width="8.453125" style="41" customWidth="1"/>
    <col min="5383" max="5383" width="8.36328125" style="41" customWidth="1"/>
    <col min="5384" max="5384" width="7.36328125" style="41" customWidth="1"/>
    <col min="5385" max="5386" width="10" style="41" customWidth="1"/>
    <col min="5387" max="5387" width="17.08984375" style="41" customWidth="1"/>
    <col min="5388" max="5632" width="9" style="41"/>
    <col min="5633" max="5633" width="1.6328125" style="41" customWidth="1"/>
    <col min="5634" max="5634" width="3.453125" style="41" customWidth="1"/>
    <col min="5635" max="5636" width="9" style="41" customWidth="1"/>
    <col min="5637" max="5638" width="8.453125" style="41" customWidth="1"/>
    <col min="5639" max="5639" width="8.36328125" style="41" customWidth="1"/>
    <col min="5640" max="5640" width="7.36328125" style="41" customWidth="1"/>
    <col min="5641" max="5642" width="10" style="41" customWidth="1"/>
    <col min="5643" max="5643" width="17.08984375" style="41" customWidth="1"/>
    <col min="5644" max="5888" width="9" style="41"/>
    <col min="5889" max="5889" width="1.6328125" style="41" customWidth="1"/>
    <col min="5890" max="5890" width="3.453125" style="41" customWidth="1"/>
    <col min="5891" max="5892" width="9" style="41" customWidth="1"/>
    <col min="5893" max="5894" width="8.453125" style="41" customWidth="1"/>
    <col min="5895" max="5895" width="8.36328125" style="41" customWidth="1"/>
    <col min="5896" max="5896" width="7.36328125" style="41" customWidth="1"/>
    <col min="5897" max="5898" width="10" style="41" customWidth="1"/>
    <col min="5899" max="5899" width="17.08984375" style="41" customWidth="1"/>
    <col min="5900" max="6144" width="9" style="41"/>
    <col min="6145" max="6145" width="1.6328125" style="41" customWidth="1"/>
    <col min="6146" max="6146" width="3.453125" style="41" customWidth="1"/>
    <col min="6147" max="6148" width="9" style="41" customWidth="1"/>
    <col min="6149" max="6150" width="8.453125" style="41" customWidth="1"/>
    <col min="6151" max="6151" width="8.36328125" style="41" customWidth="1"/>
    <col min="6152" max="6152" width="7.36328125" style="41" customWidth="1"/>
    <col min="6153" max="6154" width="10" style="41" customWidth="1"/>
    <col min="6155" max="6155" width="17.08984375" style="41" customWidth="1"/>
    <col min="6156" max="6400" width="9" style="41"/>
    <col min="6401" max="6401" width="1.6328125" style="41" customWidth="1"/>
    <col min="6402" max="6402" width="3.453125" style="41" customWidth="1"/>
    <col min="6403" max="6404" width="9" style="41" customWidth="1"/>
    <col min="6405" max="6406" width="8.453125" style="41" customWidth="1"/>
    <col min="6407" max="6407" width="8.36328125" style="41" customWidth="1"/>
    <col min="6408" max="6408" width="7.36328125" style="41" customWidth="1"/>
    <col min="6409" max="6410" width="10" style="41" customWidth="1"/>
    <col min="6411" max="6411" width="17.08984375" style="41" customWidth="1"/>
    <col min="6412" max="6656" width="9" style="41"/>
    <col min="6657" max="6657" width="1.6328125" style="41" customWidth="1"/>
    <col min="6658" max="6658" width="3.453125" style="41" customWidth="1"/>
    <col min="6659" max="6660" width="9" style="41" customWidth="1"/>
    <col min="6661" max="6662" width="8.453125" style="41" customWidth="1"/>
    <col min="6663" max="6663" width="8.36328125" style="41" customWidth="1"/>
    <col min="6664" max="6664" width="7.36328125" style="41" customWidth="1"/>
    <col min="6665" max="6666" width="10" style="41" customWidth="1"/>
    <col min="6667" max="6667" width="17.08984375" style="41" customWidth="1"/>
    <col min="6668" max="6912" width="9" style="41"/>
    <col min="6913" max="6913" width="1.6328125" style="41" customWidth="1"/>
    <col min="6914" max="6914" width="3.453125" style="41" customWidth="1"/>
    <col min="6915" max="6916" width="9" style="41" customWidth="1"/>
    <col min="6917" max="6918" width="8.453125" style="41" customWidth="1"/>
    <col min="6919" max="6919" width="8.36328125" style="41" customWidth="1"/>
    <col min="6920" max="6920" width="7.36328125" style="41" customWidth="1"/>
    <col min="6921" max="6922" width="10" style="41" customWidth="1"/>
    <col min="6923" max="6923" width="17.08984375" style="41" customWidth="1"/>
    <col min="6924" max="7168" width="9" style="41"/>
    <col min="7169" max="7169" width="1.6328125" style="41" customWidth="1"/>
    <col min="7170" max="7170" width="3.453125" style="41" customWidth="1"/>
    <col min="7171" max="7172" width="9" style="41" customWidth="1"/>
    <col min="7173" max="7174" width="8.453125" style="41" customWidth="1"/>
    <col min="7175" max="7175" width="8.36328125" style="41" customWidth="1"/>
    <col min="7176" max="7176" width="7.36328125" style="41" customWidth="1"/>
    <col min="7177" max="7178" width="10" style="41" customWidth="1"/>
    <col min="7179" max="7179" width="17.08984375" style="41" customWidth="1"/>
    <col min="7180" max="7424" width="9" style="41"/>
    <col min="7425" max="7425" width="1.6328125" style="41" customWidth="1"/>
    <col min="7426" max="7426" width="3.453125" style="41" customWidth="1"/>
    <col min="7427" max="7428" width="9" style="41" customWidth="1"/>
    <col min="7429" max="7430" width="8.453125" style="41" customWidth="1"/>
    <col min="7431" max="7431" width="8.36328125" style="41" customWidth="1"/>
    <col min="7432" max="7432" width="7.36328125" style="41" customWidth="1"/>
    <col min="7433" max="7434" width="10" style="41" customWidth="1"/>
    <col min="7435" max="7435" width="17.08984375" style="41" customWidth="1"/>
    <col min="7436" max="7680" width="9" style="41"/>
    <col min="7681" max="7681" width="1.6328125" style="41" customWidth="1"/>
    <col min="7682" max="7682" width="3.453125" style="41" customWidth="1"/>
    <col min="7683" max="7684" width="9" style="41" customWidth="1"/>
    <col min="7685" max="7686" width="8.453125" style="41" customWidth="1"/>
    <col min="7687" max="7687" width="8.36328125" style="41" customWidth="1"/>
    <col min="7688" max="7688" width="7.36328125" style="41" customWidth="1"/>
    <col min="7689" max="7690" width="10" style="41" customWidth="1"/>
    <col min="7691" max="7691" width="17.08984375" style="41" customWidth="1"/>
    <col min="7692" max="7936" width="9" style="41"/>
    <col min="7937" max="7937" width="1.6328125" style="41" customWidth="1"/>
    <col min="7938" max="7938" width="3.453125" style="41" customWidth="1"/>
    <col min="7939" max="7940" width="9" style="41" customWidth="1"/>
    <col min="7941" max="7942" width="8.453125" style="41" customWidth="1"/>
    <col min="7943" max="7943" width="8.36328125" style="41" customWidth="1"/>
    <col min="7944" max="7944" width="7.36328125" style="41" customWidth="1"/>
    <col min="7945" max="7946" width="10" style="41" customWidth="1"/>
    <col min="7947" max="7947" width="17.08984375" style="41" customWidth="1"/>
    <col min="7948" max="8192" width="9" style="41"/>
    <col min="8193" max="8193" width="1.6328125" style="41" customWidth="1"/>
    <col min="8194" max="8194" width="3.453125" style="41" customWidth="1"/>
    <col min="8195" max="8196" width="9" style="41" customWidth="1"/>
    <col min="8197" max="8198" width="8.453125" style="41" customWidth="1"/>
    <col min="8199" max="8199" width="8.36328125" style="41" customWidth="1"/>
    <col min="8200" max="8200" width="7.36328125" style="41" customWidth="1"/>
    <col min="8201" max="8202" width="10" style="41" customWidth="1"/>
    <col min="8203" max="8203" width="17.08984375" style="41" customWidth="1"/>
    <col min="8204" max="8448" width="9" style="41"/>
    <col min="8449" max="8449" width="1.6328125" style="41" customWidth="1"/>
    <col min="8450" max="8450" width="3.453125" style="41" customWidth="1"/>
    <col min="8451" max="8452" width="9" style="41" customWidth="1"/>
    <col min="8453" max="8454" width="8.453125" style="41" customWidth="1"/>
    <col min="8455" max="8455" width="8.36328125" style="41" customWidth="1"/>
    <col min="8456" max="8456" width="7.36328125" style="41" customWidth="1"/>
    <col min="8457" max="8458" width="10" style="41" customWidth="1"/>
    <col min="8459" max="8459" width="17.08984375" style="41" customWidth="1"/>
    <col min="8460" max="8704" width="9" style="41"/>
    <col min="8705" max="8705" width="1.6328125" style="41" customWidth="1"/>
    <col min="8706" max="8706" width="3.453125" style="41" customWidth="1"/>
    <col min="8707" max="8708" width="9" style="41" customWidth="1"/>
    <col min="8709" max="8710" width="8.453125" style="41" customWidth="1"/>
    <col min="8711" max="8711" width="8.36328125" style="41" customWidth="1"/>
    <col min="8712" max="8712" width="7.36328125" style="41" customWidth="1"/>
    <col min="8713" max="8714" width="10" style="41" customWidth="1"/>
    <col min="8715" max="8715" width="17.08984375" style="41" customWidth="1"/>
    <col min="8716" max="8960" width="9" style="41"/>
    <col min="8961" max="8961" width="1.6328125" style="41" customWidth="1"/>
    <col min="8962" max="8962" width="3.453125" style="41" customWidth="1"/>
    <col min="8963" max="8964" width="9" style="41" customWidth="1"/>
    <col min="8965" max="8966" width="8.453125" style="41" customWidth="1"/>
    <col min="8967" max="8967" width="8.36328125" style="41" customWidth="1"/>
    <col min="8968" max="8968" width="7.36328125" style="41" customWidth="1"/>
    <col min="8969" max="8970" width="10" style="41" customWidth="1"/>
    <col min="8971" max="8971" width="17.08984375" style="41" customWidth="1"/>
    <col min="8972" max="9216" width="9" style="41"/>
    <col min="9217" max="9217" width="1.6328125" style="41" customWidth="1"/>
    <col min="9218" max="9218" width="3.453125" style="41" customWidth="1"/>
    <col min="9219" max="9220" width="9" style="41" customWidth="1"/>
    <col min="9221" max="9222" width="8.453125" style="41" customWidth="1"/>
    <col min="9223" max="9223" width="8.36328125" style="41" customWidth="1"/>
    <col min="9224" max="9224" width="7.36328125" style="41" customWidth="1"/>
    <col min="9225" max="9226" width="10" style="41" customWidth="1"/>
    <col min="9227" max="9227" width="17.08984375" style="41" customWidth="1"/>
    <col min="9228" max="9472" width="9" style="41"/>
    <col min="9473" max="9473" width="1.6328125" style="41" customWidth="1"/>
    <col min="9474" max="9474" width="3.453125" style="41" customWidth="1"/>
    <col min="9475" max="9476" width="9" style="41" customWidth="1"/>
    <col min="9477" max="9478" width="8.453125" style="41" customWidth="1"/>
    <col min="9479" max="9479" width="8.36328125" style="41" customWidth="1"/>
    <col min="9480" max="9480" width="7.36328125" style="41" customWidth="1"/>
    <col min="9481" max="9482" width="10" style="41" customWidth="1"/>
    <col min="9483" max="9483" width="17.08984375" style="41" customWidth="1"/>
    <col min="9484" max="9728" width="9" style="41"/>
    <col min="9729" max="9729" width="1.6328125" style="41" customWidth="1"/>
    <col min="9730" max="9730" width="3.453125" style="41" customWidth="1"/>
    <col min="9731" max="9732" width="9" style="41" customWidth="1"/>
    <col min="9733" max="9734" width="8.453125" style="41" customWidth="1"/>
    <col min="9735" max="9735" width="8.36328125" style="41" customWidth="1"/>
    <col min="9736" max="9736" width="7.36328125" style="41" customWidth="1"/>
    <col min="9737" max="9738" width="10" style="41" customWidth="1"/>
    <col min="9739" max="9739" width="17.08984375" style="41" customWidth="1"/>
    <col min="9740" max="9984" width="9" style="41"/>
    <col min="9985" max="9985" width="1.6328125" style="41" customWidth="1"/>
    <col min="9986" max="9986" width="3.453125" style="41" customWidth="1"/>
    <col min="9987" max="9988" width="9" style="41" customWidth="1"/>
    <col min="9989" max="9990" width="8.453125" style="41" customWidth="1"/>
    <col min="9991" max="9991" width="8.36328125" style="41" customWidth="1"/>
    <col min="9992" max="9992" width="7.36328125" style="41" customWidth="1"/>
    <col min="9993" max="9994" width="10" style="41" customWidth="1"/>
    <col min="9995" max="9995" width="17.08984375" style="41" customWidth="1"/>
    <col min="9996" max="10240" width="9" style="41"/>
    <col min="10241" max="10241" width="1.6328125" style="41" customWidth="1"/>
    <col min="10242" max="10242" width="3.453125" style="41" customWidth="1"/>
    <col min="10243" max="10244" width="9" style="41" customWidth="1"/>
    <col min="10245" max="10246" width="8.453125" style="41" customWidth="1"/>
    <col min="10247" max="10247" width="8.36328125" style="41" customWidth="1"/>
    <col min="10248" max="10248" width="7.36328125" style="41" customWidth="1"/>
    <col min="10249" max="10250" width="10" style="41" customWidth="1"/>
    <col min="10251" max="10251" width="17.08984375" style="41" customWidth="1"/>
    <col min="10252" max="10496" width="9" style="41"/>
    <col min="10497" max="10497" width="1.6328125" style="41" customWidth="1"/>
    <col min="10498" max="10498" width="3.453125" style="41" customWidth="1"/>
    <col min="10499" max="10500" width="9" style="41" customWidth="1"/>
    <col min="10501" max="10502" width="8.453125" style="41" customWidth="1"/>
    <col min="10503" max="10503" width="8.36328125" style="41" customWidth="1"/>
    <col min="10504" max="10504" width="7.36328125" style="41" customWidth="1"/>
    <col min="10505" max="10506" width="10" style="41" customWidth="1"/>
    <col min="10507" max="10507" width="17.08984375" style="41" customWidth="1"/>
    <col min="10508" max="10752" width="9" style="41"/>
    <col min="10753" max="10753" width="1.6328125" style="41" customWidth="1"/>
    <col min="10754" max="10754" width="3.453125" style="41" customWidth="1"/>
    <col min="10755" max="10756" width="9" style="41" customWidth="1"/>
    <col min="10757" max="10758" width="8.453125" style="41" customWidth="1"/>
    <col min="10759" max="10759" width="8.36328125" style="41" customWidth="1"/>
    <col min="10760" max="10760" width="7.36328125" style="41" customWidth="1"/>
    <col min="10761" max="10762" width="10" style="41" customWidth="1"/>
    <col min="10763" max="10763" width="17.08984375" style="41" customWidth="1"/>
    <col min="10764" max="11008" width="9" style="41"/>
    <col min="11009" max="11009" width="1.6328125" style="41" customWidth="1"/>
    <col min="11010" max="11010" width="3.453125" style="41" customWidth="1"/>
    <col min="11011" max="11012" width="9" style="41" customWidth="1"/>
    <col min="11013" max="11014" width="8.453125" style="41" customWidth="1"/>
    <col min="11015" max="11015" width="8.36328125" style="41" customWidth="1"/>
    <col min="11016" max="11016" width="7.36328125" style="41" customWidth="1"/>
    <col min="11017" max="11018" width="10" style="41" customWidth="1"/>
    <col min="11019" max="11019" width="17.08984375" style="41" customWidth="1"/>
    <col min="11020" max="11264" width="9" style="41"/>
    <col min="11265" max="11265" width="1.6328125" style="41" customWidth="1"/>
    <col min="11266" max="11266" width="3.453125" style="41" customWidth="1"/>
    <col min="11267" max="11268" width="9" style="41" customWidth="1"/>
    <col min="11269" max="11270" width="8.453125" style="41" customWidth="1"/>
    <col min="11271" max="11271" width="8.36328125" style="41" customWidth="1"/>
    <col min="11272" max="11272" width="7.36328125" style="41" customWidth="1"/>
    <col min="11273" max="11274" width="10" style="41" customWidth="1"/>
    <col min="11275" max="11275" width="17.08984375" style="41" customWidth="1"/>
    <col min="11276" max="11520" width="9" style="41"/>
    <col min="11521" max="11521" width="1.6328125" style="41" customWidth="1"/>
    <col min="11522" max="11522" width="3.453125" style="41" customWidth="1"/>
    <col min="11523" max="11524" width="9" style="41" customWidth="1"/>
    <col min="11525" max="11526" width="8.453125" style="41" customWidth="1"/>
    <col min="11527" max="11527" width="8.36328125" style="41" customWidth="1"/>
    <col min="11528" max="11528" width="7.36328125" style="41" customWidth="1"/>
    <col min="11529" max="11530" width="10" style="41" customWidth="1"/>
    <col min="11531" max="11531" width="17.08984375" style="41" customWidth="1"/>
    <col min="11532" max="11776" width="9" style="41"/>
    <col min="11777" max="11777" width="1.6328125" style="41" customWidth="1"/>
    <col min="11778" max="11778" width="3.453125" style="41" customWidth="1"/>
    <col min="11779" max="11780" width="9" style="41" customWidth="1"/>
    <col min="11781" max="11782" width="8.453125" style="41" customWidth="1"/>
    <col min="11783" max="11783" width="8.36328125" style="41" customWidth="1"/>
    <col min="11784" max="11784" width="7.36328125" style="41" customWidth="1"/>
    <col min="11785" max="11786" width="10" style="41" customWidth="1"/>
    <col min="11787" max="11787" width="17.08984375" style="41" customWidth="1"/>
    <col min="11788" max="12032" width="9" style="41"/>
    <col min="12033" max="12033" width="1.6328125" style="41" customWidth="1"/>
    <col min="12034" max="12034" width="3.453125" style="41" customWidth="1"/>
    <col min="12035" max="12036" width="9" style="41" customWidth="1"/>
    <col min="12037" max="12038" width="8.453125" style="41" customWidth="1"/>
    <col min="12039" max="12039" width="8.36328125" style="41" customWidth="1"/>
    <col min="12040" max="12040" width="7.36328125" style="41" customWidth="1"/>
    <col min="12041" max="12042" width="10" style="41" customWidth="1"/>
    <col min="12043" max="12043" width="17.08984375" style="41" customWidth="1"/>
    <col min="12044" max="12288" width="9" style="41"/>
    <col min="12289" max="12289" width="1.6328125" style="41" customWidth="1"/>
    <col min="12290" max="12290" width="3.453125" style="41" customWidth="1"/>
    <col min="12291" max="12292" width="9" style="41" customWidth="1"/>
    <col min="12293" max="12294" width="8.453125" style="41" customWidth="1"/>
    <col min="12295" max="12295" width="8.36328125" style="41" customWidth="1"/>
    <col min="12296" max="12296" width="7.36328125" style="41" customWidth="1"/>
    <col min="12297" max="12298" width="10" style="41" customWidth="1"/>
    <col min="12299" max="12299" width="17.08984375" style="41" customWidth="1"/>
    <col min="12300" max="12544" width="9" style="41"/>
    <col min="12545" max="12545" width="1.6328125" style="41" customWidth="1"/>
    <col min="12546" max="12546" width="3.453125" style="41" customWidth="1"/>
    <col min="12547" max="12548" width="9" style="41" customWidth="1"/>
    <col min="12549" max="12550" width="8.453125" style="41" customWidth="1"/>
    <col min="12551" max="12551" width="8.36328125" style="41" customWidth="1"/>
    <col min="12552" max="12552" width="7.36328125" style="41" customWidth="1"/>
    <col min="12553" max="12554" width="10" style="41" customWidth="1"/>
    <col min="12555" max="12555" width="17.08984375" style="41" customWidth="1"/>
    <col min="12556" max="12800" width="9" style="41"/>
    <col min="12801" max="12801" width="1.6328125" style="41" customWidth="1"/>
    <col min="12802" max="12802" width="3.453125" style="41" customWidth="1"/>
    <col min="12803" max="12804" width="9" style="41" customWidth="1"/>
    <col min="12805" max="12806" width="8.453125" style="41" customWidth="1"/>
    <col min="12807" max="12807" width="8.36328125" style="41" customWidth="1"/>
    <col min="12808" max="12808" width="7.36328125" style="41" customWidth="1"/>
    <col min="12809" max="12810" width="10" style="41" customWidth="1"/>
    <col min="12811" max="12811" width="17.08984375" style="41" customWidth="1"/>
    <col min="12812" max="13056" width="9" style="41"/>
    <col min="13057" max="13057" width="1.6328125" style="41" customWidth="1"/>
    <col min="13058" max="13058" width="3.453125" style="41" customWidth="1"/>
    <col min="13059" max="13060" width="9" style="41" customWidth="1"/>
    <col min="13061" max="13062" width="8.453125" style="41" customWidth="1"/>
    <col min="13063" max="13063" width="8.36328125" style="41" customWidth="1"/>
    <col min="13064" max="13064" width="7.36328125" style="41" customWidth="1"/>
    <col min="13065" max="13066" width="10" style="41" customWidth="1"/>
    <col min="13067" max="13067" width="17.08984375" style="41" customWidth="1"/>
    <col min="13068" max="13312" width="9" style="41"/>
    <col min="13313" max="13313" width="1.6328125" style="41" customWidth="1"/>
    <col min="13314" max="13314" width="3.453125" style="41" customWidth="1"/>
    <col min="13315" max="13316" width="9" style="41" customWidth="1"/>
    <col min="13317" max="13318" width="8.453125" style="41" customWidth="1"/>
    <col min="13319" max="13319" width="8.36328125" style="41" customWidth="1"/>
    <col min="13320" max="13320" width="7.36328125" style="41" customWidth="1"/>
    <col min="13321" max="13322" width="10" style="41" customWidth="1"/>
    <col min="13323" max="13323" width="17.08984375" style="41" customWidth="1"/>
    <col min="13324" max="13568" width="9" style="41"/>
    <col min="13569" max="13569" width="1.6328125" style="41" customWidth="1"/>
    <col min="13570" max="13570" width="3.453125" style="41" customWidth="1"/>
    <col min="13571" max="13572" width="9" style="41" customWidth="1"/>
    <col min="13573" max="13574" width="8.453125" style="41" customWidth="1"/>
    <col min="13575" max="13575" width="8.36328125" style="41" customWidth="1"/>
    <col min="13576" max="13576" width="7.36328125" style="41" customWidth="1"/>
    <col min="13577" max="13578" width="10" style="41" customWidth="1"/>
    <col min="13579" max="13579" width="17.08984375" style="41" customWidth="1"/>
    <col min="13580" max="13824" width="9" style="41"/>
    <col min="13825" max="13825" width="1.6328125" style="41" customWidth="1"/>
    <col min="13826" max="13826" width="3.453125" style="41" customWidth="1"/>
    <col min="13827" max="13828" width="9" style="41" customWidth="1"/>
    <col min="13829" max="13830" width="8.453125" style="41" customWidth="1"/>
    <col min="13831" max="13831" width="8.36328125" style="41" customWidth="1"/>
    <col min="13832" max="13832" width="7.36328125" style="41" customWidth="1"/>
    <col min="13833" max="13834" width="10" style="41" customWidth="1"/>
    <col min="13835" max="13835" width="17.08984375" style="41" customWidth="1"/>
    <col min="13836" max="14080" width="9" style="41"/>
    <col min="14081" max="14081" width="1.6328125" style="41" customWidth="1"/>
    <col min="14082" max="14082" width="3.453125" style="41" customWidth="1"/>
    <col min="14083" max="14084" width="9" style="41" customWidth="1"/>
    <col min="14085" max="14086" width="8.453125" style="41" customWidth="1"/>
    <col min="14087" max="14087" width="8.36328125" style="41" customWidth="1"/>
    <col min="14088" max="14088" width="7.36328125" style="41" customWidth="1"/>
    <col min="14089" max="14090" width="10" style="41" customWidth="1"/>
    <col min="14091" max="14091" width="17.08984375" style="41" customWidth="1"/>
    <col min="14092" max="14336" width="9" style="41"/>
    <col min="14337" max="14337" width="1.6328125" style="41" customWidth="1"/>
    <col min="14338" max="14338" width="3.453125" style="41" customWidth="1"/>
    <col min="14339" max="14340" width="9" style="41" customWidth="1"/>
    <col min="14341" max="14342" width="8.453125" style="41" customWidth="1"/>
    <col min="14343" max="14343" width="8.36328125" style="41" customWidth="1"/>
    <col min="14344" max="14344" width="7.36328125" style="41" customWidth="1"/>
    <col min="14345" max="14346" width="10" style="41" customWidth="1"/>
    <col min="14347" max="14347" width="17.08984375" style="41" customWidth="1"/>
    <col min="14348" max="14592" width="9" style="41"/>
    <col min="14593" max="14593" width="1.6328125" style="41" customWidth="1"/>
    <col min="14594" max="14594" width="3.453125" style="41" customWidth="1"/>
    <col min="14595" max="14596" width="9" style="41" customWidth="1"/>
    <col min="14597" max="14598" width="8.453125" style="41" customWidth="1"/>
    <col min="14599" max="14599" width="8.36328125" style="41" customWidth="1"/>
    <col min="14600" max="14600" width="7.36328125" style="41" customWidth="1"/>
    <col min="14601" max="14602" width="10" style="41" customWidth="1"/>
    <col min="14603" max="14603" width="17.08984375" style="41" customWidth="1"/>
    <col min="14604" max="14848" width="9" style="41"/>
    <col min="14849" max="14849" width="1.6328125" style="41" customWidth="1"/>
    <col min="14850" max="14850" width="3.453125" style="41" customWidth="1"/>
    <col min="14851" max="14852" width="9" style="41" customWidth="1"/>
    <col min="14853" max="14854" width="8.453125" style="41" customWidth="1"/>
    <col min="14855" max="14855" width="8.36328125" style="41" customWidth="1"/>
    <col min="14856" max="14856" width="7.36328125" style="41" customWidth="1"/>
    <col min="14857" max="14858" width="10" style="41" customWidth="1"/>
    <col min="14859" max="14859" width="17.08984375" style="41" customWidth="1"/>
    <col min="14860" max="15104" width="9" style="41"/>
    <col min="15105" max="15105" width="1.6328125" style="41" customWidth="1"/>
    <col min="15106" max="15106" width="3.453125" style="41" customWidth="1"/>
    <col min="15107" max="15108" width="9" style="41" customWidth="1"/>
    <col min="15109" max="15110" width="8.453125" style="41" customWidth="1"/>
    <col min="15111" max="15111" width="8.36328125" style="41" customWidth="1"/>
    <col min="15112" max="15112" width="7.36328125" style="41" customWidth="1"/>
    <col min="15113" max="15114" width="10" style="41" customWidth="1"/>
    <col min="15115" max="15115" width="17.08984375" style="41" customWidth="1"/>
    <col min="15116" max="15360" width="9" style="41"/>
    <col min="15361" max="15361" width="1.6328125" style="41" customWidth="1"/>
    <col min="15362" max="15362" width="3.453125" style="41" customWidth="1"/>
    <col min="15363" max="15364" width="9" style="41" customWidth="1"/>
    <col min="15365" max="15366" width="8.453125" style="41" customWidth="1"/>
    <col min="15367" max="15367" width="8.36328125" style="41" customWidth="1"/>
    <col min="15368" max="15368" width="7.36328125" style="41" customWidth="1"/>
    <col min="15369" max="15370" width="10" style="41" customWidth="1"/>
    <col min="15371" max="15371" width="17.08984375" style="41" customWidth="1"/>
    <col min="15372" max="15616" width="9" style="41"/>
    <col min="15617" max="15617" width="1.6328125" style="41" customWidth="1"/>
    <col min="15618" max="15618" width="3.453125" style="41" customWidth="1"/>
    <col min="15619" max="15620" width="9" style="41" customWidth="1"/>
    <col min="15621" max="15622" width="8.453125" style="41" customWidth="1"/>
    <col min="15623" max="15623" width="8.36328125" style="41" customWidth="1"/>
    <col min="15624" max="15624" width="7.36328125" style="41" customWidth="1"/>
    <col min="15625" max="15626" width="10" style="41" customWidth="1"/>
    <col min="15627" max="15627" width="17.08984375" style="41" customWidth="1"/>
    <col min="15628" max="15872" width="9" style="41"/>
    <col min="15873" max="15873" width="1.6328125" style="41" customWidth="1"/>
    <col min="15874" max="15874" width="3.453125" style="41" customWidth="1"/>
    <col min="15875" max="15876" width="9" style="41" customWidth="1"/>
    <col min="15877" max="15878" width="8.453125" style="41" customWidth="1"/>
    <col min="15879" max="15879" width="8.36328125" style="41" customWidth="1"/>
    <col min="15880" max="15880" width="7.36328125" style="41" customWidth="1"/>
    <col min="15881" max="15882" width="10" style="41" customWidth="1"/>
    <col min="15883" max="15883" width="17.08984375" style="41" customWidth="1"/>
    <col min="15884" max="16128" width="9" style="41"/>
    <col min="16129" max="16129" width="1.6328125" style="41" customWidth="1"/>
    <col min="16130" max="16130" width="3.453125" style="41" customWidth="1"/>
    <col min="16131" max="16132" width="9" style="41" customWidth="1"/>
    <col min="16133" max="16134" width="8.453125" style="41" customWidth="1"/>
    <col min="16135" max="16135" width="8.36328125" style="41" customWidth="1"/>
    <col min="16136" max="16136" width="7.36328125" style="41" customWidth="1"/>
    <col min="16137" max="16138" width="10" style="41" customWidth="1"/>
    <col min="16139" max="16139" width="17.08984375" style="41" customWidth="1"/>
    <col min="16140" max="16384" width="9" style="41"/>
  </cols>
  <sheetData>
    <row r="1" spans="2:11" ht="18" customHeight="1" thickBot="1">
      <c r="B1" s="41">
        <v>41</v>
      </c>
      <c r="C1" s="78" t="s">
        <v>158</v>
      </c>
      <c r="D1" s="77"/>
      <c r="H1" s="971" t="s">
        <v>198</v>
      </c>
      <c r="I1" s="971"/>
      <c r="J1" s="971"/>
      <c r="K1" s="971"/>
    </row>
    <row r="2" spans="2:11" ht="41.25" customHeight="1">
      <c r="B2" s="973" t="s">
        <v>157</v>
      </c>
      <c r="C2" s="974"/>
      <c r="D2" s="974"/>
      <c r="E2" s="974"/>
      <c r="F2" s="974"/>
      <c r="G2" s="974"/>
      <c r="H2" s="974"/>
      <c r="I2" s="974"/>
      <c r="J2" s="974"/>
      <c r="K2" s="974"/>
    </row>
    <row r="3" spans="2:11" ht="6" customHeight="1">
      <c r="B3" s="1070"/>
      <c r="C3" s="1070"/>
      <c r="D3" s="1070"/>
      <c r="E3" s="1071"/>
      <c r="F3" s="969"/>
      <c r="G3" s="75"/>
    </row>
    <row r="4" spans="2:11" ht="15" customHeight="1">
      <c r="B4" s="1070"/>
      <c r="C4" s="1070"/>
      <c r="D4" s="1070"/>
      <c r="E4" s="1071"/>
      <c r="F4" s="969"/>
      <c r="G4" s="75"/>
      <c r="H4" s="1075" t="s">
        <v>197</v>
      </c>
      <c r="I4" s="1075"/>
      <c r="J4" s="1076"/>
      <c r="K4" s="1076"/>
    </row>
    <row r="5" spans="2:11" ht="15" customHeight="1">
      <c r="B5" s="1070"/>
      <c r="C5" s="1070"/>
      <c r="D5" s="1070"/>
      <c r="E5" s="1071"/>
      <c r="F5" s="969"/>
      <c r="G5" s="74"/>
      <c r="H5" s="1075"/>
      <c r="I5" s="1075"/>
      <c r="J5" s="1076"/>
      <c r="K5" s="1076"/>
    </row>
    <row r="6" spans="2:11" ht="6" customHeight="1" thickBot="1">
      <c r="B6" s="68"/>
      <c r="C6" s="68"/>
      <c r="D6" s="68"/>
      <c r="E6" s="68"/>
      <c r="F6" s="68"/>
      <c r="G6" s="68"/>
      <c r="H6" s="68"/>
      <c r="I6" s="68"/>
      <c r="J6" s="68"/>
      <c r="K6" s="68"/>
    </row>
    <row r="7" spans="2:11" s="68" customFormat="1" ht="24.75" customHeight="1">
      <c r="B7" s="70"/>
      <c r="C7" s="1004" t="s">
        <v>11</v>
      </c>
      <c r="D7" s="1004"/>
      <c r="E7" s="1004" t="s">
        <v>196</v>
      </c>
      <c r="F7" s="1004"/>
      <c r="G7" s="1004" t="s">
        <v>24</v>
      </c>
      <c r="H7" s="1072"/>
      <c r="I7" s="1073" t="s">
        <v>195</v>
      </c>
      <c r="J7" s="1074"/>
      <c r="K7" s="73" t="s">
        <v>87</v>
      </c>
    </row>
    <row r="8" spans="2:11" s="68" customFormat="1" ht="17.25" customHeight="1">
      <c r="B8" s="70">
        <f t="shared" ref="B8:B47" si="0">ROW()-7</f>
        <v>1</v>
      </c>
      <c r="C8" s="1044"/>
      <c r="D8" s="1044"/>
      <c r="E8" s="1059"/>
      <c r="F8" s="1060"/>
      <c r="G8" s="1044"/>
      <c r="H8" s="1045"/>
      <c r="I8" s="1050"/>
      <c r="J8" s="1051"/>
      <c r="K8" s="71"/>
    </row>
    <row r="9" spans="2:11" s="68" customFormat="1" ht="17.25" customHeight="1">
      <c r="B9" s="70">
        <f t="shared" si="0"/>
        <v>2</v>
      </c>
      <c r="C9" s="1044"/>
      <c r="D9" s="1044"/>
      <c r="E9" s="1059"/>
      <c r="F9" s="1060"/>
      <c r="G9" s="1044"/>
      <c r="H9" s="1045"/>
      <c r="I9" s="1050"/>
      <c r="J9" s="1051"/>
      <c r="K9" s="71"/>
    </row>
    <row r="10" spans="2:11" s="68" customFormat="1" ht="17.25" customHeight="1">
      <c r="B10" s="70">
        <f t="shared" si="0"/>
        <v>3</v>
      </c>
      <c r="C10" s="1045"/>
      <c r="D10" s="1061"/>
      <c r="E10" s="1056"/>
      <c r="F10" s="1062"/>
      <c r="G10" s="1045"/>
      <c r="H10" s="1063"/>
      <c r="I10" s="1050"/>
      <c r="J10" s="1064"/>
      <c r="K10" s="71"/>
    </row>
    <row r="11" spans="2:11" s="68" customFormat="1" ht="17.25" customHeight="1">
      <c r="B11" s="70">
        <f t="shared" si="0"/>
        <v>4</v>
      </c>
      <c r="C11" s="1045"/>
      <c r="D11" s="1061"/>
      <c r="E11" s="1056"/>
      <c r="F11" s="1062"/>
      <c r="G11" s="1045"/>
      <c r="H11" s="1063"/>
      <c r="I11" s="1050"/>
      <c r="J11" s="1064"/>
      <c r="K11" s="71"/>
    </row>
    <row r="12" spans="2:11" s="68" customFormat="1" ht="17.25" customHeight="1">
      <c r="B12" s="70">
        <f t="shared" si="0"/>
        <v>5</v>
      </c>
      <c r="C12" s="1045"/>
      <c r="D12" s="1061"/>
      <c r="E12" s="1056"/>
      <c r="F12" s="1062"/>
      <c r="G12" s="1045"/>
      <c r="H12" s="1063"/>
      <c r="I12" s="1050"/>
      <c r="J12" s="1064"/>
      <c r="K12" s="71"/>
    </row>
    <row r="13" spans="2:11" s="68" customFormat="1" ht="17.25" customHeight="1">
      <c r="B13" s="70">
        <f t="shared" si="0"/>
        <v>6</v>
      </c>
      <c r="C13" s="1045"/>
      <c r="D13" s="1061"/>
      <c r="E13" s="1056"/>
      <c r="F13" s="1062"/>
      <c r="G13" s="1045"/>
      <c r="H13" s="1063"/>
      <c r="I13" s="1050"/>
      <c r="J13" s="1064"/>
      <c r="K13" s="69"/>
    </row>
    <row r="14" spans="2:11" s="68" customFormat="1" ht="17.25" customHeight="1">
      <c r="B14" s="70">
        <f t="shared" si="0"/>
        <v>7</v>
      </c>
      <c r="C14" s="1044"/>
      <c r="D14" s="1044"/>
      <c r="E14" s="1044"/>
      <c r="F14" s="1044"/>
      <c r="G14" s="1044"/>
      <c r="H14" s="1045"/>
      <c r="I14" s="1068"/>
      <c r="J14" s="1069"/>
      <c r="K14" s="72"/>
    </row>
    <row r="15" spans="2:11" s="68" customFormat="1" ht="17.25" customHeight="1">
      <c r="B15" s="70">
        <f t="shared" si="0"/>
        <v>8</v>
      </c>
      <c r="C15" s="1044"/>
      <c r="D15" s="1044"/>
      <c r="E15" s="1044"/>
      <c r="F15" s="1044"/>
      <c r="G15" s="1044"/>
      <c r="H15" s="1045"/>
      <c r="I15" s="1065"/>
      <c r="J15" s="1051"/>
      <c r="K15" s="69"/>
    </row>
    <row r="16" spans="2:11" s="68" customFormat="1" ht="17.25" customHeight="1">
      <c r="B16" s="70">
        <f t="shared" si="0"/>
        <v>9</v>
      </c>
      <c r="C16" s="1044"/>
      <c r="D16" s="1044"/>
      <c r="E16" s="1044"/>
      <c r="F16" s="1044"/>
      <c r="G16" s="1044"/>
      <c r="H16" s="1045"/>
      <c r="I16" s="1065"/>
      <c r="J16" s="1051"/>
      <c r="K16" s="69"/>
    </row>
    <row r="17" spans="2:11" s="68" customFormat="1" ht="17.25" customHeight="1">
      <c r="B17" s="70">
        <f t="shared" si="0"/>
        <v>10</v>
      </c>
      <c r="C17" s="1044"/>
      <c r="D17" s="1044"/>
      <c r="E17" s="1044"/>
      <c r="F17" s="1044"/>
      <c r="G17" s="1044"/>
      <c r="H17" s="1045"/>
      <c r="I17" s="1066"/>
      <c r="J17" s="1067"/>
      <c r="K17" s="69"/>
    </row>
    <row r="18" spans="2:11" s="68" customFormat="1" ht="17.25" customHeight="1">
      <c r="B18" s="70">
        <f t="shared" si="0"/>
        <v>11</v>
      </c>
      <c r="C18" s="1045"/>
      <c r="D18" s="1061"/>
      <c r="E18" s="1056"/>
      <c r="F18" s="1062"/>
      <c r="G18" s="1044"/>
      <c r="H18" s="1045"/>
      <c r="I18" s="1050"/>
      <c r="J18" s="1064"/>
      <c r="K18" s="71"/>
    </row>
    <row r="19" spans="2:11" s="68" customFormat="1" ht="17.25" customHeight="1">
      <c r="B19" s="70">
        <f t="shared" si="0"/>
        <v>12</v>
      </c>
      <c r="C19" s="1044"/>
      <c r="D19" s="1044"/>
      <c r="E19" s="1059"/>
      <c r="F19" s="1060"/>
      <c r="G19" s="1044"/>
      <c r="H19" s="1045"/>
      <c r="I19" s="1050"/>
      <c r="J19" s="1051"/>
      <c r="K19" s="71"/>
    </row>
    <row r="20" spans="2:11" s="68" customFormat="1" ht="17.25" customHeight="1">
      <c r="B20" s="70">
        <f t="shared" si="0"/>
        <v>13</v>
      </c>
      <c r="C20" s="1045"/>
      <c r="D20" s="1061"/>
      <c r="E20" s="1056"/>
      <c r="F20" s="1062"/>
      <c r="G20" s="1045"/>
      <c r="H20" s="1063"/>
      <c r="I20" s="1050"/>
      <c r="J20" s="1064"/>
      <c r="K20" s="71"/>
    </row>
    <row r="21" spans="2:11" s="68" customFormat="1" ht="17.25" customHeight="1">
      <c r="B21" s="70">
        <f t="shared" si="0"/>
        <v>14</v>
      </c>
      <c r="C21" s="1044"/>
      <c r="D21" s="1044"/>
      <c r="E21" s="1059"/>
      <c r="F21" s="1060"/>
      <c r="G21" s="1044"/>
      <c r="H21" s="1045"/>
      <c r="I21" s="1050"/>
      <c r="J21" s="1051"/>
      <c r="K21" s="71"/>
    </row>
    <row r="22" spans="2:11" s="68" customFormat="1" ht="17.25" customHeight="1">
      <c r="B22" s="70">
        <f t="shared" si="0"/>
        <v>15</v>
      </c>
      <c r="C22" s="1044"/>
      <c r="D22" s="1044"/>
      <c r="E22" s="1056"/>
      <c r="F22" s="1057"/>
      <c r="G22" s="1044"/>
      <c r="H22" s="1045"/>
      <c r="I22" s="1050"/>
      <c r="J22" s="1051"/>
      <c r="K22" s="69"/>
    </row>
    <row r="23" spans="2:11" s="68" customFormat="1" ht="17.25" customHeight="1">
      <c r="B23" s="70">
        <f t="shared" si="0"/>
        <v>16</v>
      </c>
      <c r="C23" s="1044"/>
      <c r="D23" s="1044"/>
      <c r="E23" s="1058"/>
      <c r="F23" s="1044"/>
      <c r="G23" s="1044"/>
      <c r="H23" s="1045"/>
      <c r="I23" s="1050"/>
      <c r="J23" s="1051"/>
      <c r="K23" s="69"/>
    </row>
    <row r="24" spans="2:11" s="68" customFormat="1" ht="17.25" customHeight="1">
      <c r="B24" s="70">
        <f t="shared" si="0"/>
        <v>17</v>
      </c>
      <c r="C24" s="1044"/>
      <c r="D24" s="1044"/>
      <c r="E24" s="1044"/>
      <c r="F24" s="1044"/>
      <c r="G24" s="1044"/>
      <c r="H24" s="1045"/>
      <c r="I24" s="1050"/>
      <c r="J24" s="1051"/>
      <c r="K24" s="69"/>
    </row>
    <row r="25" spans="2:11" s="68" customFormat="1" ht="17.25" customHeight="1">
      <c r="B25" s="70">
        <f t="shared" si="0"/>
        <v>18</v>
      </c>
      <c r="C25" s="1044"/>
      <c r="D25" s="1044"/>
      <c r="E25" s="1044"/>
      <c r="F25" s="1044"/>
      <c r="G25" s="1044"/>
      <c r="H25" s="1045"/>
      <c r="I25" s="1050"/>
      <c r="J25" s="1051"/>
      <c r="K25" s="69"/>
    </row>
    <row r="26" spans="2:11" s="68" customFormat="1" ht="17.25" customHeight="1">
      <c r="B26" s="70">
        <f t="shared" si="0"/>
        <v>19</v>
      </c>
      <c r="C26" s="1044"/>
      <c r="D26" s="1044"/>
      <c r="E26" s="1044"/>
      <c r="F26" s="1044"/>
      <c r="G26" s="1044"/>
      <c r="H26" s="1045"/>
      <c r="I26" s="1050"/>
      <c r="J26" s="1051"/>
      <c r="K26" s="69"/>
    </row>
    <row r="27" spans="2:11" s="68" customFormat="1" ht="17.25" customHeight="1">
      <c r="B27" s="70">
        <f t="shared" si="0"/>
        <v>20</v>
      </c>
      <c r="C27" s="1044"/>
      <c r="D27" s="1044"/>
      <c r="E27" s="1044"/>
      <c r="F27" s="1044"/>
      <c r="G27" s="1044"/>
      <c r="H27" s="1045"/>
      <c r="I27" s="1050"/>
      <c r="J27" s="1051"/>
      <c r="K27" s="69"/>
    </row>
    <row r="28" spans="2:11" s="68" customFormat="1" ht="17.25" customHeight="1">
      <c r="B28" s="70">
        <f t="shared" si="0"/>
        <v>21</v>
      </c>
      <c r="C28" s="1044"/>
      <c r="D28" s="1044"/>
      <c r="E28" s="1052"/>
      <c r="F28" s="1053"/>
      <c r="G28" s="1044"/>
      <c r="H28" s="1045"/>
      <c r="I28" s="1054"/>
      <c r="J28" s="1055"/>
      <c r="K28" s="71"/>
    </row>
    <row r="29" spans="2:11" s="68" customFormat="1" ht="17.25" customHeight="1">
      <c r="B29" s="70">
        <f t="shared" si="0"/>
        <v>22</v>
      </c>
      <c r="C29" s="1044"/>
      <c r="D29" s="1044"/>
      <c r="E29" s="1052"/>
      <c r="F29" s="1053"/>
      <c r="G29" s="1044"/>
      <c r="H29" s="1045"/>
      <c r="I29" s="1050"/>
      <c r="J29" s="1051"/>
      <c r="K29" s="71"/>
    </row>
    <row r="30" spans="2:11" s="68" customFormat="1" ht="17.25" customHeight="1">
      <c r="B30" s="70">
        <f t="shared" si="0"/>
        <v>23</v>
      </c>
      <c r="C30" s="1044"/>
      <c r="D30" s="1044"/>
      <c r="E30" s="1052"/>
      <c r="F30" s="1053"/>
      <c r="G30" s="1044"/>
      <c r="H30" s="1045"/>
      <c r="I30" s="1050"/>
      <c r="J30" s="1051"/>
      <c r="K30" s="71"/>
    </row>
    <row r="31" spans="2:11" s="68" customFormat="1" ht="17.25" customHeight="1">
      <c r="B31" s="70">
        <f t="shared" si="0"/>
        <v>24</v>
      </c>
      <c r="C31" s="1044"/>
      <c r="D31" s="1044"/>
      <c r="E31" s="1052"/>
      <c r="F31" s="1053"/>
      <c r="G31" s="1044"/>
      <c r="H31" s="1045"/>
      <c r="I31" s="1050"/>
      <c r="J31" s="1051"/>
      <c r="K31" s="71"/>
    </row>
    <row r="32" spans="2:11" s="68" customFormat="1" ht="17.25" customHeight="1">
      <c r="B32" s="70">
        <f t="shared" si="0"/>
        <v>25</v>
      </c>
      <c r="C32" s="1044"/>
      <c r="D32" s="1044"/>
      <c r="E32" s="1052"/>
      <c r="F32" s="1053"/>
      <c r="G32" s="1044"/>
      <c r="H32" s="1045"/>
      <c r="I32" s="1050"/>
      <c r="J32" s="1051"/>
      <c r="K32" s="71"/>
    </row>
    <row r="33" spans="2:11" s="68" customFormat="1" ht="17.25" customHeight="1">
      <c r="B33" s="70">
        <f t="shared" si="0"/>
        <v>26</v>
      </c>
      <c r="C33" s="1044"/>
      <c r="D33" s="1044"/>
      <c r="E33" s="1052"/>
      <c r="F33" s="1053"/>
      <c r="G33" s="1044"/>
      <c r="H33" s="1045"/>
      <c r="I33" s="1050"/>
      <c r="J33" s="1051"/>
      <c r="K33" s="71"/>
    </row>
    <row r="34" spans="2:11" s="68" customFormat="1" ht="17.25" customHeight="1">
      <c r="B34" s="70">
        <f t="shared" si="0"/>
        <v>27</v>
      </c>
      <c r="C34" s="1044"/>
      <c r="D34" s="1044"/>
      <c r="E34" s="1052"/>
      <c r="F34" s="1053"/>
      <c r="G34" s="1044"/>
      <c r="H34" s="1045"/>
      <c r="I34" s="1050"/>
      <c r="J34" s="1051"/>
      <c r="K34" s="71"/>
    </row>
    <row r="35" spans="2:11" s="68" customFormat="1" ht="17.25" customHeight="1">
      <c r="B35" s="70">
        <f t="shared" si="0"/>
        <v>28</v>
      </c>
      <c r="C35" s="1044"/>
      <c r="D35" s="1044"/>
      <c r="E35" s="1052"/>
      <c r="F35" s="1053"/>
      <c r="G35" s="1044"/>
      <c r="H35" s="1045"/>
      <c r="I35" s="1050"/>
      <c r="J35" s="1051"/>
      <c r="K35" s="71"/>
    </row>
    <row r="36" spans="2:11" s="68" customFormat="1" ht="17.25" customHeight="1">
      <c r="B36" s="70">
        <f t="shared" si="0"/>
        <v>29</v>
      </c>
      <c r="C36" s="1044"/>
      <c r="D36" s="1044"/>
      <c r="E36" s="1052"/>
      <c r="F36" s="1053"/>
      <c r="G36" s="1044"/>
      <c r="H36" s="1045"/>
      <c r="I36" s="1050"/>
      <c r="J36" s="1051"/>
      <c r="K36" s="71"/>
    </row>
    <row r="37" spans="2:11" s="68" customFormat="1" ht="17.25" customHeight="1">
      <c r="B37" s="70">
        <f t="shared" si="0"/>
        <v>30</v>
      </c>
      <c r="C37" s="1044"/>
      <c r="D37" s="1044"/>
      <c r="E37" s="1052"/>
      <c r="F37" s="1053"/>
      <c r="G37" s="1044"/>
      <c r="H37" s="1045"/>
      <c r="I37" s="1050"/>
      <c r="J37" s="1051"/>
      <c r="K37" s="71"/>
    </row>
    <row r="38" spans="2:11" s="68" customFormat="1" ht="17.25" customHeight="1">
      <c r="B38" s="70">
        <f t="shared" si="0"/>
        <v>31</v>
      </c>
      <c r="C38" s="1044"/>
      <c r="D38" s="1044"/>
      <c r="E38" s="1052"/>
      <c r="F38" s="1053"/>
      <c r="G38" s="1044"/>
      <c r="H38" s="1045"/>
      <c r="I38" s="1050"/>
      <c r="J38" s="1051"/>
      <c r="K38" s="71"/>
    </row>
    <row r="39" spans="2:11" s="68" customFormat="1" ht="17.25" customHeight="1">
      <c r="B39" s="70">
        <f t="shared" si="0"/>
        <v>32</v>
      </c>
      <c r="C39" s="1044"/>
      <c r="D39" s="1044"/>
      <c r="E39" s="1052"/>
      <c r="F39" s="1053"/>
      <c r="G39" s="1044"/>
      <c r="H39" s="1045"/>
      <c r="I39" s="1050"/>
      <c r="J39" s="1051"/>
      <c r="K39" s="71"/>
    </row>
    <row r="40" spans="2:11" s="68" customFormat="1" ht="17.25" customHeight="1">
      <c r="B40" s="70">
        <f t="shared" si="0"/>
        <v>33</v>
      </c>
      <c r="C40" s="1044"/>
      <c r="D40" s="1044"/>
      <c r="E40" s="1052"/>
      <c r="F40" s="1053"/>
      <c r="G40" s="1044"/>
      <c r="H40" s="1045"/>
      <c r="I40" s="1050"/>
      <c r="J40" s="1051"/>
      <c r="K40" s="71"/>
    </row>
    <row r="41" spans="2:11" s="68" customFormat="1" ht="17.25" customHeight="1">
      <c r="B41" s="70">
        <f t="shared" si="0"/>
        <v>34</v>
      </c>
      <c r="C41" s="1044"/>
      <c r="D41" s="1044"/>
      <c r="E41" s="1052"/>
      <c r="F41" s="1053"/>
      <c r="G41" s="1044"/>
      <c r="H41" s="1045"/>
      <c r="I41" s="1050"/>
      <c r="J41" s="1051"/>
      <c r="K41" s="69"/>
    </row>
    <row r="42" spans="2:11" s="68" customFormat="1" ht="17.25" customHeight="1">
      <c r="B42" s="70">
        <f t="shared" si="0"/>
        <v>35</v>
      </c>
      <c r="C42" s="1044"/>
      <c r="D42" s="1044"/>
      <c r="E42" s="1052"/>
      <c r="F42" s="1053"/>
      <c r="G42" s="1044"/>
      <c r="H42" s="1045"/>
      <c r="I42" s="1050"/>
      <c r="J42" s="1051"/>
      <c r="K42" s="69"/>
    </row>
    <row r="43" spans="2:11" s="68" customFormat="1" ht="17.25" customHeight="1">
      <c r="B43" s="70">
        <f t="shared" si="0"/>
        <v>36</v>
      </c>
      <c r="C43" s="1044"/>
      <c r="D43" s="1044"/>
      <c r="E43" s="1044"/>
      <c r="F43" s="1044"/>
      <c r="G43" s="1044"/>
      <c r="H43" s="1045"/>
      <c r="I43" s="1050"/>
      <c r="J43" s="1051"/>
      <c r="K43" s="69"/>
    </row>
    <row r="44" spans="2:11" s="68" customFormat="1" ht="17.25" customHeight="1">
      <c r="B44" s="70">
        <f t="shared" si="0"/>
        <v>37</v>
      </c>
      <c r="C44" s="1044"/>
      <c r="D44" s="1044"/>
      <c r="E44" s="1044"/>
      <c r="F44" s="1044"/>
      <c r="G44" s="1044"/>
      <c r="H44" s="1045"/>
      <c r="I44" s="1050"/>
      <c r="J44" s="1051"/>
      <c r="K44" s="69"/>
    </row>
    <row r="45" spans="2:11" s="68" customFormat="1" ht="17.25" customHeight="1">
      <c r="B45" s="70">
        <f t="shared" si="0"/>
        <v>38</v>
      </c>
      <c r="C45" s="1044"/>
      <c r="D45" s="1044"/>
      <c r="E45" s="1044"/>
      <c r="F45" s="1044"/>
      <c r="G45" s="1044"/>
      <c r="H45" s="1045"/>
      <c r="I45" s="1050"/>
      <c r="J45" s="1051"/>
      <c r="K45" s="69"/>
    </row>
    <row r="46" spans="2:11" s="68" customFormat="1" ht="17.25" customHeight="1">
      <c r="B46" s="70">
        <f t="shared" si="0"/>
        <v>39</v>
      </c>
      <c r="C46" s="1044"/>
      <c r="D46" s="1044"/>
      <c r="E46" s="1044"/>
      <c r="F46" s="1044"/>
      <c r="G46" s="1044"/>
      <c r="H46" s="1045"/>
      <c r="I46" s="1050"/>
      <c r="J46" s="1051"/>
      <c r="K46" s="69"/>
    </row>
    <row r="47" spans="2:11" s="68" customFormat="1" ht="17.25" customHeight="1" thickBot="1">
      <c r="B47" s="70">
        <f t="shared" si="0"/>
        <v>40</v>
      </c>
      <c r="C47" s="1044"/>
      <c r="D47" s="1044"/>
      <c r="E47" s="1044"/>
      <c r="F47" s="1044"/>
      <c r="G47" s="1044"/>
      <c r="H47" s="1045"/>
      <c r="I47" s="1046"/>
      <c r="J47" s="1047"/>
      <c r="K47" s="69"/>
    </row>
    <row r="48" spans="2:11" ht="13.5" customHeight="1">
      <c r="B48" s="1048" t="s">
        <v>155</v>
      </c>
      <c r="C48" s="1049"/>
      <c r="D48" s="1049"/>
      <c r="E48" s="1049"/>
      <c r="F48" s="1049"/>
      <c r="G48" s="1049"/>
      <c r="H48" s="1049"/>
      <c r="I48" s="1049"/>
      <c r="J48" s="1049"/>
      <c r="K48" s="1049"/>
    </row>
    <row r="49" spans="2:11" ht="13.5" customHeight="1">
      <c r="B49" s="1049"/>
      <c r="C49" s="1049"/>
      <c r="D49" s="1049"/>
      <c r="E49" s="1049"/>
      <c r="F49" s="1049"/>
      <c r="G49" s="1049"/>
      <c r="H49" s="1049"/>
      <c r="I49" s="1049"/>
      <c r="J49" s="1049"/>
      <c r="K49" s="1049"/>
    </row>
  </sheetData>
  <mergeCells count="175">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9"/>
  <pageMargins left="0.7" right="0.7" top="0.75" bottom="0.75" header="0.3" footer="0.3"/>
  <pageSetup paperSize="9"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M58"/>
  <sheetViews>
    <sheetView showGridLines="0" view="pageBreakPreview" zoomScale="70" zoomScaleNormal="100" zoomScaleSheetLayoutView="70" workbookViewId="0">
      <selection activeCell="D24" sqref="D7:T24"/>
    </sheetView>
  </sheetViews>
  <sheetFormatPr defaultColWidth="2.26953125" defaultRowHeight="13"/>
  <cols>
    <col min="1" max="1" width="2.26953125" style="41" customWidth="1"/>
    <col min="2" max="2" width="2.26953125" style="42" customWidth="1"/>
    <col min="3" max="5" width="2.26953125" style="41"/>
    <col min="6" max="6" width="2.453125" style="41" bestFit="1" customWidth="1"/>
    <col min="7" max="20" width="2.26953125" style="41"/>
    <col min="21" max="21" width="2.453125" style="41" bestFit="1" customWidth="1"/>
    <col min="22" max="22" width="2.26953125" style="41"/>
    <col min="23" max="34" width="2.7265625" style="41" customWidth="1"/>
    <col min="35" max="35" width="1.6328125" style="41" customWidth="1"/>
    <col min="36" max="37" width="2.453125" style="41" customWidth="1"/>
    <col min="38" max="256" width="2.26953125" style="41"/>
    <col min="257" max="258" width="2.26953125" style="41" customWidth="1"/>
    <col min="259" max="261" width="2.26953125" style="41"/>
    <col min="262" max="262" width="2.453125" style="41" bestFit="1" customWidth="1"/>
    <col min="263" max="276" width="2.26953125" style="41"/>
    <col min="277" max="277" width="2.453125" style="41" bestFit="1" customWidth="1"/>
    <col min="278" max="278" width="2.26953125" style="41"/>
    <col min="279" max="290" width="2.7265625" style="41" customWidth="1"/>
    <col min="291" max="291" width="1.6328125" style="41" customWidth="1"/>
    <col min="292" max="293" width="2.453125" style="41" customWidth="1"/>
    <col min="294" max="512" width="2.26953125" style="41"/>
    <col min="513" max="514" width="2.26953125" style="41" customWidth="1"/>
    <col min="515" max="517" width="2.26953125" style="41"/>
    <col min="518" max="518" width="2.453125" style="41" bestFit="1" customWidth="1"/>
    <col min="519" max="532" width="2.26953125" style="41"/>
    <col min="533" max="533" width="2.453125" style="41" bestFit="1" customWidth="1"/>
    <col min="534" max="534" width="2.26953125" style="41"/>
    <col min="535" max="546" width="2.7265625" style="41" customWidth="1"/>
    <col min="547" max="547" width="1.6328125" style="41" customWidth="1"/>
    <col min="548" max="549" width="2.453125" style="41" customWidth="1"/>
    <col min="550" max="768" width="2.26953125" style="41"/>
    <col min="769" max="770" width="2.26953125" style="41" customWidth="1"/>
    <col min="771" max="773" width="2.26953125" style="41"/>
    <col min="774" max="774" width="2.453125" style="41" bestFit="1" customWidth="1"/>
    <col min="775" max="788" width="2.26953125" style="41"/>
    <col min="789" max="789" width="2.453125" style="41" bestFit="1" customWidth="1"/>
    <col min="790" max="790" width="2.26953125" style="41"/>
    <col min="791" max="802" width="2.7265625" style="41" customWidth="1"/>
    <col min="803" max="803" width="1.6328125" style="41" customWidth="1"/>
    <col min="804" max="805" width="2.453125" style="41" customWidth="1"/>
    <col min="806" max="1024" width="2.26953125" style="41"/>
    <col min="1025" max="1026" width="2.26953125" style="41" customWidth="1"/>
    <col min="1027" max="1029" width="2.26953125" style="41"/>
    <col min="1030" max="1030" width="2.453125" style="41" bestFit="1" customWidth="1"/>
    <col min="1031" max="1044" width="2.26953125" style="41"/>
    <col min="1045" max="1045" width="2.453125" style="41" bestFit="1" customWidth="1"/>
    <col min="1046" max="1046" width="2.26953125" style="41"/>
    <col min="1047" max="1058" width="2.7265625" style="41" customWidth="1"/>
    <col min="1059" max="1059" width="1.6328125" style="41" customWidth="1"/>
    <col min="1060" max="1061" width="2.453125" style="41" customWidth="1"/>
    <col min="1062" max="1280" width="2.26953125" style="41"/>
    <col min="1281" max="1282" width="2.26953125" style="41" customWidth="1"/>
    <col min="1283" max="1285" width="2.26953125" style="41"/>
    <col min="1286" max="1286" width="2.453125" style="41" bestFit="1" customWidth="1"/>
    <col min="1287" max="1300" width="2.26953125" style="41"/>
    <col min="1301" max="1301" width="2.453125" style="41" bestFit="1" customWidth="1"/>
    <col min="1302" max="1302" width="2.26953125" style="41"/>
    <col min="1303" max="1314" width="2.7265625" style="41" customWidth="1"/>
    <col min="1315" max="1315" width="1.6328125" style="41" customWidth="1"/>
    <col min="1316" max="1317" width="2.453125" style="41" customWidth="1"/>
    <col min="1318" max="1536" width="2.26953125" style="41"/>
    <col min="1537" max="1538" width="2.26953125" style="41" customWidth="1"/>
    <col min="1539" max="1541" width="2.26953125" style="41"/>
    <col min="1542" max="1542" width="2.453125" style="41" bestFit="1" customWidth="1"/>
    <col min="1543" max="1556" width="2.26953125" style="41"/>
    <col min="1557" max="1557" width="2.453125" style="41" bestFit="1" customWidth="1"/>
    <col min="1558" max="1558" width="2.26953125" style="41"/>
    <col min="1559" max="1570" width="2.7265625" style="41" customWidth="1"/>
    <col min="1571" max="1571" width="1.6328125" style="41" customWidth="1"/>
    <col min="1572" max="1573" width="2.453125" style="41" customWidth="1"/>
    <col min="1574" max="1792" width="2.26953125" style="41"/>
    <col min="1793" max="1794" width="2.26953125" style="41" customWidth="1"/>
    <col min="1795" max="1797" width="2.26953125" style="41"/>
    <col min="1798" max="1798" width="2.453125" style="41" bestFit="1" customWidth="1"/>
    <col min="1799" max="1812" width="2.26953125" style="41"/>
    <col min="1813" max="1813" width="2.453125" style="41" bestFit="1" customWidth="1"/>
    <col min="1814" max="1814" width="2.26953125" style="41"/>
    <col min="1815" max="1826" width="2.7265625" style="41" customWidth="1"/>
    <col min="1827" max="1827" width="1.6328125" style="41" customWidth="1"/>
    <col min="1828" max="1829" width="2.453125" style="41" customWidth="1"/>
    <col min="1830" max="2048" width="2.26953125" style="41"/>
    <col min="2049" max="2050" width="2.26953125" style="41" customWidth="1"/>
    <col min="2051" max="2053" width="2.26953125" style="41"/>
    <col min="2054" max="2054" width="2.453125" style="41" bestFit="1" customWidth="1"/>
    <col min="2055" max="2068" width="2.26953125" style="41"/>
    <col min="2069" max="2069" width="2.453125" style="41" bestFit="1" customWidth="1"/>
    <col min="2070" max="2070" width="2.26953125" style="41"/>
    <col min="2071" max="2082" width="2.7265625" style="41" customWidth="1"/>
    <col min="2083" max="2083" width="1.6328125" style="41" customWidth="1"/>
    <col min="2084" max="2085" width="2.453125" style="41" customWidth="1"/>
    <col min="2086" max="2304" width="2.26953125" style="41"/>
    <col min="2305" max="2306" width="2.26953125" style="41" customWidth="1"/>
    <col min="2307" max="2309" width="2.26953125" style="41"/>
    <col min="2310" max="2310" width="2.453125" style="41" bestFit="1" customWidth="1"/>
    <col min="2311" max="2324" width="2.26953125" style="41"/>
    <col min="2325" max="2325" width="2.453125" style="41" bestFit="1" customWidth="1"/>
    <col min="2326" max="2326" width="2.26953125" style="41"/>
    <col min="2327" max="2338" width="2.7265625" style="41" customWidth="1"/>
    <col min="2339" max="2339" width="1.6328125" style="41" customWidth="1"/>
    <col min="2340" max="2341" width="2.453125" style="41" customWidth="1"/>
    <col min="2342" max="2560" width="2.26953125" style="41"/>
    <col min="2561" max="2562" width="2.26953125" style="41" customWidth="1"/>
    <col min="2563" max="2565" width="2.26953125" style="41"/>
    <col min="2566" max="2566" width="2.453125" style="41" bestFit="1" customWidth="1"/>
    <col min="2567" max="2580" width="2.26953125" style="41"/>
    <col min="2581" max="2581" width="2.453125" style="41" bestFit="1" customWidth="1"/>
    <col min="2582" max="2582" width="2.26953125" style="41"/>
    <col min="2583" max="2594" width="2.7265625" style="41" customWidth="1"/>
    <col min="2595" max="2595" width="1.6328125" style="41" customWidth="1"/>
    <col min="2596" max="2597" width="2.453125" style="41" customWidth="1"/>
    <col min="2598" max="2816" width="2.26953125" style="41"/>
    <col min="2817" max="2818" width="2.26953125" style="41" customWidth="1"/>
    <col min="2819" max="2821" width="2.26953125" style="41"/>
    <col min="2822" max="2822" width="2.453125" style="41" bestFit="1" customWidth="1"/>
    <col min="2823" max="2836" width="2.26953125" style="41"/>
    <col min="2837" max="2837" width="2.453125" style="41" bestFit="1" customWidth="1"/>
    <col min="2838" max="2838" width="2.26953125" style="41"/>
    <col min="2839" max="2850" width="2.7265625" style="41" customWidth="1"/>
    <col min="2851" max="2851" width="1.6328125" style="41" customWidth="1"/>
    <col min="2852" max="2853" width="2.453125" style="41" customWidth="1"/>
    <col min="2854" max="3072" width="2.26953125" style="41"/>
    <col min="3073" max="3074" width="2.26953125" style="41" customWidth="1"/>
    <col min="3075" max="3077" width="2.26953125" style="41"/>
    <col min="3078" max="3078" width="2.453125" style="41" bestFit="1" customWidth="1"/>
    <col min="3079" max="3092" width="2.26953125" style="41"/>
    <col min="3093" max="3093" width="2.453125" style="41" bestFit="1" customWidth="1"/>
    <col min="3094" max="3094" width="2.26953125" style="41"/>
    <col min="3095" max="3106" width="2.7265625" style="41" customWidth="1"/>
    <col min="3107" max="3107" width="1.6328125" style="41" customWidth="1"/>
    <col min="3108" max="3109" width="2.453125" style="41" customWidth="1"/>
    <col min="3110" max="3328" width="2.26953125" style="41"/>
    <col min="3329" max="3330" width="2.26953125" style="41" customWidth="1"/>
    <col min="3331" max="3333" width="2.26953125" style="41"/>
    <col min="3334" max="3334" width="2.453125" style="41" bestFit="1" customWidth="1"/>
    <col min="3335" max="3348" width="2.26953125" style="41"/>
    <col min="3349" max="3349" width="2.453125" style="41" bestFit="1" customWidth="1"/>
    <col min="3350" max="3350" width="2.26953125" style="41"/>
    <col min="3351" max="3362" width="2.7265625" style="41" customWidth="1"/>
    <col min="3363" max="3363" width="1.6328125" style="41" customWidth="1"/>
    <col min="3364" max="3365" width="2.453125" style="41" customWidth="1"/>
    <col min="3366" max="3584" width="2.26953125" style="41"/>
    <col min="3585" max="3586" width="2.26953125" style="41" customWidth="1"/>
    <col min="3587" max="3589" width="2.26953125" style="41"/>
    <col min="3590" max="3590" width="2.453125" style="41" bestFit="1" customWidth="1"/>
    <col min="3591" max="3604" width="2.26953125" style="41"/>
    <col min="3605" max="3605" width="2.453125" style="41" bestFit="1" customWidth="1"/>
    <col min="3606" max="3606" width="2.26953125" style="41"/>
    <col min="3607" max="3618" width="2.7265625" style="41" customWidth="1"/>
    <col min="3619" max="3619" width="1.6328125" style="41" customWidth="1"/>
    <col min="3620" max="3621" width="2.453125" style="41" customWidth="1"/>
    <col min="3622" max="3840" width="2.26953125" style="41"/>
    <col min="3841" max="3842" width="2.26953125" style="41" customWidth="1"/>
    <col min="3843" max="3845" width="2.26953125" style="41"/>
    <col min="3846" max="3846" width="2.453125" style="41" bestFit="1" customWidth="1"/>
    <col min="3847" max="3860" width="2.26953125" style="41"/>
    <col min="3861" max="3861" width="2.453125" style="41" bestFit="1" customWidth="1"/>
    <col min="3862" max="3862" width="2.26953125" style="41"/>
    <col min="3863" max="3874" width="2.7265625" style="41" customWidth="1"/>
    <col min="3875" max="3875" width="1.6328125" style="41" customWidth="1"/>
    <col min="3876" max="3877" width="2.453125" style="41" customWidth="1"/>
    <col min="3878" max="4096" width="2.26953125" style="41"/>
    <col min="4097" max="4098" width="2.26953125" style="41" customWidth="1"/>
    <col min="4099" max="4101" width="2.26953125" style="41"/>
    <col min="4102" max="4102" width="2.453125" style="41" bestFit="1" customWidth="1"/>
    <col min="4103" max="4116" width="2.26953125" style="41"/>
    <col min="4117" max="4117" width="2.453125" style="41" bestFit="1" customWidth="1"/>
    <col min="4118" max="4118" width="2.26953125" style="41"/>
    <col min="4119" max="4130" width="2.7265625" style="41" customWidth="1"/>
    <col min="4131" max="4131" width="1.6328125" style="41" customWidth="1"/>
    <col min="4132" max="4133" width="2.453125" style="41" customWidth="1"/>
    <col min="4134" max="4352" width="2.26953125" style="41"/>
    <col min="4353" max="4354" width="2.26953125" style="41" customWidth="1"/>
    <col min="4355" max="4357" width="2.26953125" style="41"/>
    <col min="4358" max="4358" width="2.453125" style="41" bestFit="1" customWidth="1"/>
    <col min="4359" max="4372" width="2.26953125" style="41"/>
    <col min="4373" max="4373" width="2.453125" style="41" bestFit="1" customWidth="1"/>
    <col min="4374" max="4374" width="2.26953125" style="41"/>
    <col min="4375" max="4386" width="2.7265625" style="41" customWidth="1"/>
    <col min="4387" max="4387" width="1.6328125" style="41" customWidth="1"/>
    <col min="4388" max="4389" width="2.453125" style="41" customWidth="1"/>
    <col min="4390" max="4608" width="2.26953125" style="41"/>
    <col min="4609" max="4610" width="2.26953125" style="41" customWidth="1"/>
    <col min="4611" max="4613" width="2.26953125" style="41"/>
    <col min="4614" max="4614" width="2.453125" style="41" bestFit="1" customWidth="1"/>
    <col min="4615" max="4628" width="2.26953125" style="41"/>
    <col min="4629" max="4629" width="2.453125" style="41" bestFit="1" customWidth="1"/>
    <col min="4630" max="4630" width="2.26953125" style="41"/>
    <col min="4631" max="4642" width="2.7265625" style="41" customWidth="1"/>
    <col min="4643" max="4643" width="1.6328125" style="41" customWidth="1"/>
    <col min="4644" max="4645" width="2.453125" style="41" customWidth="1"/>
    <col min="4646" max="4864" width="2.26953125" style="41"/>
    <col min="4865" max="4866" width="2.26953125" style="41" customWidth="1"/>
    <col min="4867" max="4869" width="2.26953125" style="41"/>
    <col min="4870" max="4870" width="2.453125" style="41" bestFit="1" customWidth="1"/>
    <col min="4871" max="4884" width="2.26953125" style="41"/>
    <col min="4885" max="4885" width="2.453125" style="41" bestFit="1" customWidth="1"/>
    <col min="4886" max="4886" width="2.26953125" style="41"/>
    <col min="4887" max="4898" width="2.7265625" style="41" customWidth="1"/>
    <col min="4899" max="4899" width="1.6328125" style="41" customWidth="1"/>
    <col min="4900" max="4901" width="2.453125" style="41" customWidth="1"/>
    <col min="4902" max="5120" width="2.26953125" style="41"/>
    <col min="5121" max="5122" width="2.26953125" style="41" customWidth="1"/>
    <col min="5123" max="5125" width="2.26953125" style="41"/>
    <col min="5126" max="5126" width="2.453125" style="41" bestFit="1" customWidth="1"/>
    <col min="5127" max="5140" width="2.26953125" style="41"/>
    <col min="5141" max="5141" width="2.453125" style="41" bestFit="1" customWidth="1"/>
    <col min="5142" max="5142" width="2.26953125" style="41"/>
    <col min="5143" max="5154" width="2.7265625" style="41" customWidth="1"/>
    <col min="5155" max="5155" width="1.6328125" style="41" customWidth="1"/>
    <col min="5156" max="5157" width="2.453125" style="41" customWidth="1"/>
    <col min="5158" max="5376" width="2.26953125" style="41"/>
    <col min="5377" max="5378" width="2.26953125" style="41" customWidth="1"/>
    <col min="5379" max="5381" width="2.26953125" style="41"/>
    <col min="5382" max="5382" width="2.453125" style="41" bestFit="1" customWidth="1"/>
    <col min="5383" max="5396" width="2.26953125" style="41"/>
    <col min="5397" max="5397" width="2.453125" style="41" bestFit="1" customWidth="1"/>
    <col min="5398" max="5398" width="2.26953125" style="41"/>
    <col min="5399" max="5410" width="2.7265625" style="41" customWidth="1"/>
    <col min="5411" max="5411" width="1.6328125" style="41" customWidth="1"/>
    <col min="5412" max="5413" width="2.453125" style="41" customWidth="1"/>
    <col min="5414" max="5632" width="2.26953125" style="41"/>
    <col min="5633" max="5634" width="2.26953125" style="41" customWidth="1"/>
    <col min="5635" max="5637" width="2.26953125" style="41"/>
    <col min="5638" max="5638" width="2.453125" style="41" bestFit="1" customWidth="1"/>
    <col min="5639" max="5652" width="2.26953125" style="41"/>
    <col min="5653" max="5653" width="2.453125" style="41" bestFit="1" customWidth="1"/>
    <col min="5654" max="5654" width="2.26953125" style="41"/>
    <col min="5655" max="5666" width="2.7265625" style="41" customWidth="1"/>
    <col min="5667" max="5667" width="1.6328125" style="41" customWidth="1"/>
    <col min="5668" max="5669" width="2.453125" style="41" customWidth="1"/>
    <col min="5670" max="5888" width="2.26953125" style="41"/>
    <col min="5889" max="5890" width="2.26953125" style="41" customWidth="1"/>
    <col min="5891" max="5893" width="2.26953125" style="41"/>
    <col min="5894" max="5894" width="2.453125" style="41" bestFit="1" customWidth="1"/>
    <col min="5895" max="5908" width="2.26953125" style="41"/>
    <col min="5909" max="5909" width="2.453125" style="41" bestFit="1" customWidth="1"/>
    <col min="5910" max="5910" width="2.26953125" style="41"/>
    <col min="5911" max="5922" width="2.7265625" style="41" customWidth="1"/>
    <col min="5923" max="5923" width="1.6328125" style="41" customWidth="1"/>
    <col min="5924" max="5925" width="2.453125" style="41" customWidth="1"/>
    <col min="5926" max="6144" width="2.26953125" style="41"/>
    <col min="6145" max="6146" width="2.26953125" style="41" customWidth="1"/>
    <col min="6147" max="6149" width="2.26953125" style="41"/>
    <col min="6150" max="6150" width="2.453125" style="41" bestFit="1" customWidth="1"/>
    <col min="6151" max="6164" width="2.26953125" style="41"/>
    <col min="6165" max="6165" width="2.453125" style="41" bestFit="1" customWidth="1"/>
    <col min="6166" max="6166" width="2.26953125" style="41"/>
    <col min="6167" max="6178" width="2.7265625" style="41" customWidth="1"/>
    <col min="6179" max="6179" width="1.6328125" style="41" customWidth="1"/>
    <col min="6180" max="6181" width="2.453125" style="41" customWidth="1"/>
    <col min="6182" max="6400" width="2.26953125" style="41"/>
    <col min="6401" max="6402" width="2.26953125" style="41" customWidth="1"/>
    <col min="6403" max="6405" width="2.26953125" style="41"/>
    <col min="6406" max="6406" width="2.453125" style="41" bestFit="1" customWidth="1"/>
    <col min="6407" max="6420" width="2.26953125" style="41"/>
    <col min="6421" max="6421" width="2.453125" style="41" bestFit="1" customWidth="1"/>
    <col min="6422" max="6422" width="2.26953125" style="41"/>
    <col min="6423" max="6434" width="2.7265625" style="41" customWidth="1"/>
    <col min="6435" max="6435" width="1.6328125" style="41" customWidth="1"/>
    <col min="6436" max="6437" width="2.453125" style="41" customWidth="1"/>
    <col min="6438" max="6656" width="2.26953125" style="41"/>
    <col min="6657" max="6658" width="2.26953125" style="41" customWidth="1"/>
    <col min="6659" max="6661" width="2.26953125" style="41"/>
    <col min="6662" max="6662" width="2.453125" style="41" bestFit="1" customWidth="1"/>
    <col min="6663" max="6676" width="2.26953125" style="41"/>
    <col min="6677" max="6677" width="2.453125" style="41" bestFit="1" customWidth="1"/>
    <col min="6678" max="6678" width="2.26953125" style="41"/>
    <col min="6679" max="6690" width="2.7265625" style="41" customWidth="1"/>
    <col min="6691" max="6691" width="1.6328125" style="41" customWidth="1"/>
    <col min="6692" max="6693" width="2.453125" style="41" customWidth="1"/>
    <col min="6694" max="6912" width="2.26953125" style="41"/>
    <col min="6913" max="6914" width="2.26953125" style="41" customWidth="1"/>
    <col min="6915" max="6917" width="2.26953125" style="41"/>
    <col min="6918" max="6918" width="2.453125" style="41" bestFit="1" customWidth="1"/>
    <col min="6919" max="6932" width="2.26953125" style="41"/>
    <col min="6933" max="6933" width="2.453125" style="41" bestFit="1" customWidth="1"/>
    <col min="6934" max="6934" width="2.26953125" style="41"/>
    <col min="6935" max="6946" width="2.7265625" style="41" customWidth="1"/>
    <col min="6947" max="6947" width="1.6328125" style="41" customWidth="1"/>
    <col min="6948" max="6949" width="2.453125" style="41" customWidth="1"/>
    <col min="6950" max="7168" width="2.26953125" style="41"/>
    <col min="7169" max="7170" width="2.26953125" style="41" customWidth="1"/>
    <col min="7171" max="7173" width="2.26953125" style="41"/>
    <col min="7174" max="7174" width="2.453125" style="41" bestFit="1" customWidth="1"/>
    <col min="7175" max="7188" width="2.26953125" style="41"/>
    <col min="7189" max="7189" width="2.453125" style="41" bestFit="1" customWidth="1"/>
    <col min="7190" max="7190" width="2.26953125" style="41"/>
    <col min="7191" max="7202" width="2.7265625" style="41" customWidth="1"/>
    <col min="7203" max="7203" width="1.6328125" style="41" customWidth="1"/>
    <col min="7204" max="7205" width="2.453125" style="41" customWidth="1"/>
    <col min="7206" max="7424" width="2.26953125" style="41"/>
    <col min="7425" max="7426" width="2.26953125" style="41" customWidth="1"/>
    <col min="7427" max="7429" width="2.26953125" style="41"/>
    <col min="7430" max="7430" width="2.453125" style="41" bestFit="1" customWidth="1"/>
    <col min="7431" max="7444" width="2.26953125" style="41"/>
    <col min="7445" max="7445" width="2.453125" style="41" bestFit="1" customWidth="1"/>
    <col min="7446" max="7446" width="2.26953125" style="41"/>
    <col min="7447" max="7458" width="2.7265625" style="41" customWidth="1"/>
    <col min="7459" max="7459" width="1.6328125" style="41" customWidth="1"/>
    <col min="7460" max="7461" width="2.453125" style="41" customWidth="1"/>
    <col min="7462" max="7680" width="2.26953125" style="41"/>
    <col min="7681" max="7682" width="2.26953125" style="41" customWidth="1"/>
    <col min="7683" max="7685" width="2.26953125" style="41"/>
    <col min="7686" max="7686" width="2.453125" style="41" bestFit="1" customWidth="1"/>
    <col min="7687" max="7700" width="2.26953125" style="41"/>
    <col min="7701" max="7701" width="2.453125" style="41" bestFit="1" customWidth="1"/>
    <col min="7702" max="7702" width="2.26953125" style="41"/>
    <col min="7703" max="7714" width="2.7265625" style="41" customWidth="1"/>
    <col min="7715" max="7715" width="1.6328125" style="41" customWidth="1"/>
    <col min="7716" max="7717" width="2.453125" style="41" customWidth="1"/>
    <col min="7718" max="7936" width="2.26953125" style="41"/>
    <col min="7937" max="7938" width="2.26953125" style="41" customWidth="1"/>
    <col min="7939" max="7941" width="2.26953125" style="41"/>
    <col min="7942" max="7942" width="2.453125" style="41" bestFit="1" customWidth="1"/>
    <col min="7943" max="7956" width="2.26953125" style="41"/>
    <col min="7957" max="7957" width="2.453125" style="41" bestFit="1" customWidth="1"/>
    <col min="7958" max="7958" width="2.26953125" style="41"/>
    <col min="7959" max="7970" width="2.7265625" style="41" customWidth="1"/>
    <col min="7971" max="7971" width="1.6328125" style="41" customWidth="1"/>
    <col min="7972" max="7973" width="2.453125" style="41" customWidth="1"/>
    <col min="7974" max="8192" width="2.26953125" style="41"/>
    <col min="8193" max="8194" width="2.26953125" style="41" customWidth="1"/>
    <col min="8195" max="8197" width="2.26953125" style="41"/>
    <col min="8198" max="8198" width="2.453125" style="41" bestFit="1" customWidth="1"/>
    <col min="8199" max="8212" width="2.26953125" style="41"/>
    <col min="8213" max="8213" width="2.453125" style="41" bestFit="1" customWidth="1"/>
    <col min="8214" max="8214" width="2.26953125" style="41"/>
    <col min="8215" max="8226" width="2.7265625" style="41" customWidth="1"/>
    <col min="8227" max="8227" width="1.6328125" style="41" customWidth="1"/>
    <col min="8228" max="8229" width="2.453125" style="41" customWidth="1"/>
    <col min="8230" max="8448" width="2.26953125" style="41"/>
    <col min="8449" max="8450" width="2.26953125" style="41" customWidth="1"/>
    <col min="8451" max="8453" width="2.26953125" style="41"/>
    <col min="8454" max="8454" width="2.453125" style="41" bestFit="1" customWidth="1"/>
    <col min="8455" max="8468" width="2.26953125" style="41"/>
    <col min="8469" max="8469" width="2.453125" style="41" bestFit="1" customWidth="1"/>
    <col min="8470" max="8470" width="2.26953125" style="41"/>
    <col min="8471" max="8482" width="2.7265625" style="41" customWidth="1"/>
    <col min="8483" max="8483" width="1.6328125" style="41" customWidth="1"/>
    <col min="8484" max="8485" width="2.453125" style="41" customWidth="1"/>
    <col min="8486" max="8704" width="2.26953125" style="41"/>
    <col min="8705" max="8706" width="2.26953125" style="41" customWidth="1"/>
    <col min="8707" max="8709" width="2.26953125" style="41"/>
    <col min="8710" max="8710" width="2.453125" style="41" bestFit="1" customWidth="1"/>
    <col min="8711" max="8724" width="2.26953125" style="41"/>
    <col min="8725" max="8725" width="2.453125" style="41" bestFit="1" customWidth="1"/>
    <col min="8726" max="8726" width="2.26953125" style="41"/>
    <col min="8727" max="8738" width="2.7265625" style="41" customWidth="1"/>
    <col min="8739" max="8739" width="1.6328125" style="41" customWidth="1"/>
    <col min="8740" max="8741" width="2.453125" style="41" customWidth="1"/>
    <col min="8742" max="8960" width="2.26953125" style="41"/>
    <col min="8961" max="8962" width="2.26953125" style="41" customWidth="1"/>
    <col min="8963" max="8965" width="2.26953125" style="41"/>
    <col min="8966" max="8966" width="2.453125" style="41" bestFit="1" customWidth="1"/>
    <col min="8967" max="8980" width="2.26953125" style="41"/>
    <col min="8981" max="8981" width="2.453125" style="41" bestFit="1" customWidth="1"/>
    <col min="8982" max="8982" width="2.26953125" style="41"/>
    <col min="8983" max="8994" width="2.7265625" style="41" customWidth="1"/>
    <col min="8995" max="8995" width="1.6328125" style="41" customWidth="1"/>
    <col min="8996" max="8997" width="2.453125" style="41" customWidth="1"/>
    <col min="8998" max="9216" width="2.26953125" style="41"/>
    <col min="9217" max="9218" width="2.26953125" style="41" customWidth="1"/>
    <col min="9219" max="9221" width="2.26953125" style="41"/>
    <col min="9222" max="9222" width="2.453125" style="41" bestFit="1" customWidth="1"/>
    <col min="9223" max="9236" width="2.26953125" style="41"/>
    <col min="9237" max="9237" width="2.453125" style="41" bestFit="1" customWidth="1"/>
    <col min="9238" max="9238" width="2.26953125" style="41"/>
    <col min="9239" max="9250" width="2.7265625" style="41" customWidth="1"/>
    <col min="9251" max="9251" width="1.6328125" style="41" customWidth="1"/>
    <col min="9252" max="9253" width="2.453125" style="41" customWidth="1"/>
    <col min="9254" max="9472" width="2.26953125" style="41"/>
    <col min="9473" max="9474" width="2.26953125" style="41" customWidth="1"/>
    <col min="9475" max="9477" width="2.26953125" style="41"/>
    <col min="9478" max="9478" width="2.453125" style="41" bestFit="1" customWidth="1"/>
    <col min="9479" max="9492" width="2.26953125" style="41"/>
    <col min="9493" max="9493" width="2.453125" style="41" bestFit="1" customWidth="1"/>
    <col min="9494" max="9494" width="2.26953125" style="41"/>
    <col min="9495" max="9506" width="2.7265625" style="41" customWidth="1"/>
    <col min="9507" max="9507" width="1.6328125" style="41" customWidth="1"/>
    <col min="9508" max="9509" width="2.453125" style="41" customWidth="1"/>
    <col min="9510" max="9728" width="2.26953125" style="41"/>
    <col min="9729" max="9730" width="2.26953125" style="41" customWidth="1"/>
    <col min="9731" max="9733" width="2.26953125" style="41"/>
    <col min="9734" max="9734" width="2.453125" style="41" bestFit="1" customWidth="1"/>
    <col min="9735" max="9748" width="2.26953125" style="41"/>
    <col min="9749" max="9749" width="2.453125" style="41" bestFit="1" customWidth="1"/>
    <col min="9750" max="9750" width="2.26953125" style="41"/>
    <col min="9751" max="9762" width="2.7265625" style="41" customWidth="1"/>
    <col min="9763" max="9763" width="1.6328125" style="41" customWidth="1"/>
    <col min="9764" max="9765" width="2.453125" style="41" customWidth="1"/>
    <col min="9766" max="9984" width="2.26953125" style="41"/>
    <col min="9985" max="9986" width="2.26953125" style="41" customWidth="1"/>
    <col min="9987" max="9989" width="2.26953125" style="41"/>
    <col min="9990" max="9990" width="2.453125" style="41" bestFit="1" customWidth="1"/>
    <col min="9991" max="10004" width="2.26953125" style="41"/>
    <col min="10005" max="10005" width="2.453125" style="41" bestFit="1" customWidth="1"/>
    <col min="10006" max="10006" width="2.26953125" style="41"/>
    <col min="10007" max="10018" width="2.7265625" style="41" customWidth="1"/>
    <col min="10019" max="10019" width="1.6328125" style="41" customWidth="1"/>
    <col min="10020" max="10021" width="2.453125" style="41" customWidth="1"/>
    <col min="10022" max="10240" width="2.26953125" style="41"/>
    <col min="10241" max="10242" width="2.26953125" style="41" customWidth="1"/>
    <col min="10243" max="10245" width="2.26953125" style="41"/>
    <col min="10246" max="10246" width="2.453125" style="41" bestFit="1" customWidth="1"/>
    <col min="10247" max="10260" width="2.26953125" style="41"/>
    <col min="10261" max="10261" width="2.453125" style="41" bestFit="1" customWidth="1"/>
    <col min="10262" max="10262" width="2.26953125" style="41"/>
    <col min="10263" max="10274" width="2.7265625" style="41" customWidth="1"/>
    <col min="10275" max="10275" width="1.6328125" style="41" customWidth="1"/>
    <col min="10276" max="10277" width="2.453125" style="41" customWidth="1"/>
    <col min="10278" max="10496" width="2.26953125" style="41"/>
    <col min="10497" max="10498" width="2.26953125" style="41" customWidth="1"/>
    <col min="10499" max="10501" width="2.26953125" style="41"/>
    <col min="10502" max="10502" width="2.453125" style="41" bestFit="1" customWidth="1"/>
    <col min="10503" max="10516" width="2.26953125" style="41"/>
    <col min="10517" max="10517" width="2.453125" style="41" bestFit="1" customWidth="1"/>
    <col min="10518" max="10518" width="2.26953125" style="41"/>
    <col min="10519" max="10530" width="2.7265625" style="41" customWidth="1"/>
    <col min="10531" max="10531" width="1.6328125" style="41" customWidth="1"/>
    <col min="10532" max="10533" width="2.453125" style="41" customWidth="1"/>
    <col min="10534" max="10752" width="2.26953125" style="41"/>
    <col min="10753" max="10754" width="2.26953125" style="41" customWidth="1"/>
    <col min="10755" max="10757" width="2.26953125" style="41"/>
    <col min="10758" max="10758" width="2.453125" style="41" bestFit="1" customWidth="1"/>
    <col min="10759" max="10772" width="2.26953125" style="41"/>
    <col min="10773" max="10773" width="2.453125" style="41" bestFit="1" customWidth="1"/>
    <col min="10774" max="10774" width="2.26953125" style="41"/>
    <col min="10775" max="10786" width="2.7265625" style="41" customWidth="1"/>
    <col min="10787" max="10787" width="1.6328125" style="41" customWidth="1"/>
    <col min="10788" max="10789" width="2.453125" style="41" customWidth="1"/>
    <col min="10790" max="11008" width="2.26953125" style="41"/>
    <col min="11009" max="11010" width="2.26953125" style="41" customWidth="1"/>
    <col min="11011" max="11013" width="2.26953125" style="41"/>
    <col min="11014" max="11014" width="2.453125" style="41" bestFit="1" customWidth="1"/>
    <col min="11015" max="11028" width="2.26953125" style="41"/>
    <col min="11029" max="11029" width="2.453125" style="41" bestFit="1" customWidth="1"/>
    <col min="11030" max="11030" width="2.26953125" style="41"/>
    <col min="11031" max="11042" width="2.7265625" style="41" customWidth="1"/>
    <col min="11043" max="11043" width="1.6328125" style="41" customWidth="1"/>
    <col min="11044" max="11045" width="2.453125" style="41" customWidth="1"/>
    <col min="11046" max="11264" width="2.26953125" style="41"/>
    <col min="11265" max="11266" width="2.26953125" style="41" customWidth="1"/>
    <col min="11267" max="11269" width="2.26953125" style="41"/>
    <col min="11270" max="11270" width="2.453125" style="41" bestFit="1" customWidth="1"/>
    <col min="11271" max="11284" width="2.26953125" style="41"/>
    <col min="11285" max="11285" width="2.453125" style="41" bestFit="1" customWidth="1"/>
    <col min="11286" max="11286" width="2.26953125" style="41"/>
    <col min="11287" max="11298" width="2.7265625" style="41" customWidth="1"/>
    <col min="11299" max="11299" width="1.6328125" style="41" customWidth="1"/>
    <col min="11300" max="11301" width="2.453125" style="41" customWidth="1"/>
    <col min="11302" max="11520" width="2.26953125" style="41"/>
    <col min="11521" max="11522" width="2.26953125" style="41" customWidth="1"/>
    <col min="11523" max="11525" width="2.26953125" style="41"/>
    <col min="11526" max="11526" width="2.453125" style="41" bestFit="1" customWidth="1"/>
    <col min="11527" max="11540" width="2.26953125" style="41"/>
    <col min="11541" max="11541" width="2.453125" style="41" bestFit="1" customWidth="1"/>
    <col min="11542" max="11542" width="2.26953125" style="41"/>
    <col min="11543" max="11554" width="2.7265625" style="41" customWidth="1"/>
    <col min="11555" max="11555" width="1.6328125" style="41" customWidth="1"/>
    <col min="11556" max="11557" width="2.453125" style="41" customWidth="1"/>
    <col min="11558" max="11776" width="2.26953125" style="41"/>
    <col min="11777" max="11778" width="2.26953125" style="41" customWidth="1"/>
    <col min="11779" max="11781" width="2.26953125" style="41"/>
    <col min="11782" max="11782" width="2.453125" style="41" bestFit="1" customWidth="1"/>
    <col min="11783" max="11796" width="2.26953125" style="41"/>
    <col min="11797" max="11797" width="2.453125" style="41" bestFit="1" customWidth="1"/>
    <col min="11798" max="11798" width="2.26953125" style="41"/>
    <col min="11799" max="11810" width="2.7265625" style="41" customWidth="1"/>
    <col min="11811" max="11811" width="1.6328125" style="41" customWidth="1"/>
    <col min="11812" max="11813" width="2.453125" style="41" customWidth="1"/>
    <col min="11814" max="12032" width="2.26953125" style="41"/>
    <col min="12033" max="12034" width="2.26953125" style="41" customWidth="1"/>
    <col min="12035" max="12037" width="2.26953125" style="41"/>
    <col min="12038" max="12038" width="2.453125" style="41" bestFit="1" customWidth="1"/>
    <col min="12039" max="12052" width="2.26953125" style="41"/>
    <col min="12053" max="12053" width="2.453125" style="41" bestFit="1" customWidth="1"/>
    <col min="12054" max="12054" width="2.26953125" style="41"/>
    <col min="12055" max="12066" width="2.7265625" style="41" customWidth="1"/>
    <col min="12067" max="12067" width="1.6328125" style="41" customWidth="1"/>
    <col min="12068" max="12069" width="2.453125" style="41" customWidth="1"/>
    <col min="12070" max="12288" width="2.26953125" style="41"/>
    <col min="12289" max="12290" width="2.26953125" style="41" customWidth="1"/>
    <col min="12291" max="12293" width="2.26953125" style="41"/>
    <col min="12294" max="12294" width="2.453125" style="41" bestFit="1" customWidth="1"/>
    <col min="12295" max="12308" width="2.26953125" style="41"/>
    <col min="12309" max="12309" width="2.453125" style="41" bestFit="1" customWidth="1"/>
    <col min="12310" max="12310" width="2.26953125" style="41"/>
    <col min="12311" max="12322" width="2.7265625" style="41" customWidth="1"/>
    <col min="12323" max="12323" width="1.6328125" style="41" customWidth="1"/>
    <col min="12324" max="12325" width="2.453125" style="41" customWidth="1"/>
    <col min="12326" max="12544" width="2.26953125" style="41"/>
    <col min="12545" max="12546" width="2.26953125" style="41" customWidth="1"/>
    <col min="12547" max="12549" width="2.26953125" style="41"/>
    <col min="12550" max="12550" width="2.453125" style="41" bestFit="1" customWidth="1"/>
    <col min="12551" max="12564" width="2.26953125" style="41"/>
    <col min="12565" max="12565" width="2.453125" style="41" bestFit="1" customWidth="1"/>
    <col min="12566" max="12566" width="2.26953125" style="41"/>
    <col min="12567" max="12578" width="2.7265625" style="41" customWidth="1"/>
    <col min="12579" max="12579" width="1.6328125" style="41" customWidth="1"/>
    <col min="12580" max="12581" width="2.453125" style="41" customWidth="1"/>
    <col min="12582" max="12800" width="2.26953125" style="41"/>
    <col min="12801" max="12802" width="2.26953125" style="41" customWidth="1"/>
    <col min="12803" max="12805" width="2.26953125" style="41"/>
    <col min="12806" max="12806" width="2.453125" style="41" bestFit="1" customWidth="1"/>
    <col min="12807" max="12820" width="2.26953125" style="41"/>
    <col min="12821" max="12821" width="2.453125" style="41" bestFit="1" customWidth="1"/>
    <col min="12822" max="12822" width="2.26953125" style="41"/>
    <col min="12823" max="12834" width="2.7265625" style="41" customWidth="1"/>
    <col min="12835" max="12835" width="1.6328125" style="41" customWidth="1"/>
    <col min="12836" max="12837" width="2.453125" style="41" customWidth="1"/>
    <col min="12838" max="13056" width="2.26953125" style="41"/>
    <col min="13057" max="13058" width="2.26953125" style="41" customWidth="1"/>
    <col min="13059" max="13061" width="2.26953125" style="41"/>
    <col min="13062" max="13062" width="2.453125" style="41" bestFit="1" customWidth="1"/>
    <col min="13063" max="13076" width="2.26953125" style="41"/>
    <col min="13077" max="13077" width="2.453125" style="41" bestFit="1" customWidth="1"/>
    <col min="13078" max="13078" width="2.26953125" style="41"/>
    <col min="13079" max="13090" width="2.7265625" style="41" customWidth="1"/>
    <col min="13091" max="13091" width="1.6328125" style="41" customWidth="1"/>
    <col min="13092" max="13093" width="2.453125" style="41" customWidth="1"/>
    <col min="13094" max="13312" width="2.26953125" style="41"/>
    <col min="13313" max="13314" width="2.26953125" style="41" customWidth="1"/>
    <col min="13315" max="13317" width="2.26953125" style="41"/>
    <col min="13318" max="13318" width="2.453125" style="41" bestFit="1" customWidth="1"/>
    <col min="13319" max="13332" width="2.26953125" style="41"/>
    <col min="13333" max="13333" width="2.453125" style="41" bestFit="1" customWidth="1"/>
    <col min="13334" max="13334" width="2.26953125" style="41"/>
    <col min="13335" max="13346" width="2.7265625" style="41" customWidth="1"/>
    <col min="13347" max="13347" width="1.6328125" style="41" customWidth="1"/>
    <col min="13348" max="13349" width="2.453125" style="41" customWidth="1"/>
    <col min="13350" max="13568" width="2.26953125" style="41"/>
    <col min="13569" max="13570" width="2.26953125" style="41" customWidth="1"/>
    <col min="13571" max="13573" width="2.26953125" style="41"/>
    <col min="13574" max="13574" width="2.453125" style="41" bestFit="1" customWidth="1"/>
    <col min="13575" max="13588" width="2.26953125" style="41"/>
    <col min="13589" max="13589" width="2.453125" style="41" bestFit="1" customWidth="1"/>
    <col min="13590" max="13590" width="2.26953125" style="41"/>
    <col min="13591" max="13602" width="2.7265625" style="41" customWidth="1"/>
    <col min="13603" max="13603" width="1.6328125" style="41" customWidth="1"/>
    <col min="13604" max="13605" width="2.453125" style="41" customWidth="1"/>
    <col min="13606" max="13824" width="2.26953125" style="41"/>
    <col min="13825" max="13826" width="2.26953125" style="41" customWidth="1"/>
    <col min="13827" max="13829" width="2.26953125" style="41"/>
    <col min="13830" max="13830" width="2.453125" style="41" bestFit="1" customWidth="1"/>
    <col min="13831" max="13844" width="2.26953125" style="41"/>
    <col min="13845" max="13845" width="2.453125" style="41" bestFit="1" customWidth="1"/>
    <col min="13846" max="13846" width="2.26953125" style="41"/>
    <col min="13847" max="13858" width="2.7265625" style="41" customWidth="1"/>
    <col min="13859" max="13859" width="1.6328125" style="41" customWidth="1"/>
    <col min="13860" max="13861" width="2.453125" style="41" customWidth="1"/>
    <col min="13862" max="14080" width="2.26953125" style="41"/>
    <col min="14081" max="14082" width="2.26953125" style="41" customWidth="1"/>
    <col min="14083" max="14085" width="2.26953125" style="41"/>
    <col min="14086" max="14086" width="2.453125" style="41" bestFit="1" customWidth="1"/>
    <col min="14087" max="14100" width="2.26953125" style="41"/>
    <col min="14101" max="14101" width="2.453125" style="41" bestFit="1" customWidth="1"/>
    <col min="14102" max="14102" width="2.26953125" style="41"/>
    <col min="14103" max="14114" width="2.7265625" style="41" customWidth="1"/>
    <col min="14115" max="14115" width="1.6328125" style="41" customWidth="1"/>
    <col min="14116" max="14117" width="2.453125" style="41" customWidth="1"/>
    <col min="14118" max="14336" width="2.26953125" style="41"/>
    <col min="14337" max="14338" width="2.26953125" style="41" customWidth="1"/>
    <col min="14339" max="14341" width="2.26953125" style="41"/>
    <col min="14342" max="14342" width="2.453125" style="41" bestFit="1" customWidth="1"/>
    <col min="14343" max="14356" width="2.26953125" style="41"/>
    <col min="14357" max="14357" width="2.453125" style="41" bestFit="1" customWidth="1"/>
    <col min="14358" max="14358" width="2.26953125" style="41"/>
    <col min="14359" max="14370" width="2.7265625" style="41" customWidth="1"/>
    <col min="14371" max="14371" width="1.6328125" style="41" customWidth="1"/>
    <col min="14372" max="14373" width="2.453125" style="41" customWidth="1"/>
    <col min="14374" max="14592" width="2.26953125" style="41"/>
    <col min="14593" max="14594" width="2.26953125" style="41" customWidth="1"/>
    <col min="14595" max="14597" width="2.26953125" style="41"/>
    <col min="14598" max="14598" width="2.453125" style="41" bestFit="1" customWidth="1"/>
    <col min="14599" max="14612" width="2.26953125" style="41"/>
    <col min="14613" max="14613" width="2.453125" style="41" bestFit="1" customWidth="1"/>
    <col min="14614" max="14614" width="2.26953125" style="41"/>
    <col min="14615" max="14626" width="2.7265625" style="41" customWidth="1"/>
    <col min="14627" max="14627" width="1.6328125" style="41" customWidth="1"/>
    <col min="14628" max="14629" width="2.453125" style="41" customWidth="1"/>
    <col min="14630" max="14848" width="2.26953125" style="41"/>
    <col min="14849" max="14850" width="2.26953125" style="41" customWidth="1"/>
    <col min="14851" max="14853" width="2.26953125" style="41"/>
    <col min="14854" max="14854" width="2.453125" style="41" bestFit="1" customWidth="1"/>
    <col min="14855" max="14868" width="2.26953125" style="41"/>
    <col min="14869" max="14869" width="2.453125" style="41" bestFit="1" customWidth="1"/>
    <col min="14870" max="14870" width="2.26953125" style="41"/>
    <col min="14871" max="14882" width="2.7265625" style="41" customWidth="1"/>
    <col min="14883" max="14883" width="1.6328125" style="41" customWidth="1"/>
    <col min="14884" max="14885" width="2.453125" style="41" customWidth="1"/>
    <col min="14886" max="15104" width="2.26953125" style="41"/>
    <col min="15105" max="15106" width="2.26953125" style="41" customWidth="1"/>
    <col min="15107" max="15109" width="2.26953125" style="41"/>
    <col min="15110" max="15110" width="2.453125" style="41" bestFit="1" customWidth="1"/>
    <col min="15111" max="15124" width="2.26953125" style="41"/>
    <col min="15125" max="15125" width="2.453125" style="41" bestFit="1" customWidth="1"/>
    <col min="15126" max="15126" width="2.26953125" style="41"/>
    <col min="15127" max="15138" width="2.7265625" style="41" customWidth="1"/>
    <col min="15139" max="15139" width="1.6328125" style="41" customWidth="1"/>
    <col min="15140" max="15141" width="2.453125" style="41" customWidth="1"/>
    <col min="15142" max="15360" width="2.26953125" style="41"/>
    <col min="15361" max="15362" width="2.26953125" style="41" customWidth="1"/>
    <col min="15363" max="15365" width="2.26953125" style="41"/>
    <col min="15366" max="15366" width="2.453125" style="41" bestFit="1" customWidth="1"/>
    <col min="15367" max="15380" width="2.26953125" style="41"/>
    <col min="15381" max="15381" width="2.453125" style="41" bestFit="1" customWidth="1"/>
    <col min="15382" max="15382" width="2.26953125" style="41"/>
    <col min="15383" max="15394" width="2.7265625" style="41" customWidth="1"/>
    <col min="15395" max="15395" width="1.6328125" style="41" customWidth="1"/>
    <col min="15396" max="15397" width="2.453125" style="41" customWidth="1"/>
    <col min="15398" max="15616" width="2.26953125" style="41"/>
    <col min="15617" max="15618" width="2.26953125" style="41" customWidth="1"/>
    <col min="15619" max="15621" width="2.26953125" style="41"/>
    <col min="15622" max="15622" width="2.453125" style="41" bestFit="1" customWidth="1"/>
    <col min="15623" max="15636" width="2.26953125" style="41"/>
    <col min="15637" max="15637" width="2.453125" style="41" bestFit="1" customWidth="1"/>
    <col min="15638" max="15638" width="2.26953125" style="41"/>
    <col min="15639" max="15650" width="2.7265625" style="41" customWidth="1"/>
    <col min="15651" max="15651" width="1.6328125" style="41" customWidth="1"/>
    <col min="15652" max="15653" width="2.453125" style="41" customWidth="1"/>
    <col min="15654" max="15872" width="2.26953125" style="41"/>
    <col min="15873" max="15874" width="2.26953125" style="41" customWidth="1"/>
    <col min="15875" max="15877" width="2.26953125" style="41"/>
    <col min="15878" max="15878" width="2.453125" style="41" bestFit="1" customWidth="1"/>
    <col min="15879" max="15892" width="2.26953125" style="41"/>
    <col min="15893" max="15893" width="2.453125" style="41" bestFit="1" customWidth="1"/>
    <col min="15894" max="15894" width="2.26953125" style="41"/>
    <col min="15895" max="15906" width="2.7265625" style="41" customWidth="1"/>
    <col min="15907" max="15907" width="1.6328125" style="41" customWidth="1"/>
    <col min="15908" max="15909" width="2.453125" style="41" customWidth="1"/>
    <col min="15910" max="16128" width="2.26953125" style="41"/>
    <col min="16129" max="16130" width="2.26953125" style="41" customWidth="1"/>
    <col min="16131" max="16133" width="2.26953125" style="41"/>
    <col min="16134" max="16134" width="2.453125" style="41" bestFit="1" customWidth="1"/>
    <col min="16135" max="16148" width="2.26953125" style="41"/>
    <col min="16149" max="16149" width="2.453125" style="41" bestFit="1" customWidth="1"/>
    <col min="16150" max="16150" width="2.26953125" style="41"/>
    <col min="16151" max="16162" width="2.7265625" style="41" customWidth="1"/>
    <col min="16163" max="16163" width="1.6328125" style="41" customWidth="1"/>
    <col min="16164" max="16165" width="2.453125" style="41" customWidth="1"/>
    <col min="16166" max="16384" width="2.26953125" style="41"/>
  </cols>
  <sheetData>
    <row r="1" spans="1:39" ht="21" customHeight="1">
      <c r="B1" s="66" t="s">
        <v>261</v>
      </c>
      <c r="C1" s="67"/>
      <c r="D1" s="67"/>
      <c r="E1" s="67"/>
      <c r="F1" s="67"/>
      <c r="G1" s="67"/>
      <c r="AB1" s="1078" t="s">
        <v>184</v>
      </c>
      <c r="AC1" s="1078"/>
      <c r="AD1" s="1078"/>
      <c r="AE1" s="1078"/>
      <c r="AF1" s="1078"/>
      <c r="AG1" s="1078"/>
      <c r="AH1" s="1078"/>
      <c r="AI1" s="1078"/>
      <c r="AK1" s="972" t="s">
        <v>154</v>
      </c>
      <c r="AL1" s="972"/>
    </row>
    <row r="2" spans="1:39" ht="20.25" customHeight="1">
      <c r="AL2" s="43"/>
      <c r="AM2" s="43"/>
    </row>
    <row r="3" spans="1:39" ht="20.25" customHeight="1">
      <c r="A3" s="973" t="s">
        <v>201</v>
      </c>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c r="AG3" s="973"/>
      <c r="AH3" s="973"/>
      <c r="AI3" s="973"/>
      <c r="AJ3" s="973"/>
      <c r="AK3" s="973"/>
      <c r="AL3" s="973"/>
      <c r="AM3" s="76"/>
    </row>
    <row r="4" spans="1:39" ht="20.25" customHeight="1">
      <c r="A4" s="973"/>
      <c r="B4" s="973"/>
      <c r="C4" s="973"/>
      <c r="D4" s="973"/>
      <c r="E4" s="973"/>
      <c r="F4" s="973"/>
      <c r="G4" s="973"/>
      <c r="H4" s="973"/>
      <c r="I4" s="973"/>
      <c r="J4" s="973"/>
      <c r="K4" s="973"/>
      <c r="L4" s="973"/>
      <c r="M4" s="973"/>
      <c r="N4" s="973"/>
      <c r="O4" s="973"/>
      <c r="P4" s="973"/>
      <c r="Q4" s="973"/>
      <c r="R4" s="973"/>
      <c r="S4" s="973"/>
      <c r="T4" s="973"/>
      <c r="U4" s="973"/>
      <c r="V4" s="973"/>
      <c r="W4" s="973"/>
      <c r="X4" s="973"/>
      <c r="Y4" s="973"/>
      <c r="Z4" s="973"/>
      <c r="AA4" s="973"/>
      <c r="AB4" s="973"/>
      <c r="AC4" s="973"/>
      <c r="AD4" s="973"/>
      <c r="AE4" s="973"/>
      <c r="AF4" s="973"/>
      <c r="AG4" s="973"/>
      <c r="AH4" s="973"/>
      <c r="AI4" s="973"/>
      <c r="AJ4" s="973"/>
      <c r="AK4" s="973"/>
      <c r="AL4" s="973"/>
      <c r="AM4" s="76"/>
    </row>
    <row r="5" spans="1:39" ht="20.25" customHeight="1"/>
    <row r="6" spans="1:39" ht="25.5" customHeight="1">
      <c r="B6" s="975" t="s">
        <v>153</v>
      </c>
      <c r="C6" s="976"/>
      <c r="D6" s="976"/>
      <c r="E6" s="976"/>
      <c r="F6" s="976"/>
      <c r="G6" s="976"/>
      <c r="H6" s="976"/>
      <c r="I6" s="976"/>
      <c r="J6" s="976"/>
      <c r="K6" s="977"/>
      <c r="L6" s="975"/>
      <c r="M6" s="976"/>
      <c r="N6" s="976"/>
      <c r="O6" s="976"/>
      <c r="P6" s="976"/>
      <c r="Q6" s="976"/>
      <c r="R6" s="976"/>
      <c r="S6" s="976"/>
      <c r="T6" s="976"/>
      <c r="U6" s="976"/>
      <c r="V6" s="976"/>
      <c r="W6" s="976"/>
      <c r="X6" s="976"/>
      <c r="Y6" s="976"/>
      <c r="Z6" s="976"/>
      <c r="AA6" s="976"/>
      <c r="AB6" s="976"/>
      <c r="AC6" s="976"/>
      <c r="AD6" s="976"/>
      <c r="AE6" s="976"/>
      <c r="AF6" s="976"/>
      <c r="AG6" s="976"/>
      <c r="AH6" s="976"/>
      <c r="AI6" s="976"/>
      <c r="AJ6" s="976"/>
      <c r="AK6" s="976"/>
      <c r="AL6" s="977"/>
    </row>
    <row r="7" spans="1:39" ht="13.5" customHeight="1">
      <c r="B7" s="978" t="s">
        <v>152</v>
      </c>
      <c r="C7" s="979"/>
      <c r="D7" s="44"/>
      <c r="E7" s="44"/>
      <c r="F7" s="44"/>
      <c r="G7" s="44"/>
      <c r="H7" s="44"/>
      <c r="I7" s="44"/>
      <c r="J7" s="44"/>
      <c r="K7" s="44"/>
      <c r="L7" s="44"/>
      <c r="M7" s="44"/>
      <c r="N7" s="44"/>
      <c r="O7" s="44"/>
      <c r="P7" s="44"/>
      <c r="Q7" s="44"/>
      <c r="R7" s="984" t="s">
        <v>151</v>
      </c>
      <c r="S7" s="985"/>
      <c r="T7" s="45"/>
      <c r="U7" s="44"/>
      <c r="V7" s="44"/>
      <c r="W7" s="44"/>
      <c r="X7" s="44"/>
      <c r="Y7" s="44"/>
      <c r="Z7" s="44"/>
      <c r="AA7" s="44"/>
      <c r="AB7" s="44"/>
      <c r="AC7" s="44"/>
      <c r="AD7" s="44"/>
      <c r="AE7" s="44"/>
      <c r="AF7" s="44"/>
      <c r="AG7" s="44"/>
      <c r="AH7" s="44"/>
      <c r="AI7" s="44"/>
      <c r="AJ7" s="44"/>
      <c r="AK7" s="44"/>
      <c r="AL7" s="46"/>
    </row>
    <row r="8" spans="1:39">
      <c r="B8" s="980"/>
      <c r="C8" s="981"/>
      <c r="D8" s="47"/>
      <c r="E8" s="47"/>
      <c r="F8" s="47"/>
      <c r="G8" s="47"/>
      <c r="H8" s="47"/>
      <c r="I8" s="47"/>
      <c r="J8" s="47"/>
      <c r="K8" s="47"/>
      <c r="L8" s="47"/>
      <c r="M8" s="47"/>
      <c r="N8" s="47"/>
      <c r="O8" s="47"/>
      <c r="P8" s="47"/>
      <c r="Q8" s="47"/>
      <c r="R8" s="986"/>
      <c r="S8" s="987"/>
      <c r="T8" s="48"/>
      <c r="U8" s="969">
        <v>1</v>
      </c>
      <c r="V8" s="47"/>
      <c r="W8" s="968" t="s">
        <v>150</v>
      </c>
      <c r="X8" s="968"/>
      <c r="Y8" s="968"/>
      <c r="Z8" s="968"/>
      <c r="AA8" s="968"/>
      <c r="AB8" s="968"/>
      <c r="AC8" s="968"/>
      <c r="AD8" s="968"/>
      <c r="AE8" s="968"/>
      <c r="AF8" s="968"/>
      <c r="AG8" s="968"/>
      <c r="AH8" s="968"/>
      <c r="AI8" s="968"/>
      <c r="AJ8" s="968"/>
      <c r="AK8" s="968"/>
      <c r="AL8" s="49"/>
    </row>
    <row r="9" spans="1:39">
      <c r="B9" s="980"/>
      <c r="C9" s="981"/>
      <c r="D9" s="47"/>
      <c r="E9" s="47"/>
      <c r="F9" s="47"/>
      <c r="G9" s="47"/>
      <c r="H9" s="47"/>
      <c r="I9" s="47"/>
      <c r="J9" s="47"/>
      <c r="K9" s="47"/>
      <c r="L9" s="47"/>
      <c r="M9" s="47"/>
      <c r="N9" s="47"/>
      <c r="O9" s="47"/>
      <c r="P9" s="47"/>
      <c r="Q9" s="47"/>
      <c r="R9" s="986"/>
      <c r="S9" s="987"/>
      <c r="T9" s="48"/>
      <c r="U9" s="969"/>
      <c r="V9" s="47"/>
      <c r="W9" s="968"/>
      <c r="X9" s="968"/>
      <c r="Y9" s="968"/>
      <c r="Z9" s="968"/>
      <c r="AA9" s="968"/>
      <c r="AB9" s="968"/>
      <c r="AC9" s="968"/>
      <c r="AD9" s="968"/>
      <c r="AE9" s="968"/>
      <c r="AF9" s="968"/>
      <c r="AG9" s="968"/>
      <c r="AH9" s="968"/>
      <c r="AI9" s="968"/>
      <c r="AJ9" s="968"/>
      <c r="AK9" s="968"/>
      <c r="AL9" s="49"/>
    </row>
    <row r="10" spans="1:39">
      <c r="B10" s="980"/>
      <c r="C10" s="981"/>
      <c r="F10" s="970">
        <v>1</v>
      </c>
      <c r="G10" s="50"/>
      <c r="H10" s="968" t="s">
        <v>104</v>
      </c>
      <c r="I10" s="968"/>
      <c r="J10" s="968"/>
      <c r="K10" s="968"/>
      <c r="L10" s="968"/>
      <c r="M10" s="968"/>
      <c r="N10" s="968"/>
      <c r="O10" s="968"/>
      <c r="P10" s="51"/>
      <c r="Q10" s="51"/>
      <c r="R10" s="986"/>
      <c r="S10" s="987"/>
      <c r="T10" s="48"/>
      <c r="U10" s="969">
        <v>2</v>
      </c>
      <c r="V10" s="47"/>
      <c r="W10" s="968" t="s">
        <v>149</v>
      </c>
      <c r="X10" s="968"/>
      <c r="Y10" s="968"/>
      <c r="Z10" s="968"/>
      <c r="AA10" s="968"/>
      <c r="AB10" s="968"/>
      <c r="AC10" s="968"/>
      <c r="AD10" s="968"/>
      <c r="AE10" s="968"/>
      <c r="AF10" s="968"/>
      <c r="AG10" s="968"/>
      <c r="AH10" s="968"/>
      <c r="AI10" s="968"/>
      <c r="AJ10" s="968"/>
      <c r="AK10" s="968"/>
      <c r="AL10" s="52"/>
    </row>
    <row r="11" spans="1:39">
      <c r="B11" s="980"/>
      <c r="C11" s="981"/>
      <c r="F11" s="970"/>
      <c r="G11" s="50"/>
      <c r="H11" s="968"/>
      <c r="I11" s="968"/>
      <c r="J11" s="968"/>
      <c r="K11" s="968"/>
      <c r="L11" s="968"/>
      <c r="M11" s="968"/>
      <c r="N11" s="968"/>
      <c r="O11" s="968"/>
      <c r="P11" s="51"/>
      <c r="Q11" s="51"/>
      <c r="R11" s="986"/>
      <c r="S11" s="987"/>
      <c r="T11" s="48"/>
      <c r="U11" s="969"/>
      <c r="V11" s="47"/>
      <c r="W11" s="968"/>
      <c r="X11" s="968"/>
      <c r="Y11" s="968"/>
      <c r="Z11" s="968"/>
      <c r="AA11" s="968"/>
      <c r="AB11" s="968"/>
      <c r="AC11" s="968"/>
      <c r="AD11" s="968"/>
      <c r="AE11" s="968"/>
      <c r="AF11" s="968"/>
      <c r="AG11" s="968"/>
      <c r="AH11" s="968"/>
      <c r="AI11" s="968"/>
      <c r="AJ11" s="968"/>
      <c r="AK11" s="968"/>
      <c r="AL11" s="52"/>
    </row>
    <row r="12" spans="1:39">
      <c r="B12" s="980"/>
      <c r="C12" s="981"/>
      <c r="F12" s="970">
        <v>2</v>
      </c>
      <c r="G12" s="50"/>
      <c r="H12" s="968" t="s">
        <v>148</v>
      </c>
      <c r="I12" s="968"/>
      <c r="J12" s="968"/>
      <c r="K12" s="968"/>
      <c r="L12" s="968"/>
      <c r="M12" s="968"/>
      <c r="N12" s="968"/>
      <c r="O12" s="968"/>
      <c r="P12" s="51"/>
      <c r="Q12" s="51"/>
      <c r="R12" s="986"/>
      <c r="S12" s="987"/>
      <c r="T12" s="48"/>
      <c r="U12" s="969">
        <v>3</v>
      </c>
      <c r="V12" s="47"/>
      <c r="W12" s="968" t="s">
        <v>147</v>
      </c>
      <c r="X12" s="968"/>
      <c r="Y12" s="968"/>
      <c r="Z12" s="968"/>
      <c r="AA12" s="968"/>
      <c r="AB12" s="968"/>
      <c r="AC12" s="968"/>
      <c r="AD12" s="968"/>
      <c r="AE12" s="968"/>
      <c r="AF12" s="968"/>
      <c r="AG12" s="968"/>
      <c r="AH12" s="968"/>
      <c r="AI12" s="968"/>
      <c r="AJ12" s="968"/>
      <c r="AK12" s="968"/>
      <c r="AL12" s="49"/>
    </row>
    <row r="13" spans="1:39">
      <c r="B13" s="980"/>
      <c r="C13" s="981"/>
      <c r="F13" s="970"/>
      <c r="G13" s="50"/>
      <c r="H13" s="968"/>
      <c r="I13" s="968"/>
      <c r="J13" s="968"/>
      <c r="K13" s="968"/>
      <c r="L13" s="968"/>
      <c r="M13" s="968"/>
      <c r="N13" s="968"/>
      <c r="O13" s="968"/>
      <c r="P13" s="51"/>
      <c r="Q13" s="51"/>
      <c r="R13" s="986"/>
      <c r="S13" s="987"/>
      <c r="T13" s="48"/>
      <c r="U13" s="969"/>
      <c r="V13" s="47"/>
      <c r="W13" s="968"/>
      <c r="X13" s="968"/>
      <c r="Y13" s="968"/>
      <c r="Z13" s="968"/>
      <c r="AA13" s="968"/>
      <c r="AB13" s="968"/>
      <c r="AC13" s="968"/>
      <c r="AD13" s="968"/>
      <c r="AE13" s="968"/>
      <c r="AF13" s="968"/>
      <c r="AG13" s="968"/>
      <c r="AH13" s="968"/>
      <c r="AI13" s="968"/>
      <c r="AJ13" s="968"/>
      <c r="AK13" s="968"/>
      <c r="AL13" s="49"/>
    </row>
    <row r="14" spans="1:39">
      <c r="B14" s="980"/>
      <c r="C14" s="981"/>
      <c r="F14" s="970">
        <v>3</v>
      </c>
      <c r="G14" s="50"/>
      <c r="H14" s="968" t="s">
        <v>146</v>
      </c>
      <c r="I14" s="968"/>
      <c r="J14" s="968"/>
      <c r="K14" s="968"/>
      <c r="L14" s="968"/>
      <c r="M14" s="968"/>
      <c r="N14" s="968"/>
      <c r="O14" s="968"/>
      <c r="P14" s="51"/>
      <c r="Q14" s="51"/>
      <c r="R14" s="986"/>
      <c r="S14" s="987"/>
      <c r="T14" s="48"/>
      <c r="U14" s="990">
        <v>4</v>
      </c>
      <c r="V14" s="47"/>
      <c r="W14" s="968" t="s">
        <v>145</v>
      </c>
      <c r="X14" s="968"/>
      <c r="Y14" s="968"/>
      <c r="Z14" s="968"/>
      <c r="AA14" s="968"/>
      <c r="AB14" s="968"/>
      <c r="AC14" s="968"/>
      <c r="AD14" s="968"/>
      <c r="AE14" s="968"/>
      <c r="AF14" s="968"/>
      <c r="AG14" s="968"/>
      <c r="AH14" s="968"/>
      <c r="AI14" s="968"/>
      <c r="AJ14" s="968"/>
      <c r="AK14" s="968"/>
      <c r="AL14" s="49"/>
    </row>
    <row r="15" spans="1:39">
      <c r="B15" s="980"/>
      <c r="C15" s="981"/>
      <c r="F15" s="970"/>
      <c r="G15" s="50"/>
      <c r="H15" s="968"/>
      <c r="I15" s="968"/>
      <c r="J15" s="968"/>
      <c r="K15" s="968"/>
      <c r="L15" s="968"/>
      <c r="M15" s="968"/>
      <c r="N15" s="968"/>
      <c r="O15" s="968"/>
      <c r="P15" s="51"/>
      <c r="Q15" s="51"/>
      <c r="R15" s="986"/>
      <c r="S15" s="987"/>
      <c r="T15" s="48"/>
      <c r="U15" s="990"/>
      <c r="V15" s="47"/>
      <c r="W15" s="968"/>
      <c r="X15" s="968"/>
      <c r="Y15" s="968"/>
      <c r="Z15" s="968"/>
      <c r="AA15" s="968"/>
      <c r="AB15" s="968"/>
      <c r="AC15" s="968"/>
      <c r="AD15" s="968"/>
      <c r="AE15" s="968"/>
      <c r="AF15" s="968"/>
      <c r="AG15" s="968"/>
      <c r="AH15" s="968"/>
      <c r="AI15" s="968"/>
      <c r="AJ15" s="968"/>
      <c r="AK15" s="968"/>
      <c r="AL15" s="49"/>
    </row>
    <row r="16" spans="1:39">
      <c r="B16" s="980"/>
      <c r="C16" s="981"/>
      <c r="F16" s="970">
        <v>4</v>
      </c>
      <c r="G16" s="50"/>
      <c r="H16" s="968" t="s">
        <v>144</v>
      </c>
      <c r="I16" s="968"/>
      <c r="J16" s="968"/>
      <c r="K16" s="968"/>
      <c r="L16" s="968"/>
      <c r="M16" s="968"/>
      <c r="N16" s="968"/>
      <c r="O16" s="968"/>
      <c r="P16" s="51"/>
      <c r="Q16" s="51"/>
      <c r="R16" s="986"/>
      <c r="S16" s="987"/>
      <c r="T16" s="48"/>
      <c r="U16" s="990">
        <v>5</v>
      </c>
      <c r="V16" s="47"/>
      <c r="W16" s="968" t="s">
        <v>143</v>
      </c>
      <c r="X16" s="968"/>
      <c r="Y16" s="968"/>
      <c r="Z16" s="968"/>
      <c r="AA16" s="968"/>
      <c r="AB16" s="968"/>
      <c r="AC16" s="968"/>
      <c r="AD16" s="968"/>
      <c r="AE16" s="968"/>
      <c r="AF16" s="968"/>
      <c r="AG16" s="968"/>
      <c r="AH16" s="968"/>
      <c r="AI16" s="968"/>
      <c r="AJ16" s="968"/>
      <c r="AK16" s="968"/>
      <c r="AL16" s="49"/>
    </row>
    <row r="17" spans="2:38">
      <c r="B17" s="980"/>
      <c r="C17" s="981"/>
      <c r="F17" s="970"/>
      <c r="G17" s="50"/>
      <c r="H17" s="968"/>
      <c r="I17" s="968"/>
      <c r="J17" s="968"/>
      <c r="K17" s="968"/>
      <c r="L17" s="968"/>
      <c r="M17" s="968"/>
      <c r="N17" s="968"/>
      <c r="O17" s="968"/>
      <c r="P17" s="51"/>
      <c r="Q17" s="51"/>
      <c r="R17" s="986"/>
      <c r="S17" s="987"/>
      <c r="T17" s="48"/>
      <c r="U17" s="990"/>
      <c r="V17" s="47"/>
      <c r="W17" s="968"/>
      <c r="X17" s="968"/>
      <c r="Y17" s="968"/>
      <c r="Z17" s="968"/>
      <c r="AA17" s="968"/>
      <c r="AB17" s="968"/>
      <c r="AC17" s="968"/>
      <c r="AD17" s="968"/>
      <c r="AE17" s="968"/>
      <c r="AF17" s="968"/>
      <c r="AG17" s="968"/>
      <c r="AH17" s="968"/>
      <c r="AI17" s="968"/>
      <c r="AJ17" s="968"/>
      <c r="AK17" s="968"/>
      <c r="AL17" s="49"/>
    </row>
    <row r="18" spans="2:38">
      <c r="B18" s="980"/>
      <c r="C18" s="981"/>
      <c r="F18" s="970">
        <v>5</v>
      </c>
      <c r="G18" s="50"/>
      <c r="H18" s="968" t="s">
        <v>106</v>
      </c>
      <c r="I18" s="968"/>
      <c r="J18" s="968"/>
      <c r="K18" s="968"/>
      <c r="L18" s="968"/>
      <c r="M18" s="968"/>
      <c r="N18" s="968"/>
      <c r="O18" s="968"/>
      <c r="P18" s="51"/>
      <c r="Q18" s="51"/>
      <c r="R18" s="986"/>
      <c r="S18" s="987"/>
      <c r="T18" s="48"/>
      <c r="U18" s="990">
        <v>6</v>
      </c>
      <c r="V18" s="47"/>
      <c r="W18" s="968" t="s">
        <v>142</v>
      </c>
      <c r="X18" s="968"/>
      <c r="Y18" s="968"/>
      <c r="Z18" s="968"/>
      <c r="AA18" s="968"/>
      <c r="AB18" s="968"/>
      <c r="AC18" s="968"/>
      <c r="AD18" s="968"/>
      <c r="AE18" s="968"/>
      <c r="AF18" s="968"/>
      <c r="AG18" s="968"/>
      <c r="AH18" s="968"/>
      <c r="AI18" s="968"/>
      <c r="AJ18" s="968"/>
      <c r="AK18" s="968"/>
      <c r="AL18" s="49"/>
    </row>
    <row r="19" spans="2:38">
      <c r="B19" s="980"/>
      <c r="C19" s="981"/>
      <c r="F19" s="970"/>
      <c r="G19" s="50"/>
      <c r="H19" s="968"/>
      <c r="I19" s="968"/>
      <c r="J19" s="968"/>
      <c r="K19" s="968"/>
      <c r="L19" s="968"/>
      <c r="M19" s="968"/>
      <c r="N19" s="968"/>
      <c r="O19" s="968"/>
      <c r="P19" s="51"/>
      <c r="Q19" s="51"/>
      <c r="R19" s="986"/>
      <c r="S19" s="987"/>
      <c r="T19" s="48"/>
      <c r="U19" s="990"/>
      <c r="V19" s="47"/>
      <c r="W19" s="968"/>
      <c r="X19" s="968"/>
      <c r="Y19" s="968"/>
      <c r="Z19" s="968"/>
      <c r="AA19" s="968"/>
      <c r="AB19" s="968"/>
      <c r="AC19" s="968"/>
      <c r="AD19" s="968"/>
      <c r="AE19" s="968"/>
      <c r="AF19" s="968"/>
      <c r="AG19" s="968"/>
      <c r="AH19" s="968"/>
      <c r="AI19" s="968"/>
      <c r="AJ19" s="968"/>
      <c r="AK19" s="968"/>
      <c r="AL19" s="49"/>
    </row>
    <row r="20" spans="2:38">
      <c r="B20" s="980"/>
      <c r="C20" s="981"/>
      <c r="D20" s="47"/>
      <c r="E20" s="47"/>
      <c r="F20" s="47"/>
      <c r="G20" s="47"/>
      <c r="H20" s="47"/>
      <c r="I20" s="47"/>
      <c r="J20" s="47"/>
      <c r="K20" s="47"/>
      <c r="L20" s="47"/>
      <c r="M20" s="47"/>
      <c r="N20" s="47"/>
      <c r="O20" s="47"/>
      <c r="P20" s="47"/>
      <c r="Q20" s="47"/>
      <c r="R20" s="986"/>
      <c r="S20" s="987"/>
      <c r="T20" s="48"/>
      <c r="U20" s="990">
        <v>7</v>
      </c>
      <c r="V20" s="47"/>
      <c r="W20" s="968" t="s">
        <v>141</v>
      </c>
      <c r="X20" s="968"/>
      <c r="Y20" s="968"/>
      <c r="Z20" s="968"/>
      <c r="AA20" s="968"/>
      <c r="AB20" s="968"/>
      <c r="AC20" s="968"/>
      <c r="AD20" s="968"/>
      <c r="AE20" s="968"/>
      <c r="AF20" s="968"/>
      <c r="AG20" s="968"/>
      <c r="AH20" s="968"/>
      <c r="AI20" s="968"/>
      <c r="AJ20" s="968"/>
      <c r="AK20" s="968"/>
      <c r="AL20" s="49"/>
    </row>
    <row r="21" spans="2:38">
      <c r="B21" s="980"/>
      <c r="C21" s="981"/>
      <c r="D21" s="47"/>
      <c r="E21" s="47"/>
      <c r="F21" s="47"/>
      <c r="G21" s="47"/>
      <c r="H21" s="47"/>
      <c r="I21" s="47"/>
      <c r="J21" s="47"/>
      <c r="K21" s="47"/>
      <c r="L21" s="47"/>
      <c r="M21" s="47"/>
      <c r="N21" s="47"/>
      <c r="O21" s="47"/>
      <c r="P21" s="47"/>
      <c r="Q21" s="47"/>
      <c r="R21" s="986"/>
      <c r="S21" s="987"/>
      <c r="T21" s="48"/>
      <c r="U21" s="990"/>
      <c r="V21" s="47"/>
      <c r="W21" s="968"/>
      <c r="X21" s="968"/>
      <c r="Y21" s="968"/>
      <c r="Z21" s="968"/>
      <c r="AA21" s="968"/>
      <c r="AB21" s="968"/>
      <c r="AC21" s="968"/>
      <c r="AD21" s="968"/>
      <c r="AE21" s="968"/>
      <c r="AF21" s="968"/>
      <c r="AG21" s="968"/>
      <c r="AH21" s="968"/>
      <c r="AI21" s="968"/>
      <c r="AJ21" s="968"/>
      <c r="AK21" s="968"/>
      <c r="AL21" s="49"/>
    </row>
    <row r="22" spans="2:38">
      <c r="B22" s="980"/>
      <c r="C22" s="981"/>
      <c r="D22" s="47"/>
      <c r="E22" s="47"/>
      <c r="F22" s="47"/>
      <c r="G22" s="47"/>
      <c r="H22" s="47"/>
      <c r="I22" s="47"/>
      <c r="J22" s="47"/>
      <c r="K22" s="47"/>
      <c r="L22" s="47"/>
      <c r="M22" s="47"/>
      <c r="N22" s="47"/>
      <c r="O22" s="47"/>
      <c r="P22" s="47"/>
      <c r="Q22" s="47"/>
      <c r="R22" s="986"/>
      <c r="S22" s="987"/>
      <c r="T22" s="48"/>
      <c r="U22" s="990">
        <v>8</v>
      </c>
      <c r="V22" s="47"/>
      <c r="W22" s="968" t="s">
        <v>140</v>
      </c>
      <c r="X22" s="968"/>
      <c r="Y22" s="968"/>
      <c r="Z22" s="968"/>
      <c r="AA22" s="968"/>
      <c r="AB22" s="968"/>
      <c r="AC22" s="968"/>
      <c r="AD22" s="968"/>
      <c r="AE22" s="968"/>
      <c r="AF22" s="968"/>
      <c r="AG22" s="968"/>
      <c r="AH22" s="968"/>
      <c r="AI22" s="968"/>
      <c r="AJ22" s="968"/>
      <c r="AK22" s="968"/>
      <c r="AL22" s="49"/>
    </row>
    <row r="23" spans="2:38">
      <c r="B23" s="980"/>
      <c r="C23" s="981"/>
      <c r="D23" s="47"/>
      <c r="E23" s="47"/>
      <c r="F23" s="47"/>
      <c r="G23" s="47"/>
      <c r="H23" s="47"/>
      <c r="I23" s="47"/>
      <c r="J23" s="47"/>
      <c r="K23" s="47"/>
      <c r="L23" s="47"/>
      <c r="M23" s="47"/>
      <c r="N23" s="47"/>
      <c r="O23" s="47"/>
      <c r="P23" s="47"/>
      <c r="Q23" s="47"/>
      <c r="R23" s="986"/>
      <c r="S23" s="987"/>
      <c r="T23" s="48"/>
      <c r="U23" s="990"/>
      <c r="V23" s="47"/>
      <c r="W23" s="968"/>
      <c r="X23" s="968"/>
      <c r="Y23" s="968"/>
      <c r="Z23" s="968"/>
      <c r="AA23" s="968"/>
      <c r="AB23" s="968"/>
      <c r="AC23" s="968"/>
      <c r="AD23" s="968"/>
      <c r="AE23" s="968"/>
      <c r="AF23" s="968"/>
      <c r="AG23" s="968"/>
      <c r="AH23" s="968"/>
      <c r="AI23" s="968"/>
      <c r="AJ23" s="968"/>
      <c r="AK23" s="968"/>
      <c r="AL23" s="49"/>
    </row>
    <row r="24" spans="2:38">
      <c r="B24" s="982"/>
      <c r="C24" s="983"/>
      <c r="D24" s="53"/>
      <c r="E24" s="53"/>
      <c r="F24" s="53"/>
      <c r="G24" s="53"/>
      <c r="H24" s="53"/>
      <c r="I24" s="53"/>
      <c r="J24" s="53"/>
      <c r="K24" s="53"/>
      <c r="L24" s="53"/>
      <c r="M24" s="53"/>
      <c r="N24" s="53"/>
      <c r="O24" s="53"/>
      <c r="P24" s="53"/>
      <c r="Q24" s="53"/>
      <c r="R24" s="988"/>
      <c r="S24" s="989"/>
      <c r="T24" s="54"/>
      <c r="U24" s="55"/>
      <c r="V24" s="53"/>
      <c r="W24" s="56"/>
      <c r="X24" s="56"/>
      <c r="Y24" s="56"/>
      <c r="Z24" s="56"/>
      <c r="AA24" s="56"/>
      <c r="AB24" s="56"/>
      <c r="AC24" s="56"/>
      <c r="AD24" s="56"/>
      <c r="AE24" s="56"/>
      <c r="AF24" s="56"/>
      <c r="AG24" s="56"/>
      <c r="AH24" s="56"/>
      <c r="AI24" s="56"/>
      <c r="AJ24" s="56"/>
      <c r="AK24" s="56"/>
      <c r="AL24" s="57"/>
    </row>
    <row r="25" spans="2:38" ht="13.5" customHeight="1">
      <c r="B25" s="978" t="s">
        <v>139</v>
      </c>
      <c r="C25" s="979"/>
      <c r="D25" s="44"/>
      <c r="E25" s="44"/>
      <c r="F25" s="44"/>
      <c r="G25" s="44"/>
      <c r="H25" s="44"/>
      <c r="I25" s="44"/>
      <c r="J25" s="44"/>
      <c r="K25" s="44"/>
      <c r="L25" s="44"/>
      <c r="M25" s="44"/>
      <c r="N25" s="44"/>
      <c r="O25" s="44"/>
      <c r="P25" s="44"/>
      <c r="Q25" s="44"/>
      <c r="R25" s="58"/>
      <c r="S25" s="58"/>
      <c r="T25" s="44"/>
      <c r="U25" s="44"/>
      <c r="V25" s="44"/>
      <c r="W25" s="59"/>
      <c r="X25" s="59"/>
      <c r="Y25" s="59"/>
      <c r="Z25" s="59"/>
      <c r="AA25" s="59"/>
      <c r="AB25" s="59"/>
      <c r="AC25" s="59"/>
      <c r="AD25" s="59"/>
      <c r="AE25" s="59"/>
      <c r="AF25" s="59"/>
      <c r="AG25" s="59"/>
      <c r="AH25" s="59"/>
      <c r="AI25" s="59"/>
      <c r="AJ25" s="59"/>
      <c r="AK25" s="59"/>
      <c r="AL25" s="46"/>
    </row>
    <row r="26" spans="2:38">
      <c r="B26" s="980"/>
      <c r="C26" s="981"/>
      <c r="D26" s="47"/>
      <c r="E26" s="997"/>
      <c r="F26" s="997"/>
      <c r="G26" s="1004" t="s">
        <v>138</v>
      </c>
      <c r="H26" s="1004"/>
      <c r="I26" s="1004"/>
      <c r="J26" s="1004"/>
      <c r="K26" s="1004"/>
      <c r="L26" s="1004"/>
      <c r="M26" s="1004"/>
      <c r="N26" s="1004"/>
      <c r="O26" s="1004"/>
      <c r="P26" s="47"/>
      <c r="Q26" s="47"/>
      <c r="R26" s="47"/>
      <c r="S26" s="47"/>
      <c r="T26" s="47"/>
      <c r="U26" s="47"/>
      <c r="V26" s="47"/>
      <c r="W26" s="47"/>
      <c r="X26" s="47"/>
      <c r="Y26" s="47"/>
      <c r="Z26" s="47"/>
      <c r="AA26" s="47"/>
      <c r="AB26" s="47"/>
      <c r="AC26" s="47"/>
      <c r="AD26" s="47"/>
      <c r="AE26" s="47"/>
      <c r="AF26" s="47"/>
      <c r="AG26" s="47"/>
      <c r="AH26" s="47"/>
      <c r="AI26" s="47"/>
      <c r="AJ26" s="47"/>
      <c r="AK26" s="47"/>
      <c r="AL26" s="61"/>
    </row>
    <row r="27" spans="2:38">
      <c r="B27" s="980"/>
      <c r="C27" s="981"/>
      <c r="D27" s="47"/>
      <c r="E27" s="997"/>
      <c r="F27" s="997"/>
      <c r="G27" s="1004"/>
      <c r="H27" s="1004"/>
      <c r="I27" s="1004"/>
      <c r="J27" s="1004"/>
      <c r="K27" s="1004"/>
      <c r="L27" s="1004"/>
      <c r="M27" s="1004"/>
      <c r="N27" s="1004"/>
      <c r="O27" s="1004"/>
      <c r="P27" s="47"/>
      <c r="Q27" s="47"/>
      <c r="R27" s="47"/>
      <c r="S27" s="47"/>
      <c r="T27" s="47"/>
      <c r="U27" s="47"/>
      <c r="V27" s="47"/>
      <c r="W27" s="47"/>
      <c r="X27" s="47"/>
      <c r="Y27" s="47"/>
      <c r="Z27" s="47"/>
      <c r="AA27" s="47"/>
      <c r="AB27" s="47"/>
      <c r="AC27" s="47"/>
      <c r="AD27" s="47"/>
      <c r="AE27" s="47"/>
      <c r="AF27" s="47"/>
      <c r="AG27" s="47"/>
      <c r="AH27" s="47"/>
      <c r="AI27" s="47"/>
      <c r="AJ27" s="47"/>
      <c r="AK27" s="47"/>
      <c r="AL27" s="61"/>
    </row>
    <row r="28" spans="2:38" ht="11.25" customHeight="1">
      <c r="B28" s="980"/>
      <c r="C28" s="981"/>
      <c r="D28" s="47"/>
      <c r="E28" s="1004" t="s">
        <v>137</v>
      </c>
      <c r="F28" s="1004"/>
      <c r="G28" s="997"/>
      <c r="H28" s="997"/>
      <c r="I28" s="997"/>
      <c r="J28" s="997"/>
      <c r="K28" s="997"/>
      <c r="L28" s="997"/>
      <c r="M28" s="997"/>
      <c r="N28" s="997" t="s">
        <v>14</v>
      </c>
      <c r="O28" s="997"/>
      <c r="P28" s="47"/>
      <c r="Q28" s="47"/>
      <c r="R28" s="47"/>
      <c r="S28" s="47"/>
      <c r="T28" s="47"/>
      <c r="U28" s="47"/>
      <c r="V28" s="47"/>
      <c r="W28" s="47"/>
      <c r="X28" s="47"/>
      <c r="Y28" s="47"/>
      <c r="Z28" s="47"/>
      <c r="AA28" s="47"/>
      <c r="AB28" s="47"/>
      <c r="AC28" s="47"/>
      <c r="AD28" s="47"/>
      <c r="AE28" s="47"/>
      <c r="AF28" s="47"/>
      <c r="AG28" s="47"/>
      <c r="AH28" s="47"/>
      <c r="AI28" s="47"/>
      <c r="AJ28" s="47"/>
      <c r="AK28" s="47"/>
      <c r="AL28" s="61"/>
    </row>
    <row r="29" spans="2:38" ht="11.25" customHeight="1">
      <c r="B29" s="980"/>
      <c r="C29" s="981"/>
      <c r="D29" s="47"/>
      <c r="E29" s="1004"/>
      <c r="F29" s="1004"/>
      <c r="G29" s="997"/>
      <c r="H29" s="997"/>
      <c r="I29" s="997"/>
      <c r="J29" s="997"/>
      <c r="K29" s="997"/>
      <c r="L29" s="997"/>
      <c r="M29" s="997"/>
      <c r="N29" s="997"/>
      <c r="O29" s="997"/>
      <c r="P29" s="47"/>
      <c r="Q29" s="47"/>
      <c r="R29" s="47"/>
      <c r="S29" s="47"/>
      <c r="T29" s="47"/>
      <c r="U29" s="47"/>
      <c r="V29" s="47"/>
      <c r="W29" s="47"/>
      <c r="X29" s="47"/>
      <c r="Y29" s="47"/>
      <c r="Z29" s="47"/>
      <c r="AA29" s="47"/>
      <c r="AB29" s="47"/>
      <c r="AC29" s="47"/>
      <c r="AD29" s="47"/>
      <c r="AE29" s="47"/>
      <c r="AF29" s="47"/>
      <c r="AG29" s="47"/>
      <c r="AH29" s="47"/>
      <c r="AI29" s="47"/>
      <c r="AJ29" s="47"/>
      <c r="AK29" s="47"/>
      <c r="AL29" s="61"/>
    </row>
    <row r="30" spans="2:38" ht="11.25" customHeight="1">
      <c r="B30" s="980"/>
      <c r="C30" s="981"/>
      <c r="D30" s="47"/>
      <c r="E30" s="1004" t="s">
        <v>136</v>
      </c>
      <c r="F30" s="1004"/>
      <c r="G30" s="997"/>
      <c r="H30" s="997"/>
      <c r="I30" s="997"/>
      <c r="J30" s="997"/>
      <c r="K30" s="997"/>
      <c r="L30" s="997"/>
      <c r="M30" s="997"/>
      <c r="N30" s="997" t="s">
        <v>14</v>
      </c>
      <c r="O30" s="997"/>
      <c r="P30" s="47"/>
      <c r="Q30" s="47"/>
      <c r="R30" s="47"/>
      <c r="S30" s="47"/>
      <c r="T30" s="47"/>
      <c r="U30" s="47"/>
      <c r="V30" s="47"/>
      <c r="W30" s="47"/>
      <c r="X30" s="47"/>
      <c r="Y30" s="47"/>
      <c r="Z30" s="47"/>
      <c r="AA30" s="47"/>
      <c r="AB30" s="47"/>
      <c r="AC30" s="47"/>
      <c r="AD30" s="47"/>
      <c r="AE30" s="47"/>
      <c r="AF30" s="47"/>
      <c r="AG30" s="47"/>
      <c r="AH30" s="47"/>
      <c r="AI30" s="47"/>
      <c r="AJ30" s="47"/>
      <c r="AK30" s="47"/>
      <c r="AL30" s="61"/>
    </row>
    <row r="31" spans="2:38" ht="11.25" customHeight="1">
      <c r="B31" s="980"/>
      <c r="C31" s="981"/>
      <c r="D31" s="47"/>
      <c r="E31" s="1004"/>
      <c r="F31" s="1004"/>
      <c r="G31" s="997"/>
      <c r="H31" s="997"/>
      <c r="I31" s="997"/>
      <c r="J31" s="997"/>
      <c r="K31" s="997"/>
      <c r="L31" s="997"/>
      <c r="M31" s="997"/>
      <c r="N31" s="997"/>
      <c r="O31" s="997"/>
      <c r="P31" s="47"/>
      <c r="Q31" s="47"/>
      <c r="R31" s="47"/>
      <c r="S31" s="47"/>
      <c r="T31" s="47"/>
      <c r="U31" s="47"/>
      <c r="V31" s="47"/>
      <c r="W31" s="47"/>
      <c r="X31" s="47"/>
      <c r="Y31" s="47"/>
      <c r="Z31" s="47"/>
      <c r="AA31" s="47"/>
      <c r="AB31" s="47"/>
      <c r="AC31" s="47"/>
      <c r="AD31" s="47"/>
      <c r="AE31" s="47"/>
      <c r="AF31" s="47"/>
      <c r="AG31" s="47"/>
      <c r="AH31" s="47"/>
      <c r="AI31" s="47"/>
      <c r="AJ31" s="47"/>
      <c r="AK31" s="47"/>
      <c r="AL31" s="61"/>
    </row>
    <row r="32" spans="2:38" ht="11.25" customHeight="1">
      <c r="B32" s="980"/>
      <c r="C32" s="981"/>
      <c r="D32" s="47"/>
      <c r="E32" s="1004" t="s">
        <v>135</v>
      </c>
      <c r="F32" s="1004"/>
      <c r="G32" s="997"/>
      <c r="H32" s="997"/>
      <c r="I32" s="997"/>
      <c r="J32" s="997"/>
      <c r="K32" s="997"/>
      <c r="L32" s="997"/>
      <c r="M32" s="997"/>
      <c r="N32" s="997" t="s">
        <v>14</v>
      </c>
      <c r="O32" s="997"/>
      <c r="P32" s="47"/>
      <c r="Q32" s="47"/>
      <c r="R32" s="47"/>
      <c r="S32" s="47"/>
      <c r="T32" s="47"/>
      <c r="U32" s="47"/>
      <c r="V32" s="47"/>
      <c r="W32" s="47"/>
      <c r="X32" s="47"/>
      <c r="Y32" s="47"/>
      <c r="Z32" s="47"/>
      <c r="AA32" s="47"/>
      <c r="AB32" s="47"/>
      <c r="AC32" s="47"/>
      <c r="AD32" s="47"/>
      <c r="AE32" s="47"/>
      <c r="AF32" s="47"/>
      <c r="AG32" s="47"/>
      <c r="AH32" s="47"/>
      <c r="AI32" s="47"/>
      <c r="AJ32" s="47"/>
      <c r="AK32" s="47"/>
      <c r="AL32" s="61"/>
    </row>
    <row r="33" spans="2:38" ht="11.25" customHeight="1">
      <c r="B33" s="980"/>
      <c r="C33" s="981"/>
      <c r="D33" s="47"/>
      <c r="E33" s="1004"/>
      <c r="F33" s="1004"/>
      <c r="G33" s="997"/>
      <c r="H33" s="997"/>
      <c r="I33" s="997"/>
      <c r="J33" s="997"/>
      <c r="K33" s="997"/>
      <c r="L33" s="997"/>
      <c r="M33" s="997"/>
      <c r="N33" s="997"/>
      <c r="O33" s="997"/>
      <c r="P33" s="47"/>
      <c r="Q33" s="47"/>
      <c r="R33" s="47"/>
      <c r="S33" s="47"/>
      <c r="T33" s="47"/>
      <c r="U33" s="47"/>
      <c r="V33" s="47"/>
      <c r="W33" s="47"/>
      <c r="X33" s="47"/>
      <c r="Y33" s="47"/>
      <c r="Z33" s="47"/>
      <c r="AA33" s="47"/>
      <c r="AB33" s="47"/>
      <c r="AC33" s="47"/>
      <c r="AD33" s="47"/>
      <c r="AE33" s="47"/>
      <c r="AF33" s="47"/>
      <c r="AG33" s="47"/>
      <c r="AH33" s="47"/>
      <c r="AI33" s="47"/>
      <c r="AJ33" s="47"/>
      <c r="AK33" s="47"/>
      <c r="AL33" s="61"/>
    </row>
    <row r="34" spans="2:38" ht="11.25" customHeight="1">
      <c r="B34" s="980"/>
      <c r="C34" s="981"/>
      <c r="D34" s="47"/>
      <c r="E34" s="1004" t="s">
        <v>134</v>
      </c>
      <c r="F34" s="1004"/>
      <c r="G34" s="997"/>
      <c r="H34" s="997"/>
      <c r="I34" s="997"/>
      <c r="J34" s="997"/>
      <c r="K34" s="997"/>
      <c r="L34" s="997"/>
      <c r="M34" s="997"/>
      <c r="N34" s="997" t="s">
        <v>14</v>
      </c>
      <c r="O34" s="997"/>
      <c r="P34" s="47"/>
      <c r="Q34" s="47"/>
      <c r="R34" s="47"/>
      <c r="S34" s="47"/>
      <c r="T34" s="47"/>
      <c r="U34" s="47"/>
      <c r="V34" s="47"/>
      <c r="W34" s="47"/>
      <c r="X34" s="47"/>
      <c r="Y34" s="47"/>
      <c r="Z34" s="47"/>
      <c r="AA34" s="47"/>
      <c r="AB34" s="47"/>
      <c r="AC34" s="47"/>
      <c r="AD34" s="47"/>
      <c r="AE34" s="47"/>
      <c r="AF34" s="47"/>
      <c r="AG34" s="47"/>
      <c r="AH34" s="47"/>
      <c r="AI34" s="47"/>
      <c r="AJ34" s="47"/>
      <c r="AK34" s="47"/>
      <c r="AL34" s="61"/>
    </row>
    <row r="35" spans="2:38" ht="11.25" customHeight="1">
      <c r="B35" s="980"/>
      <c r="C35" s="981"/>
      <c r="D35" s="47"/>
      <c r="E35" s="1004"/>
      <c r="F35" s="1004"/>
      <c r="G35" s="997"/>
      <c r="H35" s="997"/>
      <c r="I35" s="997"/>
      <c r="J35" s="997"/>
      <c r="K35" s="997"/>
      <c r="L35" s="997"/>
      <c r="M35" s="997"/>
      <c r="N35" s="997"/>
      <c r="O35" s="997"/>
      <c r="P35" s="47"/>
      <c r="Q35" s="47"/>
      <c r="R35" s="47"/>
      <c r="S35" s="47"/>
      <c r="T35" s="47"/>
      <c r="U35" s="47"/>
      <c r="V35" s="47"/>
      <c r="W35" s="47"/>
      <c r="X35" s="47"/>
      <c r="Y35" s="47"/>
      <c r="Z35" s="47"/>
      <c r="AA35" s="47"/>
      <c r="AB35" s="47"/>
      <c r="AC35" s="47"/>
      <c r="AD35" s="47"/>
      <c r="AE35" s="47"/>
      <c r="AF35" s="47"/>
      <c r="AG35" s="47"/>
      <c r="AH35" s="47"/>
      <c r="AI35" s="47"/>
      <c r="AJ35" s="47"/>
      <c r="AK35" s="47"/>
      <c r="AL35" s="61"/>
    </row>
    <row r="36" spans="2:38" ht="11.25" customHeight="1">
      <c r="B36" s="980"/>
      <c r="C36" s="981"/>
      <c r="D36" s="47"/>
      <c r="E36" s="1004" t="s">
        <v>133</v>
      </c>
      <c r="F36" s="1004"/>
      <c r="G36" s="997"/>
      <c r="H36" s="997"/>
      <c r="I36" s="997"/>
      <c r="J36" s="997"/>
      <c r="K36" s="997"/>
      <c r="L36" s="997"/>
      <c r="M36" s="997"/>
      <c r="N36" s="997" t="s">
        <v>14</v>
      </c>
      <c r="O36" s="997"/>
      <c r="P36" s="47"/>
      <c r="Q36" s="47"/>
      <c r="R36" s="47"/>
      <c r="S36" s="47"/>
      <c r="T36" s="47"/>
      <c r="U36" s="47"/>
      <c r="V36" s="47"/>
      <c r="W36" s="47"/>
      <c r="X36" s="47"/>
      <c r="Y36" s="47"/>
      <c r="Z36" s="47"/>
      <c r="AA36" s="47"/>
      <c r="AB36" s="47"/>
      <c r="AC36" s="47"/>
      <c r="AD36" s="47"/>
      <c r="AE36" s="47"/>
      <c r="AF36" s="47"/>
      <c r="AG36" s="47"/>
      <c r="AH36" s="47"/>
      <c r="AI36" s="47"/>
      <c r="AJ36" s="47"/>
      <c r="AK36" s="47"/>
      <c r="AL36" s="61"/>
    </row>
    <row r="37" spans="2:38" ht="11.25" customHeight="1">
      <c r="B37" s="980"/>
      <c r="C37" s="981"/>
      <c r="D37" s="47"/>
      <c r="E37" s="1004"/>
      <c r="F37" s="1004"/>
      <c r="G37" s="997"/>
      <c r="H37" s="997"/>
      <c r="I37" s="997"/>
      <c r="J37" s="997"/>
      <c r="K37" s="997"/>
      <c r="L37" s="997"/>
      <c r="M37" s="997"/>
      <c r="N37" s="997"/>
      <c r="O37" s="997"/>
      <c r="P37" s="47"/>
      <c r="Q37" s="47"/>
      <c r="R37" s="47"/>
      <c r="S37" s="47"/>
      <c r="T37" s="47"/>
      <c r="U37" s="47"/>
      <c r="V37" s="47"/>
      <c r="W37" s="47"/>
      <c r="X37" s="47"/>
      <c r="Y37" s="47"/>
      <c r="Z37" s="47"/>
      <c r="AA37" s="47"/>
      <c r="AB37" s="47"/>
      <c r="AC37" s="47"/>
      <c r="AD37" s="47"/>
      <c r="AE37" s="47"/>
      <c r="AF37" s="47"/>
      <c r="AG37" s="47"/>
      <c r="AH37" s="47"/>
      <c r="AI37" s="47"/>
      <c r="AJ37" s="47"/>
      <c r="AK37" s="47"/>
      <c r="AL37" s="61"/>
    </row>
    <row r="38" spans="2:38" ht="11.25" customHeight="1">
      <c r="B38" s="980"/>
      <c r="C38" s="981"/>
      <c r="D38" s="47"/>
      <c r="E38" s="1004" t="s">
        <v>132</v>
      </c>
      <c r="F38" s="1004"/>
      <c r="G38" s="997"/>
      <c r="H38" s="997"/>
      <c r="I38" s="997"/>
      <c r="J38" s="997"/>
      <c r="K38" s="997"/>
      <c r="L38" s="997"/>
      <c r="M38" s="997"/>
      <c r="N38" s="997" t="s">
        <v>14</v>
      </c>
      <c r="O38" s="997"/>
      <c r="P38" s="47"/>
      <c r="Q38" s="47"/>
      <c r="R38" s="47"/>
      <c r="S38" s="47"/>
      <c r="T38" s="47"/>
      <c r="U38" s="47"/>
      <c r="V38" s="47"/>
      <c r="W38" s="47"/>
      <c r="X38" s="47"/>
      <c r="Y38" s="47"/>
      <c r="Z38" s="47"/>
      <c r="AA38" s="47"/>
      <c r="AB38" s="47"/>
      <c r="AC38" s="47"/>
      <c r="AD38" s="47"/>
      <c r="AE38" s="47"/>
      <c r="AF38" s="47"/>
      <c r="AG38" s="47"/>
      <c r="AH38" s="47"/>
      <c r="AI38" s="47"/>
      <c r="AJ38" s="47"/>
      <c r="AK38" s="47"/>
      <c r="AL38" s="61"/>
    </row>
    <row r="39" spans="2:38" ht="11.25" customHeight="1">
      <c r="B39" s="980"/>
      <c r="C39" s="981"/>
      <c r="D39" s="47"/>
      <c r="E39" s="1004"/>
      <c r="F39" s="1004"/>
      <c r="G39" s="997"/>
      <c r="H39" s="997"/>
      <c r="I39" s="997"/>
      <c r="J39" s="997"/>
      <c r="K39" s="997"/>
      <c r="L39" s="997"/>
      <c r="M39" s="997"/>
      <c r="N39" s="997"/>
      <c r="O39" s="997"/>
      <c r="P39" s="47"/>
      <c r="Q39" s="47"/>
      <c r="R39" s="47"/>
      <c r="S39" s="47"/>
      <c r="T39" s="47"/>
      <c r="U39" s="47"/>
      <c r="V39" s="47"/>
      <c r="W39" s="47"/>
      <c r="X39" s="47"/>
      <c r="Y39" s="47"/>
      <c r="Z39" s="47"/>
      <c r="AA39" s="47"/>
      <c r="AB39" s="47"/>
      <c r="AC39" s="47"/>
      <c r="AD39" s="47"/>
      <c r="AE39" s="47"/>
      <c r="AF39" s="47"/>
      <c r="AG39" s="47"/>
      <c r="AH39" s="47"/>
      <c r="AI39" s="47"/>
      <c r="AJ39" s="47"/>
      <c r="AK39" s="47"/>
      <c r="AL39" s="61"/>
    </row>
    <row r="40" spans="2:38" ht="11.25" customHeight="1">
      <c r="B40" s="980"/>
      <c r="C40" s="981"/>
      <c r="D40" s="47"/>
      <c r="E40" s="1004" t="s">
        <v>131</v>
      </c>
      <c r="F40" s="1004"/>
      <c r="G40" s="997"/>
      <c r="H40" s="997"/>
      <c r="I40" s="997"/>
      <c r="J40" s="997"/>
      <c r="K40" s="997"/>
      <c r="L40" s="997"/>
      <c r="M40" s="997"/>
      <c r="N40" s="997" t="s">
        <v>14</v>
      </c>
      <c r="O40" s="997"/>
      <c r="P40" s="47"/>
      <c r="Q40" s="47"/>
      <c r="R40" s="47"/>
      <c r="S40" s="47"/>
      <c r="T40" s="47"/>
      <c r="U40" s="47"/>
      <c r="V40" s="47"/>
      <c r="W40" s="47"/>
      <c r="X40" s="47"/>
      <c r="Y40" s="47"/>
      <c r="Z40" s="47"/>
      <c r="AA40" s="47"/>
      <c r="AB40" s="47"/>
      <c r="AC40" s="47"/>
      <c r="AD40" s="47"/>
      <c r="AE40" s="47"/>
      <c r="AF40" s="47"/>
      <c r="AG40" s="47"/>
      <c r="AH40" s="47"/>
      <c r="AI40" s="47"/>
      <c r="AJ40" s="47"/>
      <c r="AK40" s="47"/>
      <c r="AL40" s="61"/>
    </row>
    <row r="41" spans="2:38" ht="11.25" customHeight="1">
      <c r="B41" s="980"/>
      <c r="C41" s="981"/>
      <c r="D41" s="47"/>
      <c r="E41" s="1004"/>
      <c r="F41" s="1004"/>
      <c r="G41" s="997"/>
      <c r="H41" s="997"/>
      <c r="I41" s="997"/>
      <c r="J41" s="997"/>
      <c r="K41" s="997"/>
      <c r="L41" s="997"/>
      <c r="M41" s="997"/>
      <c r="N41" s="997"/>
      <c r="O41" s="997"/>
      <c r="P41" s="47"/>
      <c r="Q41" s="47"/>
      <c r="R41" s="47"/>
      <c r="S41" s="47"/>
      <c r="T41" s="47"/>
      <c r="U41" s="47"/>
      <c r="V41" s="47"/>
      <c r="W41" s="47"/>
      <c r="X41" s="47"/>
      <c r="Y41" s="47"/>
      <c r="Z41" s="47"/>
      <c r="AA41" s="47"/>
      <c r="AB41" s="47"/>
      <c r="AC41" s="47"/>
      <c r="AD41" s="47"/>
      <c r="AE41" s="47"/>
      <c r="AF41" s="47"/>
      <c r="AG41" s="47"/>
      <c r="AH41" s="47"/>
      <c r="AI41" s="47"/>
      <c r="AJ41" s="47"/>
      <c r="AK41" s="47"/>
      <c r="AL41" s="61"/>
    </row>
    <row r="42" spans="2:38" ht="11.25" customHeight="1">
      <c r="B42" s="980"/>
      <c r="C42" s="981"/>
      <c r="D42" s="47"/>
      <c r="E42" s="1004" t="s">
        <v>130</v>
      </c>
      <c r="F42" s="1004"/>
      <c r="G42" s="997"/>
      <c r="H42" s="997"/>
      <c r="I42" s="997"/>
      <c r="J42" s="997"/>
      <c r="K42" s="997"/>
      <c r="L42" s="997"/>
      <c r="M42" s="997"/>
      <c r="N42" s="997" t="s">
        <v>14</v>
      </c>
      <c r="O42" s="997"/>
      <c r="P42" s="47"/>
      <c r="Q42" s="47"/>
      <c r="R42" s="47"/>
      <c r="S42" s="47"/>
      <c r="T42" s="47"/>
      <c r="U42" s="47"/>
      <c r="V42" s="47"/>
      <c r="W42" s="47"/>
      <c r="X42" s="47"/>
      <c r="Y42" s="47"/>
      <c r="Z42" s="47"/>
      <c r="AA42" s="47"/>
      <c r="AB42" s="47"/>
      <c r="AC42" s="47"/>
      <c r="AD42" s="47"/>
      <c r="AE42" s="47"/>
      <c r="AF42" s="47"/>
      <c r="AG42" s="47"/>
      <c r="AH42" s="47"/>
      <c r="AI42" s="47"/>
      <c r="AJ42" s="47"/>
      <c r="AK42" s="47"/>
      <c r="AL42" s="61"/>
    </row>
    <row r="43" spans="2:38" ht="11.25" customHeight="1">
      <c r="B43" s="980"/>
      <c r="C43" s="981"/>
      <c r="D43" s="47"/>
      <c r="E43" s="1004"/>
      <c r="F43" s="1004"/>
      <c r="G43" s="997"/>
      <c r="H43" s="997"/>
      <c r="I43" s="997"/>
      <c r="J43" s="997"/>
      <c r="K43" s="997"/>
      <c r="L43" s="997"/>
      <c r="M43" s="997"/>
      <c r="N43" s="997"/>
      <c r="O43" s="997"/>
      <c r="P43" s="47"/>
      <c r="Q43" s="47"/>
      <c r="R43" s="47"/>
      <c r="S43" s="47"/>
      <c r="T43" s="47"/>
      <c r="U43" s="47"/>
      <c r="V43" s="47"/>
      <c r="W43" s="47"/>
      <c r="X43" s="47"/>
      <c r="Y43" s="47"/>
      <c r="Z43" s="47"/>
      <c r="AA43" s="47"/>
      <c r="AB43" s="47"/>
      <c r="AC43" s="47"/>
      <c r="AD43" s="47"/>
      <c r="AE43" s="47"/>
      <c r="AF43" s="47"/>
      <c r="AG43" s="47"/>
      <c r="AH43" s="47"/>
      <c r="AI43" s="47"/>
      <c r="AJ43" s="47"/>
      <c r="AK43" s="47"/>
      <c r="AL43" s="61"/>
    </row>
    <row r="44" spans="2:38" ht="11.25" customHeight="1">
      <c r="B44" s="980"/>
      <c r="C44" s="981"/>
      <c r="D44" s="47"/>
      <c r="E44" s="1004" t="s">
        <v>129</v>
      </c>
      <c r="F44" s="1004"/>
      <c r="G44" s="997"/>
      <c r="H44" s="997"/>
      <c r="I44" s="997"/>
      <c r="J44" s="997"/>
      <c r="K44" s="997"/>
      <c r="L44" s="997"/>
      <c r="M44" s="997"/>
      <c r="N44" s="997" t="s">
        <v>14</v>
      </c>
      <c r="O44" s="997"/>
      <c r="P44" s="47"/>
      <c r="Q44" s="47"/>
      <c r="R44" s="47"/>
      <c r="S44" s="47"/>
      <c r="T44" s="47"/>
      <c r="U44" s="47"/>
      <c r="V44" s="47"/>
      <c r="W44" s="47"/>
      <c r="X44" s="47"/>
      <c r="Y44" s="47"/>
      <c r="Z44" s="47"/>
      <c r="AA44" s="47"/>
      <c r="AB44" s="47"/>
      <c r="AC44" s="47"/>
      <c r="AD44" s="47"/>
      <c r="AE44" s="47"/>
      <c r="AF44" s="47"/>
      <c r="AG44" s="47"/>
      <c r="AH44" s="47"/>
      <c r="AI44" s="47"/>
      <c r="AJ44" s="47"/>
      <c r="AK44" s="47"/>
      <c r="AL44" s="61"/>
    </row>
    <row r="45" spans="2:38" ht="11.25" customHeight="1">
      <c r="B45" s="980"/>
      <c r="C45" s="981"/>
      <c r="D45" s="47"/>
      <c r="E45" s="1004"/>
      <c r="F45" s="1004"/>
      <c r="G45" s="997"/>
      <c r="H45" s="997"/>
      <c r="I45" s="997"/>
      <c r="J45" s="997"/>
      <c r="K45" s="997"/>
      <c r="L45" s="997"/>
      <c r="M45" s="997"/>
      <c r="N45" s="997"/>
      <c r="O45" s="997"/>
      <c r="P45" s="47"/>
      <c r="Q45" s="47"/>
      <c r="R45" s="47"/>
      <c r="S45" s="47"/>
      <c r="T45" s="47"/>
      <c r="U45" s="47"/>
      <c r="V45" s="47"/>
      <c r="W45" s="47"/>
      <c r="X45" s="47"/>
      <c r="Y45" s="47"/>
      <c r="Z45" s="47"/>
      <c r="AA45" s="47"/>
      <c r="AB45" s="47"/>
      <c r="AC45" s="47"/>
      <c r="AD45" s="47"/>
      <c r="AE45" s="47"/>
      <c r="AF45" s="47"/>
      <c r="AG45" s="47"/>
      <c r="AH45" s="47"/>
      <c r="AI45" s="47"/>
      <c r="AJ45" s="47"/>
      <c r="AK45" s="47"/>
      <c r="AL45" s="61"/>
    </row>
    <row r="46" spans="2:38" ht="11.25" customHeight="1">
      <c r="B46" s="980"/>
      <c r="C46" s="981"/>
      <c r="D46" s="47"/>
      <c r="E46" s="1004" t="s">
        <v>128</v>
      </c>
      <c r="F46" s="1004"/>
      <c r="G46" s="997"/>
      <c r="H46" s="997"/>
      <c r="I46" s="997"/>
      <c r="J46" s="997"/>
      <c r="K46" s="997"/>
      <c r="L46" s="997"/>
      <c r="M46" s="997"/>
      <c r="N46" s="997" t="s">
        <v>14</v>
      </c>
      <c r="O46" s="997"/>
      <c r="P46" s="47"/>
      <c r="Q46" s="47"/>
      <c r="R46" s="47"/>
      <c r="S46" s="47"/>
      <c r="T46" s="47"/>
      <c r="U46" s="47"/>
      <c r="V46" s="47"/>
      <c r="W46" s="47"/>
      <c r="X46" s="47"/>
      <c r="Y46" s="47"/>
      <c r="Z46" s="47"/>
      <c r="AA46" s="47"/>
      <c r="AB46" s="47"/>
      <c r="AC46" s="47"/>
      <c r="AD46" s="47"/>
      <c r="AE46" s="47"/>
      <c r="AF46" s="47"/>
      <c r="AG46" s="47"/>
      <c r="AH46" s="47"/>
      <c r="AI46" s="47"/>
      <c r="AJ46" s="47"/>
      <c r="AK46" s="47"/>
      <c r="AL46" s="61"/>
    </row>
    <row r="47" spans="2:38" ht="11.25" customHeight="1">
      <c r="B47" s="980"/>
      <c r="C47" s="981"/>
      <c r="D47" s="47"/>
      <c r="E47" s="1004"/>
      <c r="F47" s="1004"/>
      <c r="G47" s="997"/>
      <c r="H47" s="997"/>
      <c r="I47" s="997"/>
      <c r="J47" s="997"/>
      <c r="K47" s="997"/>
      <c r="L47" s="997"/>
      <c r="M47" s="997"/>
      <c r="N47" s="997"/>
      <c r="O47" s="997"/>
      <c r="P47" s="47"/>
      <c r="Q47" s="47"/>
      <c r="R47" s="47"/>
      <c r="S47" s="47"/>
      <c r="T47" s="47"/>
      <c r="U47" s="47"/>
      <c r="V47" s="47"/>
      <c r="W47" s="47"/>
      <c r="X47" s="47"/>
      <c r="Y47" s="47"/>
      <c r="Z47" s="47"/>
      <c r="AA47" s="47"/>
      <c r="AB47" s="47"/>
      <c r="AC47" s="47"/>
      <c r="AD47" s="47"/>
      <c r="AE47" s="47"/>
      <c r="AF47" s="47"/>
      <c r="AG47" s="47"/>
      <c r="AH47" s="47"/>
      <c r="AI47" s="47"/>
      <c r="AJ47" s="47"/>
      <c r="AK47" s="47"/>
      <c r="AL47" s="61"/>
    </row>
    <row r="48" spans="2:38" ht="11.25" customHeight="1">
      <c r="B48" s="980"/>
      <c r="C48" s="981"/>
      <c r="D48" s="47"/>
      <c r="E48" s="1004" t="s">
        <v>127</v>
      </c>
      <c r="F48" s="1004"/>
      <c r="G48" s="997"/>
      <c r="H48" s="997"/>
      <c r="I48" s="997"/>
      <c r="J48" s="997"/>
      <c r="K48" s="997"/>
      <c r="L48" s="997"/>
      <c r="M48" s="997"/>
      <c r="N48" s="997" t="s">
        <v>14</v>
      </c>
      <c r="O48" s="997"/>
      <c r="P48" s="47"/>
      <c r="Q48" s="47"/>
      <c r="R48" s="47"/>
      <c r="S48" s="47"/>
      <c r="T48" s="47"/>
      <c r="U48" s="47"/>
      <c r="V48" s="47"/>
      <c r="W48" s="47"/>
      <c r="X48" s="47"/>
      <c r="Y48" s="47"/>
      <c r="Z48" s="47"/>
      <c r="AA48" s="47"/>
      <c r="AB48" s="47"/>
      <c r="AC48" s="47"/>
      <c r="AD48" s="47"/>
      <c r="AE48" s="47"/>
      <c r="AF48" s="47"/>
      <c r="AG48" s="47"/>
      <c r="AH48" s="47"/>
      <c r="AI48" s="47"/>
      <c r="AJ48" s="47"/>
      <c r="AK48" s="47"/>
      <c r="AL48" s="61"/>
    </row>
    <row r="49" spans="2:38" ht="11.25" customHeight="1" thickBot="1">
      <c r="B49" s="980"/>
      <c r="C49" s="981"/>
      <c r="D49" s="47"/>
      <c r="E49" s="1004"/>
      <c r="F49" s="1004"/>
      <c r="G49" s="997"/>
      <c r="H49" s="997"/>
      <c r="I49" s="997"/>
      <c r="J49" s="997"/>
      <c r="K49" s="997"/>
      <c r="L49" s="997"/>
      <c r="M49" s="997"/>
      <c r="N49" s="997"/>
      <c r="O49" s="997"/>
      <c r="P49" s="47"/>
      <c r="Q49" s="47"/>
      <c r="R49" s="47"/>
      <c r="S49" s="47"/>
      <c r="T49" s="47"/>
      <c r="U49" s="47"/>
      <c r="V49" s="47"/>
      <c r="W49" s="47"/>
      <c r="X49" s="47"/>
      <c r="Y49" s="47"/>
      <c r="Z49" s="47"/>
      <c r="AA49" s="47"/>
      <c r="AB49" s="47"/>
      <c r="AC49" s="47"/>
      <c r="AD49" s="47"/>
      <c r="AE49" s="47"/>
      <c r="AF49" s="47"/>
      <c r="AG49" s="47"/>
      <c r="AH49" s="47"/>
      <c r="AI49" s="47"/>
      <c r="AJ49" s="47"/>
      <c r="AK49" s="47"/>
      <c r="AL49" s="61"/>
    </row>
    <row r="50" spans="2:38" ht="11.25" customHeight="1">
      <c r="B50" s="980"/>
      <c r="C50" s="981"/>
      <c r="D50" s="47"/>
      <c r="E50" s="1004" t="s">
        <v>126</v>
      </c>
      <c r="F50" s="1004"/>
      <c r="G50" s="997"/>
      <c r="H50" s="997"/>
      <c r="I50" s="997"/>
      <c r="J50" s="997"/>
      <c r="K50" s="997"/>
      <c r="L50" s="997"/>
      <c r="M50" s="997"/>
      <c r="N50" s="997" t="s">
        <v>14</v>
      </c>
      <c r="O50" s="997"/>
      <c r="P50" s="47"/>
      <c r="Q50" s="47"/>
      <c r="R50" s="47"/>
      <c r="S50" s="47"/>
      <c r="T50" s="1022" t="s">
        <v>125</v>
      </c>
      <c r="U50" s="1023"/>
      <c r="V50" s="1023"/>
      <c r="W50" s="1023"/>
      <c r="X50" s="1023"/>
      <c r="Y50" s="1023"/>
      <c r="Z50" s="1024"/>
      <c r="AA50" s="47"/>
      <c r="AB50" s="47"/>
      <c r="AC50" s="47"/>
      <c r="AD50" s="47"/>
      <c r="AE50" s="1022" t="s">
        <v>124</v>
      </c>
      <c r="AF50" s="1023"/>
      <c r="AG50" s="1023"/>
      <c r="AH50" s="1023"/>
      <c r="AI50" s="1023"/>
      <c r="AJ50" s="1023"/>
      <c r="AK50" s="1024"/>
      <c r="AL50" s="61"/>
    </row>
    <row r="51" spans="2:38" ht="11.25" customHeight="1" thickBot="1">
      <c r="B51" s="980"/>
      <c r="C51" s="981"/>
      <c r="D51" s="47"/>
      <c r="E51" s="1043"/>
      <c r="F51" s="1043"/>
      <c r="G51" s="1011"/>
      <c r="H51" s="1011"/>
      <c r="I51" s="1011"/>
      <c r="J51" s="1011"/>
      <c r="K51" s="1011"/>
      <c r="L51" s="1011"/>
      <c r="M51" s="1011"/>
      <c r="N51" s="1011"/>
      <c r="O51" s="1011"/>
      <c r="P51" s="47"/>
      <c r="Q51" s="47"/>
      <c r="R51" s="47"/>
      <c r="S51" s="47"/>
      <c r="T51" s="1025"/>
      <c r="U51" s="1017"/>
      <c r="V51" s="1017"/>
      <c r="W51" s="1017"/>
      <c r="X51" s="1017"/>
      <c r="Y51" s="1017"/>
      <c r="Z51" s="1018"/>
      <c r="AA51" s="47"/>
      <c r="AB51" s="47"/>
      <c r="AC51" s="47"/>
      <c r="AD51" s="47"/>
      <c r="AE51" s="1025"/>
      <c r="AF51" s="1017"/>
      <c r="AG51" s="1017"/>
      <c r="AH51" s="1017"/>
      <c r="AI51" s="1017"/>
      <c r="AJ51" s="1017"/>
      <c r="AK51" s="1018"/>
      <c r="AL51" s="61"/>
    </row>
    <row r="52" spans="2:38" ht="11.25" customHeight="1">
      <c r="B52" s="980"/>
      <c r="C52" s="981"/>
      <c r="D52" s="47"/>
      <c r="E52" s="1026" t="s">
        <v>13</v>
      </c>
      <c r="F52" s="1027"/>
      <c r="G52" s="1023"/>
      <c r="H52" s="1023"/>
      <c r="I52" s="1023"/>
      <c r="J52" s="1023"/>
      <c r="K52" s="1023"/>
      <c r="L52" s="1023"/>
      <c r="M52" s="1023"/>
      <c r="N52" s="1023" t="s">
        <v>14</v>
      </c>
      <c r="O52" s="1024"/>
      <c r="P52" s="47"/>
      <c r="Q52" s="1032" t="s">
        <v>191</v>
      </c>
      <c r="R52" s="1032"/>
      <c r="S52" s="47"/>
      <c r="T52" s="1025"/>
      <c r="U52" s="1017"/>
      <c r="V52" s="1017"/>
      <c r="W52" s="1017"/>
      <c r="X52" s="1017"/>
      <c r="Y52" s="1017" t="s">
        <v>14</v>
      </c>
      <c r="Z52" s="1018"/>
      <c r="AA52" s="47"/>
      <c r="AB52" s="1032" t="s">
        <v>200</v>
      </c>
      <c r="AC52" s="1032"/>
      <c r="AD52" s="47"/>
      <c r="AE52" s="1039"/>
      <c r="AF52" s="1040"/>
      <c r="AG52" s="1040"/>
      <c r="AH52" s="1040"/>
      <c r="AI52" s="1040"/>
      <c r="AJ52" s="1017" t="s">
        <v>30</v>
      </c>
      <c r="AK52" s="1018"/>
      <c r="AL52" s="61"/>
    </row>
    <row r="53" spans="2:38" ht="11.25" customHeight="1" thickBot="1">
      <c r="B53" s="980"/>
      <c r="C53" s="981"/>
      <c r="D53" s="47"/>
      <c r="E53" s="1028"/>
      <c r="F53" s="1029"/>
      <c r="G53" s="1019"/>
      <c r="H53" s="1019"/>
      <c r="I53" s="1019"/>
      <c r="J53" s="1019"/>
      <c r="K53" s="1019"/>
      <c r="L53" s="1019"/>
      <c r="M53" s="1019"/>
      <c r="N53" s="1019"/>
      <c r="O53" s="1020"/>
      <c r="P53" s="47"/>
      <c r="Q53" s="1032"/>
      <c r="R53" s="1032"/>
      <c r="S53" s="47"/>
      <c r="T53" s="1077"/>
      <c r="U53" s="1019"/>
      <c r="V53" s="1019"/>
      <c r="W53" s="1019"/>
      <c r="X53" s="1019"/>
      <c r="Y53" s="1019"/>
      <c r="Z53" s="1020"/>
      <c r="AA53" s="47"/>
      <c r="AB53" s="1032"/>
      <c r="AC53" s="1032"/>
      <c r="AD53" s="47"/>
      <c r="AE53" s="1041"/>
      <c r="AF53" s="1042"/>
      <c r="AG53" s="1042"/>
      <c r="AH53" s="1042"/>
      <c r="AI53" s="1042"/>
      <c r="AJ53" s="1019"/>
      <c r="AK53" s="1020"/>
      <c r="AL53" s="61"/>
    </row>
    <row r="54" spans="2:38">
      <c r="B54" s="982"/>
      <c r="C54" s="98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64"/>
    </row>
    <row r="55" spans="2:38" ht="126.75" customHeight="1">
      <c r="B55" s="1021" t="s">
        <v>199</v>
      </c>
      <c r="C55" s="1021"/>
      <c r="D55" s="1021"/>
      <c r="E55" s="1021"/>
      <c r="F55" s="1021"/>
      <c r="G55" s="1021"/>
      <c r="H55" s="1021"/>
      <c r="I55" s="1021"/>
      <c r="J55" s="1021"/>
      <c r="K55" s="1021"/>
      <c r="L55" s="1021"/>
      <c r="M55" s="1021"/>
      <c r="N55" s="1021"/>
      <c r="O55" s="1021"/>
      <c r="P55" s="1021"/>
      <c r="Q55" s="1021"/>
      <c r="R55" s="1021"/>
      <c r="S55" s="1021"/>
      <c r="T55" s="1021"/>
      <c r="U55" s="1021"/>
      <c r="V55" s="1021"/>
      <c r="W55" s="1021"/>
      <c r="X55" s="1021"/>
      <c r="Y55" s="1021"/>
      <c r="Z55" s="1021"/>
      <c r="AA55" s="1021"/>
      <c r="AB55" s="1021"/>
      <c r="AC55" s="1021"/>
      <c r="AD55" s="1021"/>
      <c r="AE55" s="1021"/>
      <c r="AF55" s="1021"/>
      <c r="AG55" s="1021"/>
      <c r="AH55" s="1021"/>
      <c r="AI55" s="1021"/>
      <c r="AJ55" s="1021"/>
      <c r="AK55" s="1021"/>
      <c r="AL55" s="1021"/>
    </row>
    <row r="56" spans="2:38">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row>
    <row r="57" spans="2:38">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row>
    <row r="58" spans="2:38">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row>
  </sheetData>
  <mergeCells count="84">
    <mergeCell ref="U10:U11"/>
    <mergeCell ref="W10:AK11"/>
    <mergeCell ref="F12:F13"/>
    <mergeCell ref="H12:O13"/>
    <mergeCell ref="U12:U13"/>
    <mergeCell ref="W12:AK13"/>
    <mergeCell ref="R7:S24"/>
    <mergeCell ref="U8:U9"/>
    <mergeCell ref="W8:AK9"/>
    <mergeCell ref="F10:F11"/>
    <mergeCell ref="U16:U17"/>
    <mergeCell ref="W16:AK17"/>
    <mergeCell ref="F18:F19"/>
    <mergeCell ref="U20:U21"/>
    <mergeCell ref="W20:AK21"/>
    <mergeCell ref="U22:U23"/>
    <mergeCell ref="AB1:AI1"/>
    <mergeCell ref="AK1:AL1"/>
    <mergeCell ref="A3:AL4"/>
    <mergeCell ref="B6:K6"/>
    <mergeCell ref="L6:AL6"/>
    <mergeCell ref="W22:AK23"/>
    <mergeCell ref="U18:U19"/>
    <mergeCell ref="W18:AK19"/>
    <mergeCell ref="U14:U15"/>
    <mergeCell ref="W14:AK15"/>
    <mergeCell ref="F16:F17"/>
    <mergeCell ref="B7:C24"/>
    <mergeCell ref="N30:O31"/>
    <mergeCell ref="E32:F33"/>
    <mergeCell ref="G32:M33"/>
    <mergeCell ref="H16:O17"/>
    <mergeCell ref="H10:O11"/>
    <mergeCell ref="F14:F15"/>
    <mergeCell ref="H14:O15"/>
    <mergeCell ref="H18:O19"/>
    <mergeCell ref="B25:C54"/>
    <mergeCell ref="E26:F27"/>
    <mergeCell ref="G26:O27"/>
    <mergeCell ref="E28:F29"/>
    <mergeCell ref="G28:M29"/>
    <mergeCell ref="N28:O29"/>
    <mergeCell ref="N32:O33"/>
    <mergeCell ref="E34:F35"/>
    <mergeCell ref="G34:M35"/>
    <mergeCell ref="N34:O35"/>
    <mergeCell ref="E30:F31"/>
    <mergeCell ref="G30:M31"/>
    <mergeCell ref="E36:F37"/>
    <mergeCell ref="G36:M37"/>
    <mergeCell ref="N36:O37"/>
    <mergeCell ref="E38:F39"/>
    <mergeCell ref="G38:M39"/>
    <mergeCell ref="N38:O39"/>
    <mergeCell ref="E40:F41"/>
    <mergeCell ref="G40:M41"/>
    <mergeCell ref="N40:O41"/>
    <mergeCell ref="N48:O49"/>
    <mergeCell ref="E42:F43"/>
    <mergeCell ref="G42:M43"/>
    <mergeCell ref="N42:O43"/>
    <mergeCell ref="E44:F45"/>
    <mergeCell ref="G44:M45"/>
    <mergeCell ref="N44:O45"/>
    <mergeCell ref="E46:F47"/>
    <mergeCell ref="G46:M47"/>
    <mergeCell ref="N46:O47"/>
    <mergeCell ref="E48:F49"/>
    <mergeCell ref="G48:M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9"/>
  <pageMargins left="0.7" right="0.7" top="0.75" bottom="0.75" header="0.3" footer="0.3"/>
  <pageSetup paperSize="9" scale="9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K49"/>
  <sheetViews>
    <sheetView showGridLines="0" view="pageBreakPreview" topLeftCell="A4" zoomScale="70" zoomScaleNormal="100" zoomScaleSheetLayoutView="70" workbookViewId="0">
      <selection activeCell="C24" sqref="C24:T24"/>
    </sheetView>
  </sheetViews>
  <sheetFormatPr defaultRowHeight="13"/>
  <cols>
    <col min="1" max="1" width="1.6328125" style="41" customWidth="1"/>
    <col min="2" max="2" width="3.453125" style="41" customWidth="1"/>
    <col min="3" max="4" width="9" style="41" customWidth="1"/>
    <col min="5" max="6" width="8.453125" style="41" customWidth="1"/>
    <col min="7" max="7" width="8.36328125" style="41" customWidth="1"/>
    <col min="8" max="8" width="7.36328125" style="41" customWidth="1"/>
    <col min="9" max="10" width="10" style="41" customWidth="1"/>
    <col min="11" max="11" width="17.08984375" style="41" customWidth="1"/>
    <col min="12" max="256" width="9" style="41"/>
    <col min="257" max="257" width="1.6328125" style="41" customWidth="1"/>
    <col min="258" max="258" width="3.453125" style="41" customWidth="1"/>
    <col min="259" max="260" width="9" style="41" customWidth="1"/>
    <col min="261" max="262" width="8.453125" style="41" customWidth="1"/>
    <col min="263" max="263" width="8.36328125" style="41" customWidth="1"/>
    <col min="264" max="264" width="7.36328125" style="41" customWidth="1"/>
    <col min="265" max="266" width="10" style="41" customWidth="1"/>
    <col min="267" max="267" width="17.08984375" style="41" customWidth="1"/>
    <col min="268" max="512" width="9" style="41"/>
    <col min="513" max="513" width="1.6328125" style="41" customWidth="1"/>
    <col min="514" max="514" width="3.453125" style="41" customWidth="1"/>
    <col min="515" max="516" width="9" style="41" customWidth="1"/>
    <col min="517" max="518" width="8.453125" style="41" customWidth="1"/>
    <col min="519" max="519" width="8.36328125" style="41" customWidth="1"/>
    <col min="520" max="520" width="7.36328125" style="41" customWidth="1"/>
    <col min="521" max="522" width="10" style="41" customWidth="1"/>
    <col min="523" max="523" width="17.08984375" style="41" customWidth="1"/>
    <col min="524" max="768" width="9" style="41"/>
    <col min="769" max="769" width="1.6328125" style="41" customWidth="1"/>
    <col min="770" max="770" width="3.453125" style="41" customWidth="1"/>
    <col min="771" max="772" width="9" style="41" customWidth="1"/>
    <col min="773" max="774" width="8.453125" style="41" customWidth="1"/>
    <col min="775" max="775" width="8.36328125" style="41" customWidth="1"/>
    <col min="776" max="776" width="7.36328125" style="41" customWidth="1"/>
    <col min="777" max="778" width="10" style="41" customWidth="1"/>
    <col min="779" max="779" width="17.08984375" style="41" customWidth="1"/>
    <col min="780" max="1024" width="9" style="41"/>
    <col min="1025" max="1025" width="1.6328125" style="41" customWidth="1"/>
    <col min="1026" max="1026" width="3.453125" style="41" customWidth="1"/>
    <col min="1027" max="1028" width="9" style="41" customWidth="1"/>
    <col min="1029" max="1030" width="8.453125" style="41" customWidth="1"/>
    <col min="1031" max="1031" width="8.36328125" style="41" customWidth="1"/>
    <col min="1032" max="1032" width="7.36328125" style="41" customWidth="1"/>
    <col min="1033" max="1034" width="10" style="41" customWidth="1"/>
    <col min="1035" max="1035" width="17.08984375" style="41" customWidth="1"/>
    <col min="1036" max="1280" width="9" style="41"/>
    <col min="1281" max="1281" width="1.6328125" style="41" customWidth="1"/>
    <col min="1282" max="1282" width="3.453125" style="41" customWidth="1"/>
    <col min="1283" max="1284" width="9" style="41" customWidth="1"/>
    <col min="1285" max="1286" width="8.453125" style="41" customWidth="1"/>
    <col min="1287" max="1287" width="8.36328125" style="41" customWidth="1"/>
    <col min="1288" max="1288" width="7.36328125" style="41" customWidth="1"/>
    <col min="1289" max="1290" width="10" style="41" customWidth="1"/>
    <col min="1291" max="1291" width="17.08984375" style="41" customWidth="1"/>
    <col min="1292" max="1536" width="9" style="41"/>
    <col min="1537" max="1537" width="1.6328125" style="41" customWidth="1"/>
    <col min="1538" max="1538" width="3.453125" style="41" customWidth="1"/>
    <col min="1539" max="1540" width="9" style="41" customWidth="1"/>
    <col min="1541" max="1542" width="8.453125" style="41" customWidth="1"/>
    <col min="1543" max="1543" width="8.36328125" style="41" customWidth="1"/>
    <col min="1544" max="1544" width="7.36328125" style="41" customWidth="1"/>
    <col min="1545" max="1546" width="10" style="41" customWidth="1"/>
    <col min="1547" max="1547" width="17.08984375" style="41" customWidth="1"/>
    <col min="1548" max="1792" width="9" style="41"/>
    <col min="1793" max="1793" width="1.6328125" style="41" customWidth="1"/>
    <col min="1794" max="1794" width="3.453125" style="41" customWidth="1"/>
    <col min="1795" max="1796" width="9" style="41" customWidth="1"/>
    <col min="1797" max="1798" width="8.453125" style="41" customWidth="1"/>
    <col min="1799" max="1799" width="8.36328125" style="41" customWidth="1"/>
    <col min="1800" max="1800" width="7.36328125" style="41" customWidth="1"/>
    <col min="1801" max="1802" width="10" style="41" customWidth="1"/>
    <col min="1803" max="1803" width="17.08984375" style="41" customWidth="1"/>
    <col min="1804" max="2048" width="9" style="41"/>
    <col min="2049" max="2049" width="1.6328125" style="41" customWidth="1"/>
    <col min="2050" max="2050" width="3.453125" style="41" customWidth="1"/>
    <col min="2051" max="2052" width="9" style="41" customWidth="1"/>
    <col min="2053" max="2054" width="8.453125" style="41" customWidth="1"/>
    <col min="2055" max="2055" width="8.36328125" style="41" customWidth="1"/>
    <col min="2056" max="2056" width="7.36328125" style="41" customWidth="1"/>
    <col min="2057" max="2058" width="10" style="41" customWidth="1"/>
    <col min="2059" max="2059" width="17.08984375" style="41" customWidth="1"/>
    <col min="2060" max="2304" width="9" style="41"/>
    <col min="2305" max="2305" width="1.6328125" style="41" customWidth="1"/>
    <col min="2306" max="2306" width="3.453125" style="41" customWidth="1"/>
    <col min="2307" max="2308" width="9" style="41" customWidth="1"/>
    <col min="2309" max="2310" width="8.453125" style="41" customWidth="1"/>
    <col min="2311" max="2311" width="8.36328125" style="41" customWidth="1"/>
    <col min="2312" max="2312" width="7.36328125" style="41" customWidth="1"/>
    <col min="2313" max="2314" width="10" style="41" customWidth="1"/>
    <col min="2315" max="2315" width="17.08984375" style="41" customWidth="1"/>
    <col min="2316" max="2560" width="9" style="41"/>
    <col min="2561" max="2561" width="1.6328125" style="41" customWidth="1"/>
    <col min="2562" max="2562" width="3.453125" style="41" customWidth="1"/>
    <col min="2563" max="2564" width="9" style="41" customWidth="1"/>
    <col min="2565" max="2566" width="8.453125" style="41" customWidth="1"/>
    <col min="2567" max="2567" width="8.36328125" style="41" customWidth="1"/>
    <col min="2568" max="2568" width="7.36328125" style="41" customWidth="1"/>
    <col min="2569" max="2570" width="10" style="41" customWidth="1"/>
    <col min="2571" max="2571" width="17.08984375" style="41" customWidth="1"/>
    <col min="2572" max="2816" width="9" style="41"/>
    <col min="2817" max="2817" width="1.6328125" style="41" customWidth="1"/>
    <col min="2818" max="2818" width="3.453125" style="41" customWidth="1"/>
    <col min="2819" max="2820" width="9" style="41" customWidth="1"/>
    <col min="2821" max="2822" width="8.453125" style="41" customWidth="1"/>
    <col min="2823" max="2823" width="8.36328125" style="41" customWidth="1"/>
    <col min="2824" max="2824" width="7.36328125" style="41" customWidth="1"/>
    <col min="2825" max="2826" width="10" style="41" customWidth="1"/>
    <col min="2827" max="2827" width="17.08984375" style="41" customWidth="1"/>
    <col min="2828" max="3072" width="9" style="41"/>
    <col min="3073" max="3073" width="1.6328125" style="41" customWidth="1"/>
    <col min="3074" max="3074" width="3.453125" style="41" customWidth="1"/>
    <col min="3075" max="3076" width="9" style="41" customWidth="1"/>
    <col min="3077" max="3078" width="8.453125" style="41" customWidth="1"/>
    <col min="3079" max="3079" width="8.36328125" style="41" customWidth="1"/>
    <col min="3080" max="3080" width="7.36328125" style="41" customWidth="1"/>
    <col min="3081" max="3082" width="10" style="41" customWidth="1"/>
    <col min="3083" max="3083" width="17.08984375" style="41" customWidth="1"/>
    <col min="3084" max="3328" width="9" style="41"/>
    <col min="3329" max="3329" width="1.6328125" style="41" customWidth="1"/>
    <col min="3330" max="3330" width="3.453125" style="41" customWidth="1"/>
    <col min="3331" max="3332" width="9" style="41" customWidth="1"/>
    <col min="3333" max="3334" width="8.453125" style="41" customWidth="1"/>
    <col min="3335" max="3335" width="8.36328125" style="41" customWidth="1"/>
    <col min="3336" max="3336" width="7.36328125" style="41" customWidth="1"/>
    <col min="3337" max="3338" width="10" style="41" customWidth="1"/>
    <col min="3339" max="3339" width="17.08984375" style="41" customWidth="1"/>
    <col min="3340" max="3584" width="9" style="41"/>
    <col min="3585" max="3585" width="1.6328125" style="41" customWidth="1"/>
    <col min="3586" max="3586" width="3.453125" style="41" customWidth="1"/>
    <col min="3587" max="3588" width="9" style="41" customWidth="1"/>
    <col min="3589" max="3590" width="8.453125" style="41" customWidth="1"/>
    <col min="3591" max="3591" width="8.36328125" style="41" customWidth="1"/>
    <col min="3592" max="3592" width="7.36328125" style="41" customWidth="1"/>
    <col min="3593" max="3594" width="10" style="41" customWidth="1"/>
    <col min="3595" max="3595" width="17.08984375" style="41" customWidth="1"/>
    <col min="3596" max="3840" width="9" style="41"/>
    <col min="3841" max="3841" width="1.6328125" style="41" customWidth="1"/>
    <col min="3842" max="3842" width="3.453125" style="41" customWidth="1"/>
    <col min="3843" max="3844" width="9" style="41" customWidth="1"/>
    <col min="3845" max="3846" width="8.453125" style="41" customWidth="1"/>
    <col min="3847" max="3847" width="8.36328125" style="41" customWidth="1"/>
    <col min="3848" max="3848" width="7.36328125" style="41" customWidth="1"/>
    <col min="3849" max="3850" width="10" style="41" customWidth="1"/>
    <col min="3851" max="3851" width="17.08984375" style="41" customWidth="1"/>
    <col min="3852" max="4096" width="9" style="41"/>
    <col min="4097" max="4097" width="1.6328125" style="41" customWidth="1"/>
    <col min="4098" max="4098" width="3.453125" style="41" customWidth="1"/>
    <col min="4099" max="4100" width="9" style="41" customWidth="1"/>
    <col min="4101" max="4102" width="8.453125" style="41" customWidth="1"/>
    <col min="4103" max="4103" width="8.36328125" style="41" customWidth="1"/>
    <col min="4104" max="4104" width="7.36328125" style="41" customWidth="1"/>
    <col min="4105" max="4106" width="10" style="41" customWidth="1"/>
    <col min="4107" max="4107" width="17.08984375" style="41" customWidth="1"/>
    <col min="4108" max="4352" width="9" style="41"/>
    <col min="4353" max="4353" width="1.6328125" style="41" customWidth="1"/>
    <col min="4354" max="4354" width="3.453125" style="41" customWidth="1"/>
    <col min="4355" max="4356" width="9" style="41" customWidth="1"/>
    <col min="4357" max="4358" width="8.453125" style="41" customWidth="1"/>
    <col min="4359" max="4359" width="8.36328125" style="41" customWidth="1"/>
    <col min="4360" max="4360" width="7.36328125" style="41" customWidth="1"/>
    <col min="4361" max="4362" width="10" style="41" customWidth="1"/>
    <col min="4363" max="4363" width="17.08984375" style="41" customWidth="1"/>
    <col min="4364" max="4608" width="9" style="41"/>
    <col min="4609" max="4609" width="1.6328125" style="41" customWidth="1"/>
    <col min="4610" max="4610" width="3.453125" style="41" customWidth="1"/>
    <col min="4611" max="4612" width="9" style="41" customWidth="1"/>
    <col min="4613" max="4614" width="8.453125" style="41" customWidth="1"/>
    <col min="4615" max="4615" width="8.36328125" style="41" customWidth="1"/>
    <col min="4616" max="4616" width="7.36328125" style="41" customWidth="1"/>
    <col min="4617" max="4618" width="10" style="41" customWidth="1"/>
    <col min="4619" max="4619" width="17.08984375" style="41" customWidth="1"/>
    <col min="4620" max="4864" width="9" style="41"/>
    <col min="4865" max="4865" width="1.6328125" style="41" customWidth="1"/>
    <col min="4866" max="4866" width="3.453125" style="41" customWidth="1"/>
    <col min="4867" max="4868" width="9" style="41" customWidth="1"/>
    <col min="4869" max="4870" width="8.453125" style="41" customWidth="1"/>
    <col min="4871" max="4871" width="8.36328125" style="41" customWidth="1"/>
    <col min="4872" max="4872" width="7.36328125" style="41" customWidth="1"/>
    <col min="4873" max="4874" width="10" style="41" customWidth="1"/>
    <col min="4875" max="4875" width="17.08984375" style="41" customWidth="1"/>
    <col min="4876" max="5120" width="9" style="41"/>
    <col min="5121" max="5121" width="1.6328125" style="41" customWidth="1"/>
    <col min="5122" max="5122" width="3.453125" style="41" customWidth="1"/>
    <col min="5123" max="5124" width="9" style="41" customWidth="1"/>
    <col min="5125" max="5126" width="8.453125" style="41" customWidth="1"/>
    <col min="5127" max="5127" width="8.36328125" style="41" customWidth="1"/>
    <col min="5128" max="5128" width="7.36328125" style="41" customWidth="1"/>
    <col min="5129" max="5130" width="10" style="41" customWidth="1"/>
    <col min="5131" max="5131" width="17.08984375" style="41" customWidth="1"/>
    <col min="5132" max="5376" width="9" style="41"/>
    <col min="5377" max="5377" width="1.6328125" style="41" customWidth="1"/>
    <col min="5378" max="5378" width="3.453125" style="41" customWidth="1"/>
    <col min="5379" max="5380" width="9" style="41" customWidth="1"/>
    <col min="5381" max="5382" width="8.453125" style="41" customWidth="1"/>
    <col min="5383" max="5383" width="8.36328125" style="41" customWidth="1"/>
    <col min="5384" max="5384" width="7.36328125" style="41" customWidth="1"/>
    <col min="5385" max="5386" width="10" style="41" customWidth="1"/>
    <col min="5387" max="5387" width="17.08984375" style="41" customWidth="1"/>
    <col min="5388" max="5632" width="9" style="41"/>
    <col min="5633" max="5633" width="1.6328125" style="41" customWidth="1"/>
    <col min="5634" max="5634" width="3.453125" style="41" customWidth="1"/>
    <col min="5635" max="5636" width="9" style="41" customWidth="1"/>
    <col min="5637" max="5638" width="8.453125" style="41" customWidth="1"/>
    <col min="5639" max="5639" width="8.36328125" style="41" customWidth="1"/>
    <col min="5640" max="5640" width="7.36328125" style="41" customWidth="1"/>
    <col min="5641" max="5642" width="10" style="41" customWidth="1"/>
    <col min="5643" max="5643" width="17.08984375" style="41" customWidth="1"/>
    <col min="5644" max="5888" width="9" style="41"/>
    <col min="5889" max="5889" width="1.6328125" style="41" customWidth="1"/>
    <col min="5890" max="5890" width="3.453125" style="41" customWidth="1"/>
    <col min="5891" max="5892" width="9" style="41" customWidth="1"/>
    <col min="5893" max="5894" width="8.453125" style="41" customWidth="1"/>
    <col min="5895" max="5895" width="8.36328125" style="41" customWidth="1"/>
    <col min="5896" max="5896" width="7.36328125" style="41" customWidth="1"/>
    <col min="5897" max="5898" width="10" style="41" customWidth="1"/>
    <col min="5899" max="5899" width="17.08984375" style="41" customWidth="1"/>
    <col min="5900" max="6144" width="9" style="41"/>
    <col min="6145" max="6145" width="1.6328125" style="41" customWidth="1"/>
    <col min="6146" max="6146" width="3.453125" style="41" customWidth="1"/>
    <col min="6147" max="6148" width="9" style="41" customWidth="1"/>
    <col min="6149" max="6150" width="8.453125" style="41" customWidth="1"/>
    <col min="6151" max="6151" width="8.36328125" style="41" customWidth="1"/>
    <col min="6152" max="6152" width="7.36328125" style="41" customWidth="1"/>
    <col min="6153" max="6154" width="10" style="41" customWidth="1"/>
    <col min="6155" max="6155" width="17.08984375" style="41" customWidth="1"/>
    <col min="6156" max="6400" width="9" style="41"/>
    <col min="6401" max="6401" width="1.6328125" style="41" customWidth="1"/>
    <col min="6402" max="6402" width="3.453125" style="41" customWidth="1"/>
    <col min="6403" max="6404" width="9" style="41" customWidth="1"/>
    <col min="6405" max="6406" width="8.453125" style="41" customWidth="1"/>
    <col min="6407" max="6407" width="8.36328125" style="41" customWidth="1"/>
    <col min="6408" max="6408" width="7.36328125" style="41" customWidth="1"/>
    <col min="6409" max="6410" width="10" style="41" customWidth="1"/>
    <col min="6411" max="6411" width="17.08984375" style="41" customWidth="1"/>
    <col min="6412" max="6656" width="9" style="41"/>
    <col min="6657" max="6657" width="1.6328125" style="41" customWidth="1"/>
    <col min="6658" max="6658" width="3.453125" style="41" customWidth="1"/>
    <col min="6659" max="6660" width="9" style="41" customWidth="1"/>
    <col min="6661" max="6662" width="8.453125" style="41" customWidth="1"/>
    <col min="6663" max="6663" width="8.36328125" style="41" customWidth="1"/>
    <col min="6664" max="6664" width="7.36328125" style="41" customWidth="1"/>
    <col min="6665" max="6666" width="10" style="41" customWidth="1"/>
    <col min="6667" max="6667" width="17.08984375" style="41" customWidth="1"/>
    <col min="6668" max="6912" width="9" style="41"/>
    <col min="6913" max="6913" width="1.6328125" style="41" customWidth="1"/>
    <col min="6914" max="6914" width="3.453125" style="41" customWidth="1"/>
    <col min="6915" max="6916" width="9" style="41" customWidth="1"/>
    <col min="6917" max="6918" width="8.453125" style="41" customWidth="1"/>
    <col min="6919" max="6919" width="8.36328125" style="41" customWidth="1"/>
    <col min="6920" max="6920" width="7.36328125" style="41" customWidth="1"/>
    <col min="6921" max="6922" width="10" style="41" customWidth="1"/>
    <col min="6923" max="6923" width="17.08984375" style="41" customWidth="1"/>
    <col min="6924" max="7168" width="9" style="41"/>
    <col min="7169" max="7169" width="1.6328125" style="41" customWidth="1"/>
    <col min="7170" max="7170" width="3.453125" style="41" customWidth="1"/>
    <col min="7171" max="7172" width="9" style="41" customWidth="1"/>
    <col min="7173" max="7174" width="8.453125" style="41" customWidth="1"/>
    <col min="7175" max="7175" width="8.36328125" style="41" customWidth="1"/>
    <col min="7176" max="7176" width="7.36328125" style="41" customWidth="1"/>
    <col min="7177" max="7178" width="10" style="41" customWidth="1"/>
    <col min="7179" max="7179" width="17.08984375" style="41" customWidth="1"/>
    <col min="7180" max="7424" width="9" style="41"/>
    <col min="7425" max="7425" width="1.6328125" style="41" customWidth="1"/>
    <col min="7426" max="7426" width="3.453125" style="41" customWidth="1"/>
    <col min="7427" max="7428" width="9" style="41" customWidth="1"/>
    <col min="7429" max="7430" width="8.453125" style="41" customWidth="1"/>
    <col min="7431" max="7431" width="8.36328125" style="41" customWidth="1"/>
    <col min="7432" max="7432" width="7.36328125" style="41" customWidth="1"/>
    <col min="7433" max="7434" width="10" style="41" customWidth="1"/>
    <col min="7435" max="7435" width="17.08984375" style="41" customWidth="1"/>
    <col min="7436" max="7680" width="9" style="41"/>
    <col min="7681" max="7681" width="1.6328125" style="41" customWidth="1"/>
    <col min="7682" max="7682" width="3.453125" style="41" customWidth="1"/>
    <col min="7683" max="7684" width="9" style="41" customWidth="1"/>
    <col min="7685" max="7686" width="8.453125" style="41" customWidth="1"/>
    <col min="7687" max="7687" width="8.36328125" style="41" customWidth="1"/>
    <col min="7688" max="7688" width="7.36328125" style="41" customWidth="1"/>
    <col min="7689" max="7690" width="10" style="41" customWidth="1"/>
    <col min="7691" max="7691" width="17.08984375" style="41" customWidth="1"/>
    <col min="7692" max="7936" width="9" style="41"/>
    <col min="7937" max="7937" width="1.6328125" style="41" customWidth="1"/>
    <col min="7938" max="7938" width="3.453125" style="41" customWidth="1"/>
    <col min="7939" max="7940" width="9" style="41" customWidth="1"/>
    <col min="7941" max="7942" width="8.453125" style="41" customWidth="1"/>
    <col min="7943" max="7943" width="8.36328125" style="41" customWidth="1"/>
    <col min="7944" max="7944" width="7.36328125" style="41" customWidth="1"/>
    <col min="7945" max="7946" width="10" style="41" customWidth="1"/>
    <col min="7947" max="7947" width="17.08984375" style="41" customWidth="1"/>
    <col min="7948" max="8192" width="9" style="41"/>
    <col min="8193" max="8193" width="1.6328125" style="41" customWidth="1"/>
    <col min="8194" max="8194" width="3.453125" style="41" customWidth="1"/>
    <col min="8195" max="8196" width="9" style="41" customWidth="1"/>
    <col min="8197" max="8198" width="8.453125" style="41" customWidth="1"/>
    <col min="8199" max="8199" width="8.36328125" style="41" customWidth="1"/>
    <col min="8200" max="8200" width="7.36328125" style="41" customWidth="1"/>
    <col min="8201" max="8202" width="10" style="41" customWidth="1"/>
    <col min="8203" max="8203" width="17.08984375" style="41" customWidth="1"/>
    <col min="8204" max="8448" width="9" style="41"/>
    <col min="8449" max="8449" width="1.6328125" style="41" customWidth="1"/>
    <col min="8450" max="8450" width="3.453125" style="41" customWidth="1"/>
    <col min="8451" max="8452" width="9" style="41" customWidth="1"/>
    <col min="8453" max="8454" width="8.453125" style="41" customWidth="1"/>
    <col min="8455" max="8455" width="8.36328125" style="41" customWidth="1"/>
    <col min="8456" max="8456" width="7.36328125" style="41" customWidth="1"/>
    <col min="8457" max="8458" width="10" style="41" customWidth="1"/>
    <col min="8459" max="8459" width="17.08984375" style="41" customWidth="1"/>
    <col min="8460" max="8704" width="9" style="41"/>
    <col min="8705" max="8705" width="1.6328125" style="41" customWidth="1"/>
    <col min="8706" max="8706" width="3.453125" style="41" customWidth="1"/>
    <col min="8707" max="8708" width="9" style="41" customWidth="1"/>
    <col min="8709" max="8710" width="8.453125" style="41" customWidth="1"/>
    <col min="8711" max="8711" width="8.36328125" style="41" customWidth="1"/>
    <col min="8712" max="8712" width="7.36328125" style="41" customWidth="1"/>
    <col min="8713" max="8714" width="10" style="41" customWidth="1"/>
    <col min="8715" max="8715" width="17.08984375" style="41" customWidth="1"/>
    <col min="8716" max="8960" width="9" style="41"/>
    <col min="8961" max="8961" width="1.6328125" style="41" customWidth="1"/>
    <col min="8962" max="8962" width="3.453125" style="41" customWidth="1"/>
    <col min="8963" max="8964" width="9" style="41" customWidth="1"/>
    <col min="8965" max="8966" width="8.453125" style="41" customWidth="1"/>
    <col min="8967" max="8967" width="8.36328125" style="41" customWidth="1"/>
    <col min="8968" max="8968" width="7.36328125" style="41" customWidth="1"/>
    <col min="8969" max="8970" width="10" style="41" customWidth="1"/>
    <col min="8971" max="8971" width="17.08984375" style="41" customWidth="1"/>
    <col min="8972" max="9216" width="9" style="41"/>
    <col min="9217" max="9217" width="1.6328125" style="41" customWidth="1"/>
    <col min="9218" max="9218" width="3.453125" style="41" customWidth="1"/>
    <col min="9219" max="9220" width="9" style="41" customWidth="1"/>
    <col min="9221" max="9222" width="8.453125" style="41" customWidth="1"/>
    <col min="9223" max="9223" width="8.36328125" style="41" customWidth="1"/>
    <col min="9224" max="9224" width="7.36328125" style="41" customWidth="1"/>
    <col min="9225" max="9226" width="10" style="41" customWidth="1"/>
    <col min="9227" max="9227" width="17.08984375" style="41" customWidth="1"/>
    <col min="9228" max="9472" width="9" style="41"/>
    <col min="9473" max="9473" width="1.6328125" style="41" customWidth="1"/>
    <col min="9474" max="9474" width="3.453125" style="41" customWidth="1"/>
    <col min="9475" max="9476" width="9" style="41" customWidth="1"/>
    <col min="9477" max="9478" width="8.453125" style="41" customWidth="1"/>
    <col min="9479" max="9479" width="8.36328125" style="41" customWidth="1"/>
    <col min="9480" max="9480" width="7.36328125" style="41" customWidth="1"/>
    <col min="9481" max="9482" width="10" style="41" customWidth="1"/>
    <col min="9483" max="9483" width="17.08984375" style="41" customWidth="1"/>
    <col min="9484" max="9728" width="9" style="41"/>
    <col min="9729" max="9729" width="1.6328125" style="41" customWidth="1"/>
    <col min="9730" max="9730" width="3.453125" style="41" customWidth="1"/>
    <col min="9731" max="9732" width="9" style="41" customWidth="1"/>
    <col min="9733" max="9734" width="8.453125" style="41" customWidth="1"/>
    <col min="9735" max="9735" width="8.36328125" style="41" customWidth="1"/>
    <col min="9736" max="9736" width="7.36328125" style="41" customWidth="1"/>
    <col min="9737" max="9738" width="10" style="41" customWidth="1"/>
    <col min="9739" max="9739" width="17.08984375" style="41" customWidth="1"/>
    <col min="9740" max="9984" width="9" style="41"/>
    <col min="9985" max="9985" width="1.6328125" style="41" customWidth="1"/>
    <col min="9986" max="9986" width="3.453125" style="41" customWidth="1"/>
    <col min="9987" max="9988" width="9" style="41" customWidth="1"/>
    <col min="9989" max="9990" width="8.453125" style="41" customWidth="1"/>
    <col min="9991" max="9991" width="8.36328125" style="41" customWidth="1"/>
    <col min="9992" max="9992" width="7.36328125" style="41" customWidth="1"/>
    <col min="9993" max="9994" width="10" style="41" customWidth="1"/>
    <col min="9995" max="9995" width="17.08984375" style="41" customWidth="1"/>
    <col min="9996" max="10240" width="9" style="41"/>
    <col min="10241" max="10241" width="1.6328125" style="41" customWidth="1"/>
    <col min="10242" max="10242" width="3.453125" style="41" customWidth="1"/>
    <col min="10243" max="10244" width="9" style="41" customWidth="1"/>
    <col min="10245" max="10246" width="8.453125" style="41" customWidth="1"/>
    <col min="10247" max="10247" width="8.36328125" style="41" customWidth="1"/>
    <col min="10248" max="10248" width="7.36328125" style="41" customWidth="1"/>
    <col min="10249" max="10250" width="10" style="41" customWidth="1"/>
    <col min="10251" max="10251" width="17.08984375" style="41" customWidth="1"/>
    <col min="10252" max="10496" width="9" style="41"/>
    <col min="10497" max="10497" width="1.6328125" style="41" customWidth="1"/>
    <col min="10498" max="10498" width="3.453125" style="41" customWidth="1"/>
    <col min="10499" max="10500" width="9" style="41" customWidth="1"/>
    <col min="10501" max="10502" width="8.453125" style="41" customWidth="1"/>
    <col min="10503" max="10503" width="8.36328125" style="41" customWidth="1"/>
    <col min="10504" max="10504" width="7.36328125" style="41" customWidth="1"/>
    <col min="10505" max="10506" width="10" style="41" customWidth="1"/>
    <col min="10507" max="10507" width="17.08984375" style="41" customWidth="1"/>
    <col min="10508" max="10752" width="9" style="41"/>
    <col min="10753" max="10753" width="1.6328125" style="41" customWidth="1"/>
    <col min="10754" max="10754" width="3.453125" style="41" customWidth="1"/>
    <col min="10755" max="10756" width="9" style="41" customWidth="1"/>
    <col min="10757" max="10758" width="8.453125" style="41" customWidth="1"/>
    <col min="10759" max="10759" width="8.36328125" style="41" customWidth="1"/>
    <col min="10760" max="10760" width="7.36328125" style="41" customWidth="1"/>
    <col min="10761" max="10762" width="10" style="41" customWidth="1"/>
    <col min="10763" max="10763" width="17.08984375" style="41" customWidth="1"/>
    <col min="10764" max="11008" width="9" style="41"/>
    <col min="11009" max="11009" width="1.6328125" style="41" customWidth="1"/>
    <col min="11010" max="11010" width="3.453125" style="41" customWidth="1"/>
    <col min="11011" max="11012" width="9" style="41" customWidth="1"/>
    <col min="11013" max="11014" width="8.453125" style="41" customWidth="1"/>
    <col min="11015" max="11015" width="8.36328125" style="41" customWidth="1"/>
    <col min="11016" max="11016" width="7.36328125" style="41" customWidth="1"/>
    <col min="11017" max="11018" width="10" style="41" customWidth="1"/>
    <col min="11019" max="11019" width="17.08984375" style="41" customWidth="1"/>
    <col min="11020" max="11264" width="9" style="41"/>
    <col min="11265" max="11265" width="1.6328125" style="41" customWidth="1"/>
    <col min="11266" max="11266" width="3.453125" style="41" customWidth="1"/>
    <col min="11267" max="11268" width="9" style="41" customWidth="1"/>
    <col min="11269" max="11270" width="8.453125" style="41" customWidth="1"/>
    <col min="11271" max="11271" width="8.36328125" style="41" customWidth="1"/>
    <col min="11272" max="11272" width="7.36328125" style="41" customWidth="1"/>
    <col min="11273" max="11274" width="10" style="41" customWidth="1"/>
    <col min="11275" max="11275" width="17.08984375" style="41" customWidth="1"/>
    <col min="11276" max="11520" width="9" style="41"/>
    <col min="11521" max="11521" width="1.6328125" style="41" customWidth="1"/>
    <col min="11522" max="11522" width="3.453125" style="41" customWidth="1"/>
    <col min="11523" max="11524" width="9" style="41" customWidth="1"/>
    <col min="11525" max="11526" width="8.453125" style="41" customWidth="1"/>
    <col min="11527" max="11527" width="8.36328125" style="41" customWidth="1"/>
    <col min="11528" max="11528" width="7.36328125" style="41" customWidth="1"/>
    <col min="11529" max="11530" width="10" style="41" customWidth="1"/>
    <col min="11531" max="11531" width="17.08984375" style="41" customWidth="1"/>
    <col min="11532" max="11776" width="9" style="41"/>
    <col min="11777" max="11777" width="1.6328125" style="41" customWidth="1"/>
    <col min="11778" max="11778" width="3.453125" style="41" customWidth="1"/>
    <col min="11779" max="11780" width="9" style="41" customWidth="1"/>
    <col min="11781" max="11782" width="8.453125" style="41" customWidth="1"/>
    <col min="11783" max="11783" width="8.36328125" style="41" customWidth="1"/>
    <col min="11784" max="11784" width="7.36328125" style="41" customWidth="1"/>
    <col min="11785" max="11786" width="10" style="41" customWidth="1"/>
    <col min="11787" max="11787" width="17.08984375" style="41" customWidth="1"/>
    <col min="11788" max="12032" width="9" style="41"/>
    <col min="12033" max="12033" width="1.6328125" style="41" customWidth="1"/>
    <col min="12034" max="12034" width="3.453125" style="41" customWidth="1"/>
    <col min="12035" max="12036" width="9" style="41" customWidth="1"/>
    <col min="12037" max="12038" width="8.453125" style="41" customWidth="1"/>
    <col min="12039" max="12039" width="8.36328125" style="41" customWidth="1"/>
    <col min="12040" max="12040" width="7.36328125" style="41" customWidth="1"/>
    <col min="12041" max="12042" width="10" style="41" customWidth="1"/>
    <col min="12043" max="12043" width="17.08984375" style="41" customWidth="1"/>
    <col min="12044" max="12288" width="9" style="41"/>
    <col min="12289" max="12289" width="1.6328125" style="41" customWidth="1"/>
    <col min="12290" max="12290" width="3.453125" style="41" customWidth="1"/>
    <col min="12291" max="12292" width="9" style="41" customWidth="1"/>
    <col min="12293" max="12294" width="8.453125" style="41" customWidth="1"/>
    <col min="12295" max="12295" width="8.36328125" style="41" customWidth="1"/>
    <col min="12296" max="12296" width="7.36328125" style="41" customWidth="1"/>
    <col min="12297" max="12298" width="10" style="41" customWidth="1"/>
    <col min="12299" max="12299" width="17.08984375" style="41" customWidth="1"/>
    <col min="12300" max="12544" width="9" style="41"/>
    <col min="12545" max="12545" width="1.6328125" style="41" customWidth="1"/>
    <col min="12546" max="12546" width="3.453125" style="41" customWidth="1"/>
    <col min="12547" max="12548" width="9" style="41" customWidth="1"/>
    <col min="12549" max="12550" width="8.453125" style="41" customWidth="1"/>
    <col min="12551" max="12551" width="8.36328125" style="41" customWidth="1"/>
    <col min="12552" max="12552" width="7.36328125" style="41" customWidth="1"/>
    <col min="12553" max="12554" width="10" style="41" customWidth="1"/>
    <col min="12555" max="12555" width="17.08984375" style="41" customWidth="1"/>
    <col min="12556" max="12800" width="9" style="41"/>
    <col min="12801" max="12801" width="1.6328125" style="41" customWidth="1"/>
    <col min="12802" max="12802" width="3.453125" style="41" customWidth="1"/>
    <col min="12803" max="12804" width="9" style="41" customWidth="1"/>
    <col min="12805" max="12806" width="8.453125" style="41" customWidth="1"/>
    <col min="12807" max="12807" width="8.36328125" style="41" customWidth="1"/>
    <col min="12808" max="12808" width="7.36328125" style="41" customWidth="1"/>
    <col min="12809" max="12810" width="10" style="41" customWidth="1"/>
    <col min="12811" max="12811" width="17.08984375" style="41" customWidth="1"/>
    <col min="12812" max="13056" width="9" style="41"/>
    <col min="13057" max="13057" width="1.6328125" style="41" customWidth="1"/>
    <col min="13058" max="13058" width="3.453125" style="41" customWidth="1"/>
    <col min="13059" max="13060" width="9" style="41" customWidth="1"/>
    <col min="13061" max="13062" width="8.453125" style="41" customWidth="1"/>
    <col min="13063" max="13063" width="8.36328125" style="41" customWidth="1"/>
    <col min="13064" max="13064" width="7.36328125" style="41" customWidth="1"/>
    <col min="13065" max="13066" width="10" style="41" customWidth="1"/>
    <col min="13067" max="13067" width="17.08984375" style="41" customWidth="1"/>
    <col min="13068" max="13312" width="9" style="41"/>
    <col min="13313" max="13313" width="1.6328125" style="41" customWidth="1"/>
    <col min="13314" max="13314" width="3.453125" style="41" customWidth="1"/>
    <col min="13315" max="13316" width="9" style="41" customWidth="1"/>
    <col min="13317" max="13318" width="8.453125" style="41" customWidth="1"/>
    <col min="13319" max="13319" width="8.36328125" style="41" customWidth="1"/>
    <col min="13320" max="13320" width="7.36328125" style="41" customWidth="1"/>
    <col min="13321" max="13322" width="10" style="41" customWidth="1"/>
    <col min="13323" max="13323" width="17.08984375" style="41" customWidth="1"/>
    <col min="13324" max="13568" width="9" style="41"/>
    <col min="13569" max="13569" width="1.6328125" style="41" customWidth="1"/>
    <col min="13570" max="13570" width="3.453125" style="41" customWidth="1"/>
    <col min="13571" max="13572" width="9" style="41" customWidth="1"/>
    <col min="13573" max="13574" width="8.453125" style="41" customWidth="1"/>
    <col min="13575" max="13575" width="8.36328125" style="41" customWidth="1"/>
    <col min="13576" max="13576" width="7.36328125" style="41" customWidth="1"/>
    <col min="13577" max="13578" width="10" style="41" customWidth="1"/>
    <col min="13579" max="13579" width="17.08984375" style="41" customWidth="1"/>
    <col min="13580" max="13824" width="9" style="41"/>
    <col min="13825" max="13825" width="1.6328125" style="41" customWidth="1"/>
    <col min="13826" max="13826" width="3.453125" style="41" customWidth="1"/>
    <col min="13827" max="13828" width="9" style="41" customWidth="1"/>
    <col min="13829" max="13830" width="8.453125" style="41" customWidth="1"/>
    <col min="13831" max="13831" width="8.36328125" style="41" customWidth="1"/>
    <col min="13832" max="13832" width="7.36328125" style="41" customWidth="1"/>
    <col min="13833" max="13834" width="10" style="41" customWidth="1"/>
    <col min="13835" max="13835" width="17.08984375" style="41" customWidth="1"/>
    <col min="13836" max="14080" width="9" style="41"/>
    <col min="14081" max="14081" width="1.6328125" style="41" customWidth="1"/>
    <col min="14082" max="14082" width="3.453125" style="41" customWidth="1"/>
    <col min="14083" max="14084" width="9" style="41" customWidth="1"/>
    <col min="14085" max="14086" width="8.453125" style="41" customWidth="1"/>
    <col min="14087" max="14087" width="8.36328125" style="41" customWidth="1"/>
    <col min="14088" max="14088" width="7.36328125" style="41" customWidth="1"/>
    <col min="14089" max="14090" width="10" style="41" customWidth="1"/>
    <col min="14091" max="14091" width="17.08984375" style="41" customWidth="1"/>
    <col min="14092" max="14336" width="9" style="41"/>
    <col min="14337" max="14337" width="1.6328125" style="41" customWidth="1"/>
    <col min="14338" max="14338" width="3.453125" style="41" customWidth="1"/>
    <col min="14339" max="14340" width="9" style="41" customWidth="1"/>
    <col min="14341" max="14342" width="8.453125" style="41" customWidth="1"/>
    <col min="14343" max="14343" width="8.36328125" style="41" customWidth="1"/>
    <col min="14344" max="14344" width="7.36328125" style="41" customWidth="1"/>
    <col min="14345" max="14346" width="10" style="41" customWidth="1"/>
    <col min="14347" max="14347" width="17.08984375" style="41" customWidth="1"/>
    <col min="14348" max="14592" width="9" style="41"/>
    <col min="14593" max="14593" width="1.6328125" style="41" customWidth="1"/>
    <col min="14594" max="14594" width="3.453125" style="41" customWidth="1"/>
    <col min="14595" max="14596" width="9" style="41" customWidth="1"/>
    <col min="14597" max="14598" width="8.453125" style="41" customWidth="1"/>
    <col min="14599" max="14599" width="8.36328125" style="41" customWidth="1"/>
    <col min="14600" max="14600" width="7.36328125" style="41" customWidth="1"/>
    <col min="14601" max="14602" width="10" style="41" customWidth="1"/>
    <col min="14603" max="14603" width="17.08984375" style="41" customWidth="1"/>
    <col min="14604" max="14848" width="9" style="41"/>
    <col min="14849" max="14849" width="1.6328125" style="41" customWidth="1"/>
    <col min="14850" max="14850" width="3.453125" style="41" customWidth="1"/>
    <col min="14851" max="14852" width="9" style="41" customWidth="1"/>
    <col min="14853" max="14854" width="8.453125" style="41" customWidth="1"/>
    <col min="14855" max="14855" width="8.36328125" style="41" customWidth="1"/>
    <col min="14856" max="14856" width="7.36328125" style="41" customWidth="1"/>
    <col min="14857" max="14858" width="10" style="41" customWidth="1"/>
    <col min="14859" max="14859" width="17.08984375" style="41" customWidth="1"/>
    <col min="14860" max="15104" width="9" style="41"/>
    <col min="15105" max="15105" width="1.6328125" style="41" customWidth="1"/>
    <col min="15106" max="15106" width="3.453125" style="41" customWidth="1"/>
    <col min="15107" max="15108" width="9" style="41" customWidth="1"/>
    <col min="15109" max="15110" width="8.453125" style="41" customWidth="1"/>
    <col min="15111" max="15111" width="8.36328125" style="41" customWidth="1"/>
    <col min="15112" max="15112" width="7.36328125" style="41" customWidth="1"/>
    <col min="15113" max="15114" width="10" style="41" customWidth="1"/>
    <col min="15115" max="15115" width="17.08984375" style="41" customWidth="1"/>
    <col min="15116" max="15360" width="9" style="41"/>
    <col min="15361" max="15361" width="1.6328125" style="41" customWidth="1"/>
    <col min="15362" max="15362" width="3.453125" style="41" customWidth="1"/>
    <col min="15363" max="15364" width="9" style="41" customWidth="1"/>
    <col min="15365" max="15366" width="8.453125" style="41" customWidth="1"/>
    <col min="15367" max="15367" width="8.36328125" style="41" customWidth="1"/>
    <col min="15368" max="15368" width="7.36328125" style="41" customWidth="1"/>
    <col min="15369" max="15370" width="10" style="41" customWidth="1"/>
    <col min="15371" max="15371" width="17.08984375" style="41" customWidth="1"/>
    <col min="15372" max="15616" width="9" style="41"/>
    <col min="15617" max="15617" width="1.6328125" style="41" customWidth="1"/>
    <col min="15618" max="15618" width="3.453125" style="41" customWidth="1"/>
    <col min="15619" max="15620" width="9" style="41" customWidth="1"/>
    <col min="15621" max="15622" width="8.453125" style="41" customWidth="1"/>
    <col min="15623" max="15623" width="8.36328125" style="41" customWidth="1"/>
    <col min="15624" max="15624" width="7.36328125" style="41" customWidth="1"/>
    <col min="15625" max="15626" width="10" style="41" customWidth="1"/>
    <col min="15627" max="15627" width="17.08984375" style="41" customWidth="1"/>
    <col min="15628" max="15872" width="9" style="41"/>
    <col min="15873" max="15873" width="1.6328125" style="41" customWidth="1"/>
    <col min="15874" max="15874" width="3.453125" style="41" customWidth="1"/>
    <col min="15875" max="15876" width="9" style="41" customWidth="1"/>
    <col min="15877" max="15878" width="8.453125" style="41" customWidth="1"/>
    <col min="15879" max="15879" width="8.36328125" style="41" customWidth="1"/>
    <col min="15880" max="15880" width="7.36328125" style="41" customWidth="1"/>
    <col min="15881" max="15882" width="10" style="41" customWidth="1"/>
    <col min="15883" max="15883" width="17.08984375" style="41" customWidth="1"/>
    <col min="15884" max="16128" width="9" style="41"/>
    <col min="16129" max="16129" width="1.6328125" style="41" customWidth="1"/>
    <col min="16130" max="16130" width="3.453125" style="41" customWidth="1"/>
    <col min="16131" max="16132" width="9" style="41" customWidth="1"/>
    <col min="16133" max="16134" width="8.453125" style="41" customWidth="1"/>
    <col min="16135" max="16135" width="8.36328125" style="41" customWidth="1"/>
    <col min="16136" max="16136" width="7.36328125" style="41" customWidth="1"/>
    <col min="16137" max="16138" width="10" style="41" customWidth="1"/>
    <col min="16139" max="16139" width="17.08984375" style="41" customWidth="1"/>
    <col min="16140" max="16384" width="9" style="41"/>
  </cols>
  <sheetData>
    <row r="1" spans="2:11" ht="18" customHeight="1" thickBot="1">
      <c r="C1" s="79" t="s">
        <v>204</v>
      </c>
      <c r="D1" s="78" t="s">
        <v>158</v>
      </c>
      <c r="H1" s="971" t="s">
        <v>198</v>
      </c>
      <c r="I1" s="971"/>
      <c r="J1" s="971"/>
      <c r="K1" s="971"/>
    </row>
    <row r="2" spans="2:11" ht="41.25" customHeight="1">
      <c r="B2" s="973" t="s">
        <v>203</v>
      </c>
      <c r="C2" s="974"/>
      <c r="D2" s="974"/>
      <c r="E2" s="974"/>
      <c r="F2" s="974"/>
      <c r="G2" s="974"/>
      <c r="H2" s="974"/>
      <c r="I2" s="974"/>
      <c r="J2" s="974"/>
      <c r="K2" s="974"/>
    </row>
    <row r="3" spans="2:11" ht="6" customHeight="1">
      <c r="B3" s="1070"/>
      <c r="C3" s="1070"/>
      <c r="D3" s="1070"/>
      <c r="E3" s="1071"/>
      <c r="F3" s="969"/>
      <c r="G3" s="75"/>
    </row>
    <row r="4" spans="2:11" ht="15" customHeight="1">
      <c r="B4" s="1070"/>
      <c r="C4" s="1070"/>
      <c r="D4" s="1070"/>
      <c r="E4" s="1071"/>
      <c r="F4" s="969"/>
      <c r="G4" s="75"/>
      <c r="H4" s="1081" t="s">
        <v>156</v>
      </c>
      <c r="I4" s="1081"/>
      <c r="J4" s="1076"/>
      <c r="K4" s="1076"/>
    </row>
    <row r="5" spans="2:11" ht="15" customHeight="1">
      <c r="B5" s="1070"/>
      <c r="C5" s="1070"/>
      <c r="D5" s="1070"/>
      <c r="E5" s="1071"/>
      <c r="F5" s="969"/>
      <c r="G5" s="74"/>
      <c r="H5" s="1081"/>
      <c r="I5" s="1081"/>
      <c r="J5" s="1076"/>
      <c r="K5" s="1076"/>
    </row>
    <row r="6" spans="2:11" ht="6" customHeight="1" thickBot="1">
      <c r="B6" s="68"/>
      <c r="C6" s="68"/>
      <c r="D6" s="68"/>
      <c r="E6" s="68"/>
      <c r="F6" s="68"/>
      <c r="G6" s="68"/>
      <c r="H6" s="68"/>
      <c r="I6" s="68"/>
      <c r="J6" s="68"/>
      <c r="K6" s="68"/>
    </row>
    <row r="7" spans="2:11" s="68" customFormat="1" ht="24.75" customHeight="1">
      <c r="B7" s="70"/>
      <c r="C7" s="1004" t="s">
        <v>11</v>
      </c>
      <c r="D7" s="1004"/>
      <c r="E7" s="1004" t="s">
        <v>196</v>
      </c>
      <c r="F7" s="1004"/>
      <c r="G7" s="1004" t="s">
        <v>24</v>
      </c>
      <c r="H7" s="1072"/>
      <c r="I7" s="1079" t="s">
        <v>202</v>
      </c>
      <c r="J7" s="1080"/>
      <c r="K7" s="73" t="s">
        <v>87</v>
      </c>
    </row>
    <row r="8" spans="2:11" s="68" customFormat="1" ht="17.25" customHeight="1">
      <c r="B8" s="70">
        <f t="shared" ref="B8:B47" si="0">ROW()-7</f>
        <v>1</v>
      </c>
      <c r="C8" s="1044"/>
      <c r="D8" s="1044"/>
      <c r="E8" s="1059"/>
      <c r="F8" s="1060"/>
      <c r="G8" s="1044"/>
      <c r="H8" s="1045"/>
      <c r="I8" s="1050"/>
      <c r="J8" s="1051"/>
      <c r="K8" s="71"/>
    </row>
    <row r="9" spans="2:11" s="68" customFormat="1" ht="17.25" customHeight="1">
      <c r="B9" s="70">
        <f t="shared" si="0"/>
        <v>2</v>
      </c>
      <c r="C9" s="1044"/>
      <c r="D9" s="1044"/>
      <c r="E9" s="1059"/>
      <c r="F9" s="1060"/>
      <c r="G9" s="1044"/>
      <c r="H9" s="1045"/>
      <c r="I9" s="1050"/>
      <c r="J9" s="1051"/>
      <c r="K9" s="71"/>
    </row>
    <row r="10" spans="2:11" s="68" customFormat="1" ht="17.25" customHeight="1">
      <c r="B10" s="70">
        <f t="shared" si="0"/>
        <v>3</v>
      </c>
      <c r="C10" s="1045"/>
      <c r="D10" s="1061"/>
      <c r="E10" s="1056"/>
      <c r="F10" s="1062"/>
      <c r="G10" s="1045"/>
      <c r="H10" s="1063"/>
      <c r="I10" s="1050"/>
      <c r="J10" s="1064"/>
      <c r="K10" s="71"/>
    </row>
    <row r="11" spans="2:11" s="68" customFormat="1" ht="17.25" customHeight="1">
      <c r="B11" s="70">
        <f t="shared" si="0"/>
        <v>4</v>
      </c>
      <c r="C11" s="1045"/>
      <c r="D11" s="1061"/>
      <c r="E11" s="1056"/>
      <c r="F11" s="1062"/>
      <c r="G11" s="1045"/>
      <c r="H11" s="1063"/>
      <c r="I11" s="1050"/>
      <c r="J11" s="1064"/>
      <c r="K11" s="71"/>
    </row>
    <row r="12" spans="2:11" s="68" customFormat="1" ht="17.25" customHeight="1">
      <c r="B12" s="70">
        <f t="shared" si="0"/>
        <v>5</v>
      </c>
      <c r="C12" s="1045"/>
      <c r="D12" s="1061"/>
      <c r="E12" s="1056"/>
      <c r="F12" s="1062"/>
      <c r="G12" s="1045"/>
      <c r="H12" s="1063"/>
      <c r="I12" s="1050"/>
      <c r="J12" s="1064"/>
      <c r="K12" s="71"/>
    </row>
    <row r="13" spans="2:11" s="68" customFormat="1" ht="17.25" customHeight="1">
      <c r="B13" s="70">
        <f t="shared" si="0"/>
        <v>6</v>
      </c>
      <c r="C13" s="1045"/>
      <c r="D13" s="1061"/>
      <c r="E13" s="1056"/>
      <c r="F13" s="1062"/>
      <c r="G13" s="1045"/>
      <c r="H13" s="1063"/>
      <c r="I13" s="1050"/>
      <c r="J13" s="1064"/>
      <c r="K13" s="69"/>
    </row>
    <row r="14" spans="2:11" s="68" customFormat="1" ht="17.25" customHeight="1">
      <c r="B14" s="70">
        <f t="shared" si="0"/>
        <v>7</v>
      </c>
      <c r="C14" s="1044"/>
      <c r="D14" s="1044"/>
      <c r="E14" s="1044"/>
      <c r="F14" s="1044"/>
      <c r="G14" s="1044"/>
      <c r="H14" s="1045"/>
      <c r="I14" s="1068"/>
      <c r="J14" s="1069"/>
      <c r="K14" s="72"/>
    </row>
    <row r="15" spans="2:11" s="68" customFormat="1" ht="17.25" customHeight="1">
      <c r="B15" s="70">
        <f t="shared" si="0"/>
        <v>8</v>
      </c>
      <c r="C15" s="1044"/>
      <c r="D15" s="1044"/>
      <c r="E15" s="1044"/>
      <c r="F15" s="1044"/>
      <c r="G15" s="1044"/>
      <c r="H15" s="1045"/>
      <c r="I15" s="1065"/>
      <c r="J15" s="1051"/>
      <c r="K15" s="69"/>
    </row>
    <row r="16" spans="2:11" s="68" customFormat="1" ht="17.25" customHeight="1">
      <c r="B16" s="70">
        <f t="shared" si="0"/>
        <v>9</v>
      </c>
      <c r="C16" s="1044"/>
      <c r="D16" s="1044"/>
      <c r="E16" s="1044"/>
      <c r="F16" s="1044"/>
      <c r="G16" s="1044"/>
      <c r="H16" s="1045"/>
      <c r="I16" s="1065"/>
      <c r="J16" s="1051"/>
      <c r="K16" s="69"/>
    </row>
    <row r="17" spans="2:11" s="68" customFormat="1" ht="17.25" customHeight="1">
      <c r="B17" s="70">
        <f t="shared" si="0"/>
        <v>10</v>
      </c>
      <c r="C17" s="1044"/>
      <c r="D17" s="1044"/>
      <c r="E17" s="1044"/>
      <c r="F17" s="1044"/>
      <c r="G17" s="1044"/>
      <c r="H17" s="1045"/>
      <c r="I17" s="1066"/>
      <c r="J17" s="1067"/>
      <c r="K17" s="69"/>
    </row>
    <row r="18" spans="2:11" s="68" customFormat="1" ht="17.25" customHeight="1">
      <c r="B18" s="70">
        <f t="shared" si="0"/>
        <v>11</v>
      </c>
      <c r="C18" s="1045"/>
      <c r="D18" s="1061"/>
      <c r="E18" s="1056"/>
      <c r="F18" s="1062"/>
      <c r="G18" s="1044"/>
      <c r="H18" s="1045"/>
      <c r="I18" s="1050"/>
      <c r="J18" s="1064"/>
      <c r="K18" s="71"/>
    </row>
    <row r="19" spans="2:11" s="68" customFormat="1" ht="17.25" customHeight="1">
      <c r="B19" s="70">
        <f t="shared" si="0"/>
        <v>12</v>
      </c>
      <c r="C19" s="1044"/>
      <c r="D19" s="1044"/>
      <c r="E19" s="1059"/>
      <c r="F19" s="1060"/>
      <c r="G19" s="1044"/>
      <c r="H19" s="1045"/>
      <c r="I19" s="1050"/>
      <c r="J19" s="1051"/>
      <c r="K19" s="71"/>
    </row>
    <row r="20" spans="2:11" s="68" customFormat="1" ht="17.25" customHeight="1">
      <c r="B20" s="70">
        <f t="shared" si="0"/>
        <v>13</v>
      </c>
      <c r="C20" s="1045"/>
      <c r="D20" s="1061"/>
      <c r="E20" s="1056"/>
      <c r="F20" s="1062"/>
      <c r="G20" s="1045"/>
      <c r="H20" s="1063"/>
      <c r="I20" s="1050"/>
      <c r="J20" s="1064"/>
      <c r="K20" s="71"/>
    </row>
    <row r="21" spans="2:11" s="68" customFormat="1" ht="17.25" customHeight="1">
      <c r="B21" s="70">
        <f t="shared" si="0"/>
        <v>14</v>
      </c>
      <c r="C21" s="1044"/>
      <c r="D21" s="1044"/>
      <c r="E21" s="1059"/>
      <c r="F21" s="1060"/>
      <c r="G21" s="1044"/>
      <c r="H21" s="1045"/>
      <c r="I21" s="1050"/>
      <c r="J21" s="1051"/>
      <c r="K21" s="71"/>
    </row>
    <row r="22" spans="2:11" s="68" customFormat="1" ht="17.25" customHeight="1">
      <c r="B22" s="70">
        <f t="shared" si="0"/>
        <v>15</v>
      </c>
      <c r="C22" s="1044"/>
      <c r="D22" s="1044"/>
      <c r="E22" s="1056"/>
      <c r="F22" s="1057"/>
      <c r="G22" s="1044"/>
      <c r="H22" s="1045"/>
      <c r="I22" s="1050"/>
      <c r="J22" s="1051"/>
      <c r="K22" s="69"/>
    </row>
    <row r="23" spans="2:11" s="68" customFormat="1" ht="17.25" customHeight="1">
      <c r="B23" s="70">
        <f t="shared" si="0"/>
        <v>16</v>
      </c>
      <c r="C23" s="1044"/>
      <c r="D23" s="1044"/>
      <c r="E23" s="1058"/>
      <c r="F23" s="1044"/>
      <c r="G23" s="1044"/>
      <c r="H23" s="1045"/>
      <c r="I23" s="1050"/>
      <c r="J23" s="1051"/>
      <c r="K23" s="69"/>
    </row>
    <row r="24" spans="2:11" s="68" customFormat="1" ht="17.25" customHeight="1">
      <c r="B24" s="70">
        <f t="shared" si="0"/>
        <v>17</v>
      </c>
      <c r="C24" s="1044"/>
      <c r="D24" s="1044"/>
      <c r="E24" s="1044"/>
      <c r="F24" s="1044"/>
      <c r="G24" s="1044"/>
      <c r="H24" s="1045"/>
      <c r="I24" s="1050"/>
      <c r="J24" s="1051"/>
      <c r="K24" s="69"/>
    </row>
    <row r="25" spans="2:11" s="68" customFormat="1" ht="17.25" customHeight="1">
      <c r="B25" s="70">
        <f t="shared" si="0"/>
        <v>18</v>
      </c>
      <c r="C25" s="1044"/>
      <c r="D25" s="1044"/>
      <c r="E25" s="1044"/>
      <c r="F25" s="1044"/>
      <c r="G25" s="1044"/>
      <c r="H25" s="1045"/>
      <c r="I25" s="1050"/>
      <c r="J25" s="1051"/>
      <c r="K25" s="69"/>
    </row>
    <row r="26" spans="2:11" s="68" customFormat="1" ht="17.25" customHeight="1">
      <c r="B26" s="70">
        <f t="shared" si="0"/>
        <v>19</v>
      </c>
      <c r="C26" s="1044"/>
      <c r="D26" s="1044"/>
      <c r="E26" s="1044"/>
      <c r="F26" s="1044"/>
      <c r="G26" s="1044"/>
      <c r="H26" s="1045"/>
      <c r="I26" s="1050"/>
      <c r="J26" s="1051"/>
      <c r="K26" s="69"/>
    </row>
    <row r="27" spans="2:11" s="68" customFormat="1" ht="17.25" customHeight="1">
      <c r="B27" s="70">
        <f t="shared" si="0"/>
        <v>20</v>
      </c>
      <c r="C27" s="1044"/>
      <c r="D27" s="1044"/>
      <c r="E27" s="1044"/>
      <c r="F27" s="1044"/>
      <c r="G27" s="1044"/>
      <c r="H27" s="1045"/>
      <c r="I27" s="1050"/>
      <c r="J27" s="1051"/>
      <c r="K27" s="69"/>
    </row>
    <row r="28" spans="2:11" s="68" customFormat="1" ht="17.25" customHeight="1">
      <c r="B28" s="70">
        <f t="shared" si="0"/>
        <v>21</v>
      </c>
      <c r="C28" s="1044"/>
      <c r="D28" s="1044"/>
      <c r="E28" s="1052"/>
      <c r="F28" s="1053"/>
      <c r="G28" s="1044"/>
      <c r="H28" s="1045"/>
      <c r="I28" s="1054"/>
      <c r="J28" s="1055"/>
      <c r="K28" s="71"/>
    </row>
    <row r="29" spans="2:11" s="68" customFormat="1" ht="17.25" customHeight="1">
      <c r="B29" s="70">
        <f t="shared" si="0"/>
        <v>22</v>
      </c>
      <c r="C29" s="1044"/>
      <c r="D29" s="1044"/>
      <c r="E29" s="1052"/>
      <c r="F29" s="1053"/>
      <c r="G29" s="1044"/>
      <c r="H29" s="1045"/>
      <c r="I29" s="1050"/>
      <c r="J29" s="1051"/>
      <c r="K29" s="71"/>
    </row>
    <row r="30" spans="2:11" s="68" customFormat="1" ht="17.25" customHeight="1">
      <c r="B30" s="70">
        <f t="shared" si="0"/>
        <v>23</v>
      </c>
      <c r="C30" s="1044"/>
      <c r="D30" s="1044"/>
      <c r="E30" s="1052"/>
      <c r="F30" s="1053"/>
      <c r="G30" s="1044"/>
      <c r="H30" s="1045"/>
      <c r="I30" s="1050"/>
      <c r="J30" s="1051"/>
      <c r="K30" s="71"/>
    </row>
    <row r="31" spans="2:11" s="68" customFormat="1" ht="17.25" customHeight="1">
      <c r="B31" s="70">
        <f t="shared" si="0"/>
        <v>24</v>
      </c>
      <c r="C31" s="1044"/>
      <c r="D31" s="1044"/>
      <c r="E31" s="1052"/>
      <c r="F31" s="1053"/>
      <c r="G31" s="1044"/>
      <c r="H31" s="1045"/>
      <c r="I31" s="1050"/>
      <c r="J31" s="1051"/>
      <c r="K31" s="71"/>
    </row>
    <row r="32" spans="2:11" s="68" customFormat="1" ht="17.25" customHeight="1">
      <c r="B32" s="70">
        <f t="shared" si="0"/>
        <v>25</v>
      </c>
      <c r="C32" s="1044"/>
      <c r="D32" s="1044"/>
      <c r="E32" s="1052"/>
      <c r="F32" s="1053"/>
      <c r="G32" s="1044"/>
      <c r="H32" s="1045"/>
      <c r="I32" s="1050"/>
      <c r="J32" s="1051"/>
      <c r="K32" s="71"/>
    </row>
    <row r="33" spans="2:11" s="68" customFormat="1" ht="17.25" customHeight="1">
      <c r="B33" s="70">
        <f t="shared" si="0"/>
        <v>26</v>
      </c>
      <c r="C33" s="1044"/>
      <c r="D33" s="1044"/>
      <c r="E33" s="1052"/>
      <c r="F33" s="1053"/>
      <c r="G33" s="1044"/>
      <c r="H33" s="1045"/>
      <c r="I33" s="1050"/>
      <c r="J33" s="1051"/>
      <c r="K33" s="71"/>
    </row>
    <row r="34" spans="2:11" s="68" customFormat="1" ht="17.25" customHeight="1">
      <c r="B34" s="70">
        <f t="shared" si="0"/>
        <v>27</v>
      </c>
      <c r="C34" s="1044"/>
      <c r="D34" s="1044"/>
      <c r="E34" s="1052"/>
      <c r="F34" s="1053"/>
      <c r="G34" s="1044"/>
      <c r="H34" s="1045"/>
      <c r="I34" s="1050"/>
      <c r="J34" s="1051"/>
      <c r="K34" s="71"/>
    </row>
    <row r="35" spans="2:11" s="68" customFormat="1" ht="17.25" customHeight="1">
      <c r="B35" s="70">
        <f t="shared" si="0"/>
        <v>28</v>
      </c>
      <c r="C35" s="1044"/>
      <c r="D35" s="1044"/>
      <c r="E35" s="1052"/>
      <c r="F35" s="1053"/>
      <c r="G35" s="1044"/>
      <c r="H35" s="1045"/>
      <c r="I35" s="1050"/>
      <c r="J35" s="1051"/>
      <c r="K35" s="71"/>
    </row>
    <row r="36" spans="2:11" s="68" customFormat="1" ht="17.25" customHeight="1">
      <c r="B36" s="70">
        <f t="shared" si="0"/>
        <v>29</v>
      </c>
      <c r="C36" s="1044"/>
      <c r="D36" s="1044"/>
      <c r="E36" s="1052"/>
      <c r="F36" s="1053"/>
      <c r="G36" s="1044"/>
      <c r="H36" s="1045"/>
      <c r="I36" s="1050"/>
      <c r="J36" s="1051"/>
      <c r="K36" s="71"/>
    </row>
    <row r="37" spans="2:11" s="68" customFormat="1" ht="17.25" customHeight="1">
      <c r="B37" s="70">
        <f t="shared" si="0"/>
        <v>30</v>
      </c>
      <c r="C37" s="1044"/>
      <c r="D37" s="1044"/>
      <c r="E37" s="1052"/>
      <c r="F37" s="1053"/>
      <c r="G37" s="1044"/>
      <c r="H37" s="1045"/>
      <c r="I37" s="1050"/>
      <c r="J37" s="1051"/>
      <c r="K37" s="71"/>
    </row>
    <row r="38" spans="2:11" s="68" customFormat="1" ht="17.25" customHeight="1">
      <c r="B38" s="70">
        <f t="shared" si="0"/>
        <v>31</v>
      </c>
      <c r="C38" s="1044"/>
      <c r="D38" s="1044"/>
      <c r="E38" s="1052"/>
      <c r="F38" s="1053"/>
      <c r="G38" s="1044"/>
      <c r="H38" s="1045"/>
      <c r="I38" s="1050"/>
      <c r="J38" s="1051"/>
      <c r="K38" s="71"/>
    </row>
    <row r="39" spans="2:11" s="68" customFormat="1" ht="17.25" customHeight="1">
      <c r="B39" s="70">
        <f t="shared" si="0"/>
        <v>32</v>
      </c>
      <c r="C39" s="1044"/>
      <c r="D39" s="1044"/>
      <c r="E39" s="1052"/>
      <c r="F39" s="1053"/>
      <c r="G39" s="1044"/>
      <c r="H39" s="1045"/>
      <c r="I39" s="1050"/>
      <c r="J39" s="1051"/>
      <c r="K39" s="71"/>
    </row>
    <row r="40" spans="2:11" s="68" customFormat="1" ht="17.25" customHeight="1">
      <c r="B40" s="70">
        <f t="shared" si="0"/>
        <v>33</v>
      </c>
      <c r="C40" s="1044"/>
      <c r="D40" s="1044"/>
      <c r="E40" s="1052"/>
      <c r="F40" s="1053"/>
      <c r="G40" s="1044"/>
      <c r="H40" s="1045"/>
      <c r="I40" s="1050"/>
      <c r="J40" s="1051"/>
      <c r="K40" s="71"/>
    </row>
    <row r="41" spans="2:11" s="68" customFormat="1" ht="17.25" customHeight="1">
      <c r="B41" s="70">
        <f t="shared" si="0"/>
        <v>34</v>
      </c>
      <c r="C41" s="1044"/>
      <c r="D41" s="1044"/>
      <c r="E41" s="1052"/>
      <c r="F41" s="1053"/>
      <c r="G41" s="1044"/>
      <c r="H41" s="1045"/>
      <c r="I41" s="1050"/>
      <c r="J41" s="1051"/>
      <c r="K41" s="69"/>
    </row>
    <row r="42" spans="2:11" s="68" customFormat="1" ht="17.25" customHeight="1">
      <c r="B42" s="70">
        <f t="shared" si="0"/>
        <v>35</v>
      </c>
      <c r="C42" s="1044"/>
      <c r="D42" s="1044"/>
      <c r="E42" s="1052"/>
      <c r="F42" s="1053"/>
      <c r="G42" s="1044"/>
      <c r="H42" s="1045"/>
      <c r="I42" s="1050"/>
      <c r="J42" s="1051"/>
      <c r="K42" s="69"/>
    </row>
    <row r="43" spans="2:11" s="68" customFormat="1" ht="17.25" customHeight="1">
      <c r="B43" s="70">
        <f t="shared" si="0"/>
        <v>36</v>
      </c>
      <c r="C43" s="1044"/>
      <c r="D43" s="1044"/>
      <c r="E43" s="1044"/>
      <c r="F43" s="1044"/>
      <c r="G43" s="1044"/>
      <c r="H43" s="1045"/>
      <c r="I43" s="1050"/>
      <c r="J43" s="1051"/>
      <c r="K43" s="69"/>
    </row>
    <row r="44" spans="2:11" s="68" customFormat="1" ht="17.25" customHeight="1">
      <c r="B44" s="70">
        <f t="shared" si="0"/>
        <v>37</v>
      </c>
      <c r="C44" s="1044"/>
      <c r="D44" s="1044"/>
      <c r="E44" s="1044"/>
      <c r="F44" s="1044"/>
      <c r="G44" s="1044"/>
      <c r="H44" s="1045"/>
      <c r="I44" s="1050"/>
      <c r="J44" s="1051"/>
      <c r="K44" s="69"/>
    </row>
    <row r="45" spans="2:11" s="68" customFormat="1" ht="17.25" customHeight="1">
      <c r="B45" s="70">
        <f t="shared" si="0"/>
        <v>38</v>
      </c>
      <c r="C45" s="1044"/>
      <c r="D45" s="1044"/>
      <c r="E45" s="1044"/>
      <c r="F45" s="1044"/>
      <c r="G45" s="1044"/>
      <c r="H45" s="1045"/>
      <c r="I45" s="1050"/>
      <c r="J45" s="1051"/>
      <c r="K45" s="69"/>
    </row>
    <row r="46" spans="2:11" s="68" customFormat="1" ht="17.25" customHeight="1">
      <c r="B46" s="70">
        <f t="shared" si="0"/>
        <v>39</v>
      </c>
      <c r="C46" s="1044"/>
      <c r="D46" s="1044"/>
      <c r="E46" s="1044"/>
      <c r="F46" s="1044"/>
      <c r="G46" s="1044"/>
      <c r="H46" s="1045"/>
      <c r="I46" s="1050"/>
      <c r="J46" s="1051"/>
      <c r="K46" s="69"/>
    </row>
    <row r="47" spans="2:11" s="68" customFormat="1" ht="17.25" customHeight="1" thickBot="1">
      <c r="B47" s="70">
        <f t="shared" si="0"/>
        <v>40</v>
      </c>
      <c r="C47" s="1044"/>
      <c r="D47" s="1044"/>
      <c r="E47" s="1044"/>
      <c r="F47" s="1044"/>
      <c r="G47" s="1044"/>
      <c r="H47" s="1045"/>
      <c r="I47" s="1046"/>
      <c r="J47" s="1047"/>
      <c r="K47" s="69"/>
    </row>
    <row r="48" spans="2:11" ht="13.5" customHeight="1">
      <c r="B48" s="1048" t="s">
        <v>155</v>
      </c>
      <c r="C48" s="1049"/>
      <c r="D48" s="1049"/>
      <c r="E48" s="1049"/>
      <c r="F48" s="1049"/>
      <c r="G48" s="1049"/>
      <c r="H48" s="1049"/>
      <c r="I48" s="1049"/>
      <c r="J48" s="1049"/>
      <c r="K48" s="1049"/>
    </row>
    <row r="49" spans="2:11" ht="13.5" customHeight="1">
      <c r="B49" s="1049"/>
      <c r="C49" s="1049"/>
      <c r="D49" s="1049"/>
      <c r="E49" s="1049"/>
      <c r="F49" s="1049"/>
      <c r="G49" s="1049"/>
      <c r="H49" s="1049"/>
      <c r="I49" s="1049"/>
      <c r="J49" s="1049"/>
      <c r="K49" s="1049"/>
    </row>
  </sheetData>
  <mergeCells count="175">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9"/>
  <pageMargins left="0.7" right="0.7" top="0.75" bottom="0.75" header="0.3" footer="0.3"/>
  <pageSetup paperSize="9" scale="9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M38"/>
  <sheetViews>
    <sheetView showGridLines="0" view="pageBreakPreview" zoomScale="70" zoomScaleNormal="100" zoomScaleSheetLayoutView="70" workbookViewId="0">
      <selection activeCell="AJ31" sqref="AJ31"/>
    </sheetView>
  </sheetViews>
  <sheetFormatPr defaultColWidth="2.26953125" defaultRowHeight="13"/>
  <cols>
    <col min="1" max="1" width="2.26953125" style="41" customWidth="1"/>
    <col min="2" max="2" width="2.26953125" style="264" customWidth="1"/>
    <col min="3" max="5" width="2.26953125" style="41"/>
    <col min="6" max="6" width="2.453125" style="41" bestFit="1" customWidth="1"/>
    <col min="7" max="20" width="2.26953125" style="41"/>
    <col min="21" max="21" width="2.453125" style="41" bestFit="1" customWidth="1"/>
    <col min="22" max="26" width="2.26953125" style="41"/>
    <col min="27" max="38" width="2.7265625" style="41" customWidth="1"/>
    <col min="39" max="256" width="2.26953125" style="41"/>
    <col min="257" max="258" width="2.26953125" style="41" customWidth="1"/>
    <col min="259" max="261" width="2.26953125" style="41"/>
    <col min="262" max="262" width="2.453125" style="41" bestFit="1" customWidth="1"/>
    <col min="263" max="276" width="2.26953125" style="41"/>
    <col min="277" max="277" width="2.453125" style="41" bestFit="1" customWidth="1"/>
    <col min="278" max="282" width="2.26953125" style="41"/>
    <col min="283" max="294" width="2.7265625" style="41" customWidth="1"/>
    <col min="295" max="512" width="2.26953125" style="41"/>
    <col min="513" max="514" width="2.26953125" style="41" customWidth="1"/>
    <col min="515" max="517" width="2.26953125" style="41"/>
    <col min="518" max="518" width="2.453125" style="41" bestFit="1" customWidth="1"/>
    <col min="519" max="532" width="2.26953125" style="41"/>
    <col min="533" max="533" width="2.453125" style="41" bestFit="1" customWidth="1"/>
    <col min="534" max="538" width="2.26953125" style="41"/>
    <col min="539" max="550" width="2.7265625" style="41" customWidth="1"/>
    <col min="551" max="768" width="2.26953125" style="41"/>
    <col min="769" max="770" width="2.26953125" style="41" customWidth="1"/>
    <col min="771" max="773" width="2.26953125" style="41"/>
    <col min="774" max="774" width="2.453125" style="41" bestFit="1" customWidth="1"/>
    <col min="775" max="788" width="2.26953125" style="41"/>
    <col min="789" max="789" width="2.453125" style="41" bestFit="1" customWidth="1"/>
    <col min="790" max="794" width="2.26953125" style="41"/>
    <col min="795" max="806" width="2.7265625" style="41" customWidth="1"/>
    <col min="807" max="1024" width="2.26953125" style="41"/>
    <col min="1025" max="1026" width="2.26953125" style="41" customWidth="1"/>
    <col min="1027" max="1029" width="2.26953125" style="41"/>
    <col min="1030" max="1030" width="2.453125" style="41" bestFit="1" customWidth="1"/>
    <col min="1031" max="1044" width="2.26953125" style="41"/>
    <col min="1045" max="1045" width="2.453125" style="41" bestFit="1" customWidth="1"/>
    <col min="1046" max="1050" width="2.26953125" style="41"/>
    <col min="1051" max="1062" width="2.7265625" style="41" customWidth="1"/>
    <col min="1063" max="1280" width="2.26953125" style="41"/>
    <col min="1281" max="1282" width="2.26953125" style="41" customWidth="1"/>
    <col min="1283" max="1285" width="2.26953125" style="41"/>
    <col min="1286" max="1286" width="2.453125" style="41" bestFit="1" customWidth="1"/>
    <col min="1287" max="1300" width="2.26953125" style="41"/>
    <col min="1301" max="1301" width="2.453125" style="41" bestFit="1" customWidth="1"/>
    <col min="1302" max="1306" width="2.26953125" style="41"/>
    <col min="1307" max="1318" width="2.7265625" style="41" customWidth="1"/>
    <col min="1319" max="1536" width="2.26953125" style="41"/>
    <col min="1537" max="1538" width="2.26953125" style="41" customWidth="1"/>
    <col min="1539" max="1541" width="2.26953125" style="41"/>
    <col min="1542" max="1542" width="2.453125" style="41" bestFit="1" customWidth="1"/>
    <col min="1543" max="1556" width="2.26953125" style="41"/>
    <col min="1557" max="1557" width="2.453125" style="41" bestFit="1" customWidth="1"/>
    <col min="1558" max="1562" width="2.26953125" style="41"/>
    <col min="1563" max="1574" width="2.7265625" style="41" customWidth="1"/>
    <col min="1575" max="1792" width="2.26953125" style="41"/>
    <col min="1793" max="1794" width="2.26953125" style="41" customWidth="1"/>
    <col min="1795" max="1797" width="2.26953125" style="41"/>
    <col min="1798" max="1798" width="2.453125" style="41" bestFit="1" customWidth="1"/>
    <col min="1799" max="1812" width="2.26953125" style="41"/>
    <col min="1813" max="1813" width="2.453125" style="41" bestFit="1" customWidth="1"/>
    <col min="1814" max="1818" width="2.26953125" style="41"/>
    <col min="1819" max="1830" width="2.7265625" style="41" customWidth="1"/>
    <col min="1831" max="2048" width="2.26953125" style="41"/>
    <col min="2049" max="2050" width="2.26953125" style="41" customWidth="1"/>
    <col min="2051" max="2053" width="2.26953125" style="41"/>
    <col min="2054" max="2054" width="2.453125" style="41" bestFit="1" customWidth="1"/>
    <col min="2055" max="2068" width="2.26953125" style="41"/>
    <col min="2069" max="2069" width="2.453125" style="41" bestFit="1" customWidth="1"/>
    <col min="2070" max="2074" width="2.26953125" style="41"/>
    <col min="2075" max="2086" width="2.7265625" style="41" customWidth="1"/>
    <col min="2087" max="2304" width="2.26953125" style="41"/>
    <col min="2305" max="2306" width="2.26953125" style="41" customWidth="1"/>
    <col min="2307" max="2309" width="2.26953125" style="41"/>
    <col min="2310" max="2310" width="2.453125" style="41" bestFit="1" customWidth="1"/>
    <col min="2311" max="2324" width="2.26953125" style="41"/>
    <col min="2325" max="2325" width="2.453125" style="41" bestFit="1" customWidth="1"/>
    <col min="2326" max="2330" width="2.26953125" style="41"/>
    <col min="2331" max="2342" width="2.7265625" style="41" customWidth="1"/>
    <col min="2343" max="2560" width="2.26953125" style="41"/>
    <col min="2561" max="2562" width="2.26953125" style="41" customWidth="1"/>
    <col min="2563" max="2565" width="2.26953125" style="41"/>
    <col min="2566" max="2566" width="2.453125" style="41" bestFit="1" customWidth="1"/>
    <col min="2567" max="2580" width="2.26953125" style="41"/>
    <col min="2581" max="2581" width="2.453125" style="41" bestFit="1" customWidth="1"/>
    <col min="2582" max="2586" width="2.26953125" style="41"/>
    <col min="2587" max="2598" width="2.7265625" style="41" customWidth="1"/>
    <col min="2599" max="2816" width="2.26953125" style="41"/>
    <col min="2817" max="2818" width="2.26953125" style="41" customWidth="1"/>
    <col min="2819" max="2821" width="2.26953125" style="41"/>
    <col min="2822" max="2822" width="2.453125" style="41" bestFit="1" customWidth="1"/>
    <col min="2823" max="2836" width="2.26953125" style="41"/>
    <col min="2837" max="2837" width="2.453125" style="41" bestFit="1" customWidth="1"/>
    <col min="2838" max="2842" width="2.26953125" style="41"/>
    <col min="2843" max="2854" width="2.7265625" style="41" customWidth="1"/>
    <col min="2855" max="3072" width="2.26953125" style="41"/>
    <col min="3073" max="3074" width="2.26953125" style="41" customWidth="1"/>
    <col min="3075" max="3077" width="2.26953125" style="41"/>
    <col min="3078" max="3078" width="2.453125" style="41" bestFit="1" customWidth="1"/>
    <col min="3079" max="3092" width="2.26953125" style="41"/>
    <col min="3093" max="3093" width="2.453125" style="41" bestFit="1" customWidth="1"/>
    <col min="3094" max="3098" width="2.26953125" style="41"/>
    <col min="3099" max="3110" width="2.7265625" style="41" customWidth="1"/>
    <col min="3111" max="3328" width="2.26953125" style="41"/>
    <col min="3329" max="3330" width="2.26953125" style="41" customWidth="1"/>
    <col min="3331" max="3333" width="2.26953125" style="41"/>
    <col min="3334" max="3334" width="2.453125" style="41" bestFit="1" customWidth="1"/>
    <col min="3335" max="3348" width="2.26953125" style="41"/>
    <col min="3349" max="3349" width="2.453125" style="41" bestFit="1" customWidth="1"/>
    <col min="3350" max="3354" width="2.26953125" style="41"/>
    <col min="3355" max="3366" width="2.7265625" style="41" customWidth="1"/>
    <col min="3367" max="3584" width="2.26953125" style="41"/>
    <col min="3585" max="3586" width="2.26953125" style="41" customWidth="1"/>
    <col min="3587" max="3589" width="2.26953125" style="41"/>
    <col min="3590" max="3590" width="2.453125" style="41" bestFit="1" customWidth="1"/>
    <col min="3591" max="3604" width="2.26953125" style="41"/>
    <col min="3605" max="3605" width="2.453125" style="41" bestFit="1" customWidth="1"/>
    <col min="3606" max="3610" width="2.26953125" style="41"/>
    <col min="3611" max="3622" width="2.7265625" style="41" customWidth="1"/>
    <col min="3623" max="3840" width="2.26953125" style="41"/>
    <col min="3841" max="3842" width="2.26953125" style="41" customWidth="1"/>
    <col min="3843" max="3845" width="2.26953125" style="41"/>
    <col min="3846" max="3846" width="2.453125" style="41" bestFit="1" customWidth="1"/>
    <col min="3847" max="3860" width="2.26953125" style="41"/>
    <col min="3861" max="3861" width="2.453125" style="41" bestFit="1" customWidth="1"/>
    <col min="3862" max="3866" width="2.26953125" style="41"/>
    <col min="3867" max="3878" width="2.7265625" style="41" customWidth="1"/>
    <col min="3879" max="4096" width="2.26953125" style="41"/>
    <col min="4097" max="4098" width="2.26953125" style="41" customWidth="1"/>
    <col min="4099" max="4101" width="2.26953125" style="41"/>
    <col min="4102" max="4102" width="2.453125" style="41" bestFit="1" customWidth="1"/>
    <col min="4103" max="4116" width="2.26953125" style="41"/>
    <col min="4117" max="4117" width="2.453125" style="41" bestFit="1" customWidth="1"/>
    <col min="4118" max="4122" width="2.26953125" style="41"/>
    <col min="4123" max="4134" width="2.7265625" style="41" customWidth="1"/>
    <col min="4135" max="4352" width="2.26953125" style="41"/>
    <col min="4353" max="4354" width="2.26953125" style="41" customWidth="1"/>
    <col min="4355" max="4357" width="2.26953125" style="41"/>
    <col min="4358" max="4358" width="2.453125" style="41" bestFit="1" customWidth="1"/>
    <col min="4359" max="4372" width="2.26953125" style="41"/>
    <col min="4373" max="4373" width="2.453125" style="41" bestFit="1" customWidth="1"/>
    <col min="4374" max="4378" width="2.26953125" style="41"/>
    <col min="4379" max="4390" width="2.7265625" style="41" customWidth="1"/>
    <col min="4391" max="4608" width="2.26953125" style="41"/>
    <col min="4609" max="4610" width="2.26953125" style="41" customWidth="1"/>
    <col min="4611" max="4613" width="2.26953125" style="41"/>
    <col min="4614" max="4614" width="2.453125" style="41" bestFit="1" customWidth="1"/>
    <col min="4615" max="4628" width="2.26953125" style="41"/>
    <col min="4629" max="4629" width="2.453125" style="41" bestFit="1" customWidth="1"/>
    <col min="4630" max="4634" width="2.26953125" style="41"/>
    <col min="4635" max="4646" width="2.7265625" style="41" customWidth="1"/>
    <col min="4647" max="4864" width="2.26953125" style="41"/>
    <col min="4865" max="4866" width="2.26953125" style="41" customWidth="1"/>
    <col min="4867" max="4869" width="2.26953125" style="41"/>
    <col min="4870" max="4870" width="2.453125" style="41" bestFit="1" customWidth="1"/>
    <col min="4871" max="4884" width="2.26953125" style="41"/>
    <col min="4885" max="4885" width="2.453125" style="41" bestFit="1" customWidth="1"/>
    <col min="4886" max="4890" width="2.26953125" style="41"/>
    <col min="4891" max="4902" width="2.7265625" style="41" customWidth="1"/>
    <col min="4903" max="5120" width="2.26953125" style="41"/>
    <col min="5121" max="5122" width="2.26953125" style="41" customWidth="1"/>
    <col min="5123" max="5125" width="2.26953125" style="41"/>
    <col min="5126" max="5126" width="2.453125" style="41" bestFit="1" customWidth="1"/>
    <col min="5127" max="5140" width="2.26953125" style="41"/>
    <col min="5141" max="5141" width="2.453125" style="41" bestFit="1" customWidth="1"/>
    <col min="5142" max="5146" width="2.26953125" style="41"/>
    <col min="5147" max="5158" width="2.7265625" style="41" customWidth="1"/>
    <col min="5159" max="5376" width="2.26953125" style="41"/>
    <col min="5377" max="5378" width="2.26953125" style="41" customWidth="1"/>
    <col min="5379" max="5381" width="2.26953125" style="41"/>
    <col min="5382" max="5382" width="2.453125" style="41" bestFit="1" customWidth="1"/>
    <col min="5383" max="5396" width="2.26953125" style="41"/>
    <col min="5397" max="5397" width="2.453125" style="41" bestFit="1" customWidth="1"/>
    <col min="5398" max="5402" width="2.26953125" style="41"/>
    <col min="5403" max="5414" width="2.7265625" style="41" customWidth="1"/>
    <col min="5415" max="5632" width="2.26953125" style="41"/>
    <col min="5633" max="5634" width="2.26953125" style="41" customWidth="1"/>
    <col min="5635" max="5637" width="2.26953125" style="41"/>
    <col min="5638" max="5638" width="2.453125" style="41" bestFit="1" customWidth="1"/>
    <col min="5639" max="5652" width="2.26953125" style="41"/>
    <col min="5653" max="5653" width="2.453125" style="41" bestFit="1" customWidth="1"/>
    <col min="5654" max="5658" width="2.26953125" style="41"/>
    <col min="5659" max="5670" width="2.7265625" style="41" customWidth="1"/>
    <col min="5671" max="5888" width="2.26953125" style="41"/>
    <col min="5889" max="5890" width="2.26953125" style="41" customWidth="1"/>
    <col min="5891" max="5893" width="2.26953125" style="41"/>
    <col min="5894" max="5894" width="2.453125" style="41" bestFit="1" customWidth="1"/>
    <col min="5895" max="5908" width="2.26953125" style="41"/>
    <col min="5909" max="5909" width="2.453125" style="41" bestFit="1" customWidth="1"/>
    <col min="5910" max="5914" width="2.26953125" style="41"/>
    <col min="5915" max="5926" width="2.7265625" style="41" customWidth="1"/>
    <col min="5927" max="6144" width="2.26953125" style="41"/>
    <col min="6145" max="6146" width="2.26953125" style="41" customWidth="1"/>
    <col min="6147" max="6149" width="2.26953125" style="41"/>
    <col min="6150" max="6150" width="2.453125" style="41" bestFit="1" customWidth="1"/>
    <col min="6151" max="6164" width="2.26953125" style="41"/>
    <col min="6165" max="6165" width="2.453125" style="41" bestFit="1" customWidth="1"/>
    <col min="6166" max="6170" width="2.26953125" style="41"/>
    <col min="6171" max="6182" width="2.7265625" style="41" customWidth="1"/>
    <col min="6183" max="6400" width="2.26953125" style="41"/>
    <col min="6401" max="6402" width="2.26953125" style="41" customWidth="1"/>
    <col min="6403" max="6405" width="2.26953125" style="41"/>
    <col min="6406" max="6406" width="2.453125" style="41" bestFit="1" customWidth="1"/>
    <col min="6407" max="6420" width="2.26953125" style="41"/>
    <col min="6421" max="6421" width="2.453125" style="41" bestFit="1" customWidth="1"/>
    <col min="6422" max="6426" width="2.26953125" style="41"/>
    <col min="6427" max="6438" width="2.7265625" style="41" customWidth="1"/>
    <col min="6439" max="6656" width="2.26953125" style="41"/>
    <col min="6657" max="6658" width="2.26953125" style="41" customWidth="1"/>
    <col min="6659" max="6661" width="2.26953125" style="41"/>
    <col min="6662" max="6662" width="2.453125" style="41" bestFit="1" customWidth="1"/>
    <col min="6663" max="6676" width="2.26953125" style="41"/>
    <col min="6677" max="6677" width="2.453125" style="41" bestFit="1" customWidth="1"/>
    <col min="6678" max="6682" width="2.26953125" style="41"/>
    <col min="6683" max="6694" width="2.7265625" style="41" customWidth="1"/>
    <col min="6695" max="6912" width="2.26953125" style="41"/>
    <col min="6913" max="6914" width="2.26953125" style="41" customWidth="1"/>
    <col min="6915" max="6917" width="2.26953125" style="41"/>
    <col min="6918" max="6918" width="2.453125" style="41" bestFit="1" customWidth="1"/>
    <col min="6919" max="6932" width="2.26953125" style="41"/>
    <col min="6933" max="6933" width="2.453125" style="41" bestFit="1" customWidth="1"/>
    <col min="6934" max="6938" width="2.26953125" style="41"/>
    <col min="6939" max="6950" width="2.7265625" style="41" customWidth="1"/>
    <col min="6951" max="7168" width="2.26953125" style="41"/>
    <col min="7169" max="7170" width="2.26953125" style="41" customWidth="1"/>
    <col min="7171" max="7173" width="2.26953125" style="41"/>
    <col min="7174" max="7174" width="2.453125" style="41" bestFit="1" customWidth="1"/>
    <col min="7175" max="7188" width="2.26953125" style="41"/>
    <col min="7189" max="7189" width="2.453125" style="41" bestFit="1" customWidth="1"/>
    <col min="7190" max="7194" width="2.26953125" style="41"/>
    <col min="7195" max="7206" width="2.7265625" style="41" customWidth="1"/>
    <col min="7207" max="7424" width="2.26953125" style="41"/>
    <col min="7425" max="7426" width="2.26953125" style="41" customWidth="1"/>
    <col min="7427" max="7429" width="2.26953125" style="41"/>
    <col min="7430" max="7430" width="2.453125" style="41" bestFit="1" customWidth="1"/>
    <col min="7431" max="7444" width="2.26953125" style="41"/>
    <col min="7445" max="7445" width="2.453125" style="41" bestFit="1" customWidth="1"/>
    <col min="7446" max="7450" width="2.26953125" style="41"/>
    <col min="7451" max="7462" width="2.7265625" style="41" customWidth="1"/>
    <col min="7463" max="7680" width="2.26953125" style="41"/>
    <col min="7681" max="7682" width="2.26953125" style="41" customWidth="1"/>
    <col min="7683" max="7685" width="2.26953125" style="41"/>
    <col min="7686" max="7686" width="2.453125" style="41" bestFit="1" customWidth="1"/>
    <col min="7687" max="7700" width="2.26953125" style="41"/>
    <col min="7701" max="7701" width="2.453125" style="41" bestFit="1" customWidth="1"/>
    <col min="7702" max="7706" width="2.26953125" style="41"/>
    <col min="7707" max="7718" width="2.7265625" style="41" customWidth="1"/>
    <col min="7719" max="7936" width="2.26953125" style="41"/>
    <col min="7937" max="7938" width="2.26953125" style="41" customWidth="1"/>
    <col min="7939" max="7941" width="2.26953125" style="41"/>
    <col min="7942" max="7942" width="2.453125" style="41" bestFit="1" customWidth="1"/>
    <col min="7943" max="7956" width="2.26953125" style="41"/>
    <col min="7957" max="7957" width="2.453125" style="41" bestFit="1" customWidth="1"/>
    <col min="7958" max="7962" width="2.26953125" style="41"/>
    <col min="7963" max="7974" width="2.7265625" style="41" customWidth="1"/>
    <col min="7975" max="8192" width="2.26953125" style="41"/>
    <col min="8193" max="8194" width="2.26953125" style="41" customWidth="1"/>
    <col min="8195" max="8197" width="2.26953125" style="41"/>
    <col min="8198" max="8198" width="2.453125" style="41" bestFit="1" customWidth="1"/>
    <col min="8199" max="8212" width="2.26953125" style="41"/>
    <col min="8213" max="8213" width="2.453125" style="41" bestFit="1" customWidth="1"/>
    <col min="8214" max="8218" width="2.26953125" style="41"/>
    <col min="8219" max="8230" width="2.7265625" style="41" customWidth="1"/>
    <col min="8231" max="8448" width="2.26953125" style="41"/>
    <col min="8449" max="8450" width="2.26953125" style="41" customWidth="1"/>
    <col min="8451" max="8453" width="2.26953125" style="41"/>
    <col min="8454" max="8454" width="2.453125" style="41" bestFit="1" customWidth="1"/>
    <col min="8455" max="8468" width="2.26953125" style="41"/>
    <col min="8469" max="8469" width="2.453125" style="41" bestFit="1" customWidth="1"/>
    <col min="8470" max="8474" width="2.26953125" style="41"/>
    <col min="8475" max="8486" width="2.7265625" style="41" customWidth="1"/>
    <col min="8487" max="8704" width="2.26953125" style="41"/>
    <col min="8705" max="8706" width="2.26953125" style="41" customWidth="1"/>
    <col min="8707" max="8709" width="2.26953125" style="41"/>
    <col min="8710" max="8710" width="2.453125" style="41" bestFit="1" customWidth="1"/>
    <col min="8711" max="8724" width="2.26953125" style="41"/>
    <col min="8725" max="8725" width="2.453125" style="41" bestFit="1" customWidth="1"/>
    <col min="8726" max="8730" width="2.26953125" style="41"/>
    <col min="8731" max="8742" width="2.7265625" style="41" customWidth="1"/>
    <col min="8743" max="8960" width="2.26953125" style="41"/>
    <col min="8961" max="8962" width="2.26953125" style="41" customWidth="1"/>
    <col min="8963" max="8965" width="2.26953125" style="41"/>
    <col min="8966" max="8966" width="2.453125" style="41" bestFit="1" customWidth="1"/>
    <col min="8967" max="8980" width="2.26953125" style="41"/>
    <col min="8981" max="8981" width="2.453125" style="41" bestFit="1" customWidth="1"/>
    <col min="8982" max="8986" width="2.26953125" style="41"/>
    <col min="8987" max="8998" width="2.7265625" style="41" customWidth="1"/>
    <col min="8999" max="9216" width="2.26953125" style="41"/>
    <col min="9217" max="9218" width="2.26953125" style="41" customWidth="1"/>
    <col min="9219" max="9221" width="2.26953125" style="41"/>
    <col min="9222" max="9222" width="2.453125" style="41" bestFit="1" customWidth="1"/>
    <col min="9223" max="9236" width="2.26953125" style="41"/>
    <col min="9237" max="9237" width="2.453125" style="41" bestFit="1" customWidth="1"/>
    <col min="9238" max="9242" width="2.26953125" style="41"/>
    <col min="9243" max="9254" width="2.7265625" style="41" customWidth="1"/>
    <col min="9255" max="9472" width="2.26953125" style="41"/>
    <col min="9473" max="9474" width="2.26953125" style="41" customWidth="1"/>
    <col min="9475" max="9477" width="2.26953125" style="41"/>
    <col min="9478" max="9478" width="2.453125" style="41" bestFit="1" customWidth="1"/>
    <col min="9479" max="9492" width="2.26953125" style="41"/>
    <col min="9493" max="9493" width="2.453125" style="41" bestFit="1" customWidth="1"/>
    <col min="9494" max="9498" width="2.26953125" style="41"/>
    <col min="9499" max="9510" width="2.7265625" style="41" customWidth="1"/>
    <col min="9511" max="9728" width="2.26953125" style="41"/>
    <col min="9729" max="9730" width="2.26953125" style="41" customWidth="1"/>
    <col min="9731" max="9733" width="2.26953125" style="41"/>
    <col min="9734" max="9734" width="2.453125" style="41" bestFit="1" customWidth="1"/>
    <col min="9735" max="9748" width="2.26953125" style="41"/>
    <col min="9749" max="9749" width="2.453125" style="41" bestFit="1" customWidth="1"/>
    <col min="9750" max="9754" width="2.26953125" style="41"/>
    <col min="9755" max="9766" width="2.7265625" style="41" customWidth="1"/>
    <col min="9767" max="9984" width="2.26953125" style="41"/>
    <col min="9985" max="9986" width="2.26953125" style="41" customWidth="1"/>
    <col min="9987" max="9989" width="2.26953125" style="41"/>
    <col min="9990" max="9990" width="2.453125" style="41" bestFit="1" customWidth="1"/>
    <col min="9991" max="10004" width="2.26953125" style="41"/>
    <col min="10005" max="10005" width="2.453125" style="41" bestFit="1" customWidth="1"/>
    <col min="10006" max="10010" width="2.26953125" style="41"/>
    <col min="10011" max="10022" width="2.7265625" style="41" customWidth="1"/>
    <col min="10023" max="10240" width="2.26953125" style="41"/>
    <col min="10241" max="10242" width="2.26953125" style="41" customWidth="1"/>
    <col min="10243" max="10245" width="2.26953125" style="41"/>
    <col min="10246" max="10246" width="2.453125" style="41" bestFit="1" customWidth="1"/>
    <col min="10247" max="10260" width="2.26953125" style="41"/>
    <col min="10261" max="10261" width="2.453125" style="41" bestFit="1" customWidth="1"/>
    <col min="10262" max="10266" width="2.26953125" style="41"/>
    <col min="10267" max="10278" width="2.7265625" style="41" customWidth="1"/>
    <col min="10279" max="10496" width="2.26953125" style="41"/>
    <col min="10497" max="10498" width="2.26953125" style="41" customWidth="1"/>
    <col min="10499" max="10501" width="2.26953125" style="41"/>
    <col min="10502" max="10502" width="2.453125" style="41" bestFit="1" customWidth="1"/>
    <col min="10503" max="10516" width="2.26953125" style="41"/>
    <col min="10517" max="10517" width="2.453125" style="41" bestFit="1" customWidth="1"/>
    <col min="10518" max="10522" width="2.26953125" style="41"/>
    <col min="10523" max="10534" width="2.7265625" style="41" customWidth="1"/>
    <col min="10535" max="10752" width="2.26953125" style="41"/>
    <col min="10753" max="10754" width="2.26953125" style="41" customWidth="1"/>
    <col min="10755" max="10757" width="2.26953125" style="41"/>
    <col min="10758" max="10758" width="2.453125" style="41" bestFit="1" customWidth="1"/>
    <col min="10759" max="10772" width="2.26953125" style="41"/>
    <col min="10773" max="10773" width="2.453125" style="41" bestFit="1" customWidth="1"/>
    <col min="10774" max="10778" width="2.26953125" style="41"/>
    <col min="10779" max="10790" width="2.7265625" style="41" customWidth="1"/>
    <col min="10791" max="11008" width="2.26953125" style="41"/>
    <col min="11009" max="11010" width="2.26953125" style="41" customWidth="1"/>
    <col min="11011" max="11013" width="2.26953125" style="41"/>
    <col min="11014" max="11014" width="2.453125" style="41" bestFit="1" customWidth="1"/>
    <col min="11015" max="11028" width="2.26953125" style="41"/>
    <col min="11029" max="11029" width="2.453125" style="41" bestFit="1" customWidth="1"/>
    <col min="11030" max="11034" width="2.26953125" style="41"/>
    <col min="11035" max="11046" width="2.7265625" style="41" customWidth="1"/>
    <col min="11047" max="11264" width="2.26953125" style="41"/>
    <col min="11265" max="11266" width="2.26953125" style="41" customWidth="1"/>
    <col min="11267" max="11269" width="2.26953125" style="41"/>
    <col min="11270" max="11270" width="2.453125" style="41" bestFit="1" customWidth="1"/>
    <col min="11271" max="11284" width="2.26953125" style="41"/>
    <col min="11285" max="11285" width="2.453125" style="41" bestFit="1" customWidth="1"/>
    <col min="11286" max="11290" width="2.26953125" style="41"/>
    <col min="11291" max="11302" width="2.7265625" style="41" customWidth="1"/>
    <col min="11303" max="11520" width="2.26953125" style="41"/>
    <col min="11521" max="11522" width="2.26953125" style="41" customWidth="1"/>
    <col min="11523" max="11525" width="2.26953125" style="41"/>
    <col min="11526" max="11526" width="2.453125" style="41" bestFit="1" customWidth="1"/>
    <col min="11527" max="11540" width="2.26953125" style="41"/>
    <col min="11541" max="11541" width="2.453125" style="41" bestFit="1" customWidth="1"/>
    <col min="11542" max="11546" width="2.26953125" style="41"/>
    <col min="11547" max="11558" width="2.7265625" style="41" customWidth="1"/>
    <col min="11559" max="11776" width="2.26953125" style="41"/>
    <col min="11777" max="11778" width="2.26953125" style="41" customWidth="1"/>
    <col min="11779" max="11781" width="2.26953125" style="41"/>
    <col min="11782" max="11782" width="2.453125" style="41" bestFit="1" customWidth="1"/>
    <col min="11783" max="11796" width="2.26953125" style="41"/>
    <col min="11797" max="11797" width="2.453125" style="41" bestFit="1" customWidth="1"/>
    <col min="11798" max="11802" width="2.26953125" style="41"/>
    <col min="11803" max="11814" width="2.7265625" style="41" customWidth="1"/>
    <col min="11815" max="12032" width="2.26953125" style="41"/>
    <col min="12033" max="12034" width="2.26953125" style="41" customWidth="1"/>
    <col min="12035" max="12037" width="2.26953125" style="41"/>
    <col min="12038" max="12038" width="2.453125" style="41" bestFit="1" customWidth="1"/>
    <col min="12039" max="12052" width="2.26953125" style="41"/>
    <col min="12053" max="12053" width="2.453125" style="41" bestFit="1" customWidth="1"/>
    <col min="12054" max="12058" width="2.26953125" style="41"/>
    <col min="12059" max="12070" width="2.7265625" style="41" customWidth="1"/>
    <col min="12071" max="12288" width="2.26953125" style="41"/>
    <col min="12289" max="12290" width="2.26953125" style="41" customWidth="1"/>
    <col min="12291" max="12293" width="2.26953125" style="41"/>
    <col min="12294" max="12294" width="2.453125" style="41" bestFit="1" customWidth="1"/>
    <col min="12295" max="12308" width="2.26953125" style="41"/>
    <col min="12309" max="12309" width="2.453125" style="41" bestFit="1" customWidth="1"/>
    <col min="12310" max="12314" width="2.26953125" style="41"/>
    <col min="12315" max="12326" width="2.7265625" style="41" customWidth="1"/>
    <col min="12327" max="12544" width="2.26953125" style="41"/>
    <col min="12545" max="12546" width="2.26953125" style="41" customWidth="1"/>
    <col min="12547" max="12549" width="2.26953125" style="41"/>
    <col min="12550" max="12550" width="2.453125" style="41" bestFit="1" customWidth="1"/>
    <col min="12551" max="12564" width="2.26953125" style="41"/>
    <col min="12565" max="12565" width="2.453125" style="41" bestFit="1" customWidth="1"/>
    <col min="12566" max="12570" width="2.26953125" style="41"/>
    <col min="12571" max="12582" width="2.7265625" style="41" customWidth="1"/>
    <col min="12583" max="12800" width="2.26953125" style="41"/>
    <col min="12801" max="12802" width="2.26953125" style="41" customWidth="1"/>
    <col min="12803" max="12805" width="2.26953125" style="41"/>
    <col min="12806" max="12806" width="2.453125" style="41" bestFit="1" customWidth="1"/>
    <col min="12807" max="12820" width="2.26953125" style="41"/>
    <col min="12821" max="12821" width="2.453125" style="41" bestFit="1" customWidth="1"/>
    <col min="12822" max="12826" width="2.26953125" style="41"/>
    <col min="12827" max="12838" width="2.7265625" style="41" customWidth="1"/>
    <col min="12839" max="13056" width="2.26953125" style="41"/>
    <col min="13057" max="13058" width="2.26953125" style="41" customWidth="1"/>
    <col min="13059" max="13061" width="2.26953125" style="41"/>
    <col min="13062" max="13062" width="2.453125" style="41" bestFit="1" customWidth="1"/>
    <col min="13063" max="13076" width="2.26953125" style="41"/>
    <col min="13077" max="13077" width="2.453125" style="41" bestFit="1" customWidth="1"/>
    <col min="13078" max="13082" width="2.26953125" style="41"/>
    <col min="13083" max="13094" width="2.7265625" style="41" customWidth="1"/>
    <col min="13095" max="13312" width="2.26953125" style="41"/>
    <col min="13313" max="13314" width="2.26953125" style="41" customWidth="1"/>
    <col min="13315" max="13317" width="2.26953125" style="41"/>
    <col min="13318" max="13318" width="2.453125" style="41" bestFit="1" customWidth="1"/>
    <col min="13319" max="13332" width="2.26953125" style="41"/>
    <col min="13333" max="13333" width="2.453125" style="41" bestFit="1" customWidth="1"/>
    <col min="13334" max="13338" width="2.26953125" style="41"/>
    <col min="13339" max="13350" width="2.7265625" style="41" customWidth="1"/>
    <col min="13351" max="13568" width="2.26953125" style="41"/>
    <col min="13569" max="13570" width="2.26953125" style="41" customWidth="1"/>
    <col min="13571" max="13573" width="2.26953125" style="41"/>
    <col min="13574" max="13574" width="2.453125" style="41" bestFit="1" customWidth="1"/>
    <col min="13575" max="13588" width="2.26953125" style="41"/>
    <col min="13589" max="13589" width="2.453125" style="41" bestFit="1" customWidth="1"/>
    <col min="13590" max="13594" width="2.26953125" style="41"/>
    <col min="13595" max="13606" width="2.7265625" style="41" customWidth="1"/>
    <col min="13607" max="13824" width="2.26953125" style="41"/>
    <col min="13825" max="13826" width="2.26953125" style="41" customWidth="1"/>
    <col min="13827" max="13829" width="2.26953125" style="41"/>
    <col min="13830" max="13830" width="2.453125" style="41" bestFit="1" customWidth="1"/>
    <col min="13831" max="13844" width="2.26953125" style="41"/>
    <col min="13845" max="13845" width="2.453125" style="41" bestFit="1" customWidth="1"/>
    <col min="13846" max="13850" width="2.26953125" style="41"/>
    <col min="13851" max="13862" width="2.7265625" style="41" customWidth="1"/>
    <col min="13863" max="14080" width="2.26953125" style="41"/>
    <col min="14081" max="14082" width="2.26953125" style="41" customWidth="1"/>
    <col min="14083" max="14085" width="2.26953125" style="41"/>
    <col min="14086" max="14086" width="2.453125" style="41" bestFit="1" customWidth="1"/>
    <col min="14087" max="14100" width="2.26953125" style="41"/>
    <col min="14101" max="14101" width="2.453125" style="41" bestFit="1" customWidth="1"/>
    <col min="14102" max="14106" width="2.26953125" style="41"/>
    <col min="14107" max="14118" width="2.7265625" style="41" customWidth="1"/>
    <col min="14119" max="14336" width="2.26953125" style="41"/>
    <col min="14337" max="14338" width="2.26953125" style="41" customWidth="1"/>
    <col min="14339" max="14341" width="2.26953125" style="41"/>
    <col min="14342" max="14342" width="2.453125" style="41" bestFit="1" customWidth="1"/>
    <col min="14343" max="14356" width="2.26953125" style="41"/>
    <col min="14357" max="14357" width="2.453125" style="41" bestFit="1" customWidth="1"/>
    <col min="14358" max="14362" width="2.26953125" style="41"/>
    <col min="14363" max="14374" width="2.7265625" style="41" customWidth="1"/>
    <col min="14375" max="14592" width="2.26953125" style="41"/>
    <col min="14593" max="14594" width="2.26953125" style="41" customWidth="1"/>
    <col min="14595" max="14597" width="2.26953125" style="41"/>
    <col min="14598" max="14598" width="2.453125" style="41" bestFit="1" customWidth="1"/>
    <col min="14599" max="14612" width="2.26953125" style="41"/>
    <col min="14613" max="14613" width="2.453125" style="41" bestFit="1" customWidth="1"/>
    <col min="14614" max="14618" width="2.26953125" style="41"/>
    <col min="14619" max="14630" width="2.7265625" style="41" customWidth="1"/>
    <col min="14631" max="14848" width="2.26953125" style="41"/>
    <col min="14849" max="14850" width="2.26953125" style="41" customWidth="1"/>
    <col min="14851" max="14853" width="2.26953125" style="41"/>
    <col min="14854" max="14854" width="2.453125" style="41" bestFit="1" customWidth="1"/>
    <col min="14855" max="14868" width="2.26953125" style="41"/>
    <col min="14869" max="14869" width="2.453125" style="41" bestFit="1" customWidth="1"/>
    <col min="14870" max="14874" width="2.26953125" style="41"/>
    <col min="14875" max="14886" width="2.7265625" style="41" customWidth="1"/>
    <col min="14887" max="15104" width="2.26953125" style="41"/>
    <col min="15105" max="15106" width="2.26953125" style="41" customWidth="1"/>
    <col min="15107" max="15109" width="2.26953125" style="41"/>
    <col min="15110" max="15110" width="2.453125" style="41" bestFit="1" customWidth="1"/>
    <col min="15111" max="15124" width="2.26953125" style="41"/>
    <col min="15125" max="15125" width="2.453125" style="41" bestFit="1" customWidth="1"/>
    <col min="15126" max="15130" width="2.26953125" style="41"/>
    <col min="15131" max="15142" width="2.7265625" style="41" customWidth="1"/>
    <col min="15143" max="15360" width="2.26953125" style="41"/>
    <col min="15361" max="15362" width="2.26953125" style="41" customWidth="1"/>
    <col min="15363" max="15365" width="2.26953125" style="41"/>
    <col min="15366" max="15366" width="2.453125" style="41" bestFit="1" customWidth="1"/>
    <col min="15367" max="15380" width="2.26953125" style="41"/>
    <col min="15381" max="15381" width="2.453125" style="41" bestFit="1" customWidth="1"/>
    <col min="15382" max="15386" width="2.26953125" style="41"/>
    <col min="15387" max="15398" width="2.7265625" style="41" customWidth="1"/>
    <col min="15399" max="15616" width="2.26953125" style="41"/>
    <col min="15617" max="15618" width="2.26953125" style="41" customWidth="1"/>
    <col min="15619" max="15621" width="2.26953125" style="41"/>
    <col min="15622" max="15622" width="2.453125" style="41" bestFit="1" customWidth="1"/>
    <col min="15623" max="15636" width="2.26953125" style="41"/>
    <col min="15637" max="15637" width="2.453125" style="41" bestFit="1" customWidth="1"/>
    <col min="15638" max="15642" width="2.26953125" style="41"/>
    <col min="15643" max="15654" width="2.7265625" style="41" customWidth="1"/>
    <col min="15655" max="15872" width="2.26953125" style="41"/>
    <col min="15873" max="15874" width="2.26953125" style="41" customWidth="1"/>
    <col min="15875" max="15877" width="2.26953125" style="41"/>
    <col min="15878" max="15878" width="2.453125" style="41" bestFit="1" customWidth="1"/>
    <col min="15879" max="15892" width="2.26953125" style="41"/>
    <col min="15893" max="15893" width="2.453125" style="41" bestFit="1" customWidth="1"/>
    <col min="15894" max="15898" width="2.26953125" style="41"/>
    <col min="15899" max="15910" width="2.7265625" style="41" customWidth="1"/>
    <col min="15911" max="16128" width="2.26953125" style="41"/>
    <col min="16129" max="16130" width="2.26953125" style="41" customWidth="1"/>
    <col min="16131" max="16133" width="2.26953125" style="41"/>
    <col min="16134" max="16134" width="2.453125" style="41" bestFit="1" customWidth="1"/>
    <col min="16135" max="16148" width="2.26953125" style="41"/>
    <col min="16149" max="16149" width="2.453125" style="41" bestFit="1" customWidth="1"/>
    <col min="16150" max="16154" width="2.26953125" style="41"/>
    <col min="16155" max="16166" width="2.7265625" style="41" customWidth="1"/>
    <col min="16167" max="16384" width="2.26953125" style="41"/>
  </cols>
  <sheetData>
    <row r="1" spans="1:39">
      <c r="C1" s="66" t="s">
        <v>178</v>
      </c>
      <c r="D1" s="67"/>
      <c r="E1" s="67"/>
      <c r="F1" s="67"/>
      <c r="G1" s="67"/>
      <c r="AF1" s="972" t="s">
        <v>184</v>
      </c>
      <c r="AG1" s="972"/>
      <c r="AH1" s="972"/>
      <c r="AI1" s="972"/>
      <c r="AJ1" s="972"/>
      <c r="AK1" s="972"/>
      <c r="AL1" s="972"/>
    </row>
    <row r="3" spans="1:39" ht="17.25" customHeight="1">
      <c r="A3" s="974" t="s">
        <v>161</v>
      </c>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row>
    <row r="4" spans="1:39" ht="17.25" customHeight="1">
      <c r="A4" s="974"/>
      <c r="B4" s="974"/>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4"/>
      <c r="AK4" s="974"/>
      <c r="AL4" s="974"/>
      <c r="AM4" s="974"/>
    </row>
    <row r="6" spans="1:39" ht="15" customHeight="1">
      <c r="B6" s="1083" t="s">
        <v>108</v>
      </c>
      <c r="C6" s="1083"/>
      <c r="D6" s="1083"/>
      <c r="E6" s="1083"/>
      <c r="F6" s="1083"/>
      <c r="G6" s="1083"/>
      <c r="H6" s="1083"/>
      <c r="I6" s="1083"/>
      <c r="J6" s="1083"/>
      <c r="K6" s="1083"/>
      <c r="L6" s="1083"/>
      <c r="M6" s="1083"/>
      <c r="N6" s="1083"/>
      <c r="O6" s="1083"/>
      <c r="P6" s="1083"/>
      <c r="Q6" s="1083"/>
      <c r="R6" s="1083"/>
      <c r="S6" s="1083"/>
      <c r="T6" s="1083"/>
      <c r="U6" s="1083"/>
      <c r="V6" s="1083"/>
      <c r="W6" s="1083"/>
      <c r="X6" s="1083"/>
      <c r="Y6" s="1083"/>
      <c r="Z6" s="1083"/>
      <c r="AA6" s="1083"/>
      <c r="AB6" s="1083"/>
      <c r="AC6" s="1083"/>
      <c r="AD6" s="1083"/>
      <c r="AE6" s="1083"/>
      <c r="AF6" s="1083"/>
      <c r="AG6" s="1083"/>
      <c r="AH6" s="1083"/>
      <c r="AI6" s="1083"/>
      <c r="AJ6" s="1083"/>
      <c r="AK6" s="1083"/>
      <c r="AL6" s="1083"/>
    </row>
    <row r="7" spans="1:39" ht="15" customHeight="1">
      <c r="B7" s="1083"/>
      <c r="C7" s="1083"/>
      <c r="D7" s="1083"/>
      <c r="E7" s="1083"/>
      <c r="F7" s="1083"/>
      <c r="G7" s="1083"/>
      <c r="H7" s="1083"/>
      <c r="I7" s="1083"/>
      <c r="J7" s="1083"/>
      <c r="K7" s="1083"/>
      <c r="L7" s="1083"/>
      <c r="M7" s="1083"/>
      <c r="N7" s="1083"/>
      <c r="O7" s="1083"/>
      <c r="P7" s="1083"/>
      <c r="Q7" s="1083"/>
      <c r="R7" s="1083"/>
      <c r="S7" s="1083"/>
      <c r="T7" s="1084"/>
      <c r="U7" s="1084"/>
      <c r="V7" s="1084"/>
      <c r="W7" s="1084"/>
      <c r="X7" s="1084"/>
      <c r="Y7" s="1084"/>
      <c r="Z7" s="1084"/>
      <c r="AA7" s="1084"/>
      <c r="AB7" s="1084"/>
      <c r="AC7" s="1084"/>
      <c r="AD7" s="1084"/>
      <c r="AE7" s="1084"/>
      <c r="AF7" s="1084"/>
      <c r="AG7" s="1084"/>
      <c r="AH7" s="1084"/>
      <c r="AI7" s="1084"/>
      <c r="AJ7" s="1084"/>
      <c r="AK7" s="1084"/>
      <c r="AL7" s="1084"/>
    </row>
    <row r="8" spans="1:39" ht="15" customHeight="1">
      <c r="B8" s="1085" t="s">
        <v>160</v>
      </c>
      <c r="C8" s="1086"/>
      <c r="D8" s="1086"/>
      <c r="E8" s="1086"/>
      <c r="F8" s="1086"/>
      <c r="G8" s="1086"/>
      <c r="H8" s="1086"/>
      <c r="I8" s="1086"/>
      <c r="J8" s="1086"/>
      <c r="K8" s="1086"/>
      <c r="L8" s="1085" t="s">
        <v>159</v>
      </c>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9"/>
    </row>
    <row r="9" spans="1:39" ht="15" customHeight="1">
      <c r="B9" s="1087"/>
      <c r="C9" s="1088"/>
      <c r="D9" s="1088"/>
      <c r="E9" s="1088"/>
      <c r="F9" s="1088"/>
      <c r="G9" s="1088"/>
      <c r="H9" s="1088"/>
      <c r="I9" s="1088"/>
      <c r="J9" s="1088"/>
      <c r="K9" s="1088"/>
      <c r="L9" s="1087"/>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8"/>
      <c r="AL9" s="1090"/>
    </row>
    <row r="10" spans="1:39" ht="15" customHeight="1">
      <c r="B10" s="1091" t="s">
        <v>152</v>
      </c>
      <c r="C10" s="1092"/>
      <c r="D10" s="1092"/>
      <c r="E10" s="1092"/>
      <c r="F10" s="1092"/>
      <c r="G10" s="1092"/>
      <c r="H10" s="1092"/>
      <c r="I10" s="1092"/>
      <c r="J10" s="1092"/>
      <c r="K10" s="1093"/>
      <c r="L10" s="265"/>
      <c r="M10" s="265"/>
      <c r="N10" s="265"/>
      <c r="O10" s="265"/>
      <c r="P10" s="265"/>
      <c r="Q10" s="265"/>
      <c r="R10" s="266"/>
      <c r="S10" s="266"/>
      <c r="T10" s="265"/>
      <c r="U10" s="265"/>
      <c r="V10" s="265"/>
      <c r="W10" s="265"/>
      <c r="X10" s="265"/>
      <c r="Y10" s="265"/>
      <c r="Z10" s="265"/>
      <c r="AA10" s="265"/>
      <c r="AB10" s="265"/>
      <c r="AC10" s="265"/>
      <c r="AD10" s="265"/>
      <c r="AE10" s="265"/>
      <c r="AF10" s="265"/>
      <c r="AG10" s="265"/>
      <c r="AH10" s="265"/>
      <c r="AI10" s="265"/>
      <c r="AJ10" s="265"/>
      <c r="AK10" s="265"/>
      <c r="AL10" s="267"/>
    </row>
    <row r="11" spans="1:39" ht="15" customHeight="1">
      <c r="B11" s="1094"/>
      <c r="C11" s="1095"/>
      <c r="D11" s="1095"/>
      <c r="E11" s="1095"/>
      <c r="F11" s="1095"/>
      <c r="G11" s="1095"/>
      <c r="H11" s="1095"/>
      <c r="I11" s="1095"/>
      <c r="J11" s="1095"/>
      <c r="K11" s="1096"/>
      <c r="L11" s="47"/>
      <c r="M11" s="47"/>
      <c r="N11" s="47"/>
      <c r="O11" s="47"/>
      <c r="P11" s="47"/>
      <c r="Q11" s="47"/>
      <c r="R11" s="85"/>
      <c r="S11" s="84">
        <v>1</v>
      </c>
      <c r="T11" s="50"/>
      <c r="U11" s="51" t="s">
        <v>104</v>
      </c>
      <c r="V11" s="47"/>
      <c r="W11" s="51"/>
      <c r="X11" s="51"/>
      <c r="Y11" s="51"/>
      <c r="Z11" s="51"/>
      <c r="AA11" s="51"/>
      <c r="AB11" s="51"/>
      <c r="AC11" s="51"/>
      <c r="AD11" s="51"/>
      <c r="AE11" s="51"/>
      <c r="AF11" s="51"/>
      <c r="AG11" s="51"/>
      <c r="AH11" s="51"/>
      <c r="AI11" s="51"/>
      <c r="AJ11" s="51"/>
      <c r="AK11" s="51"/>
      <c r="AL11" s="49"/>
    </row>
    <row r="12" spans="1:39" ht="15" customHeight="1">
      <c r="B12" s="1094"/>
      <c r="C12" s="1095"/>
      <c r="D12" s="1095"/>
      <c r="E12" s="1095"/>
      <c r="F12" s="1095"/>
      <c r="G12" s="1095"/>
      <c r="H12" s="1095"/>
      <c r="I12" s="1095"/>
      <c r="J12" s="1095"/>
      <c r="K12" s="1096"/>
      <c r="L12" s="51"/>
      <c r="M12" s="51"/>
      <c r="N12" s="51"/>
      <c r="O12" s="51"/>
      <c r="P12" s="51"/>
      <c r="Q12" s="51"/>
      <c r="R12" s="85"/>
      <c r="S12" s="84">
        <v>2</v>
      </c>
      <c r="T12" s="50"/>
      <c r="U12" s="51" t="s">
        <v>148</v>
      </c>
      <c r="V12" s="47"/>
      <c r="W12" s="51"/>
      <c r="X12" s="51"/>
      <c r="Y12" s="51"/>
      <c r="Z12" s="51"/>
      <c r="AA12" s="51"/>
      <c r="AB12" s="51"/>
      <c r="AC12" s="51"/>
      <c r="AD12" s="51"/>
      <c r="AE12" s="51"/>
      <c r="AF12" s="51"/>
      <c r="AG12" s="51"/>
      <c r="AH12" s="51"/>
      <c r="AI12" s="51"/>
      <c r="AJ12" s="51"/>
      <c r="AK12" s="51"/>
      <c r="AL12" s="52"/>
    </row>
    <row r="13" spans="1:39" ht="15" customHeight="1">
      <c r="B13" s="1094"/>
      <c r="C13" s="1095"/>
      <c r="D13" s="1095"/>
      <c r="E13" s="1095"/>
      <c r="F13" s="1095"/>
      <c r="G13" s="1095"/>
      <c r="H13" s="1095"/>
      <c r="I13" s="1095"/>
      <c r="J13" s="1095"/>
      <c r="K13" s="1096"/>
      <c r="L13" s="51"/>
      <c r="M13" s="51"/>
      <c r="N13" s="51"/>
      <c r="O13" s="51"/>
      <c r="P13" s="51"/>
      <c r="Q13" s="51"/>
      <c r="R13" s="85"/>
      <c r="S13" s="84">
        <v>3</v>
      </c>
      <c r="T13" s="50"/>
      <c r="U13" s="51" t="s">
        <v>146</v>
      </c>
      <c r="V13" s="47"/>
      <c r="W13" s="51"/>
      <c r="X13" s="51"/>
      <c r="Y13" s="51"/>
      <c r="Z13" s="51"/>
      <c r="AA13" s="51"/>
      <c r="AB13" s="51"/>
      <c r="AC13" s="51"/>
      <c r="AD13" s="51"/>
      <c r="AE13" s="51"/>
      <c r="AF13" s="51"/>
      <c r="AG13" s="51"/>
      <c r="AH13" s="51"/>
      <c r="AI13" s="51"/>
      <c r="AJ13" s="51"/>
      <c r="AK13" s="51"/>
      <c r="AL13" s="49"/>
    </row>
    <row r="14" spans="1:39" ht="15" customHeight="1">
      <c r="B14" s="1094"/>
      <c r="C14" s="1095"/>
      <c r="D14" s="1095"/>
      <c r="E14" s="1095"/>
      <c r="F14" s="1095"/>
      <c r="G14" s="1095"/>
      <c r="H14" s="1095"/>
      <c r="I14" s="1095"/>
      <c r="J14" s="1095"/>
      <c r="K14" s="1096"/>
      <c r="L14" s="51"/>
      <c r="M14" s="51"/>
      <c r="N14" s="51"/>
      <c r="O14" s="51"/>
      <c r="P14" s="51"/>
      <c r="Q14" s="51"/>
      <c r="R14" s="85"/>
      <c r="S14" s="84">
        <v>4</v>
      </c>
      <c r="T14" s="50"/>
      <c r="U14" s="51" t="s">
        <v>144</v>
      </c>
      <c r="V14" s="47"/>
      <c r="W14" s="51"/>
      <c r="X14" s="51"/>
      <c r="Y14" s="51"/>
      <c r="Z14" s="51"/>
      <c r="AA14" s="51"/>
      <c r="AB14" s="51"/>
      <c r="AC14" s="51"/>
      <c r="AD14" s="51"/>
      <c r="AE14" s="51"/>
      <c r="AF14" s="51"/>
      <c r="AG14" s="51"/>
      <c r="AH14" s="51"/>
      <c r="AI14" s="51"/>
      <c r="AJ14" s="51"/>
      <c r="AK14" s="51"/>
      <c r="AL14" s="49"/>
    </row>
    <row r="15" spans="1:39" ht="15" customHeight="1">
      <c r="B15" s="1094"/>
      <c r="C15" s="1095"/>
      <c r="D15" s="1095"/>
      <c r="E15" s="1095"/>
      <c r="F15" s="1095"/>
      <c r="G15" s="1095"/>
      <c r="H15" s="1095"/>
      <c r="I15" s="1095"/>
      <c r="J15" s="1095"/>
      <c r="K15" s="1096"/>
      <c r="L15" s="51"/>
      <c r="M15" s="51"/>
      <c r="N15" s="51"/>
      <c r="O15" s="51"/>
      <c r="P15" s="51"/>
      <c r="Q15" s="51"/>
      <c r="R15" s="85"/>
      <c r="S15" s="84">
        <v>5</v>
      </c>
      <c r="T15" s="50"/>
      <c r="U15" s="51" t="s">
        <v>106</v>
      </c>
      <c r="V15" s="47"/>
      <c r="W15" s="51"/>
      <c r="X15" s="51"/>
      <c r="Y15" s="51"/>
      <c r="Z15" s="51"/>
      <c r="AA15" s="51"/>
      <c r="AB15" s="51"/>
      <c r="AC15" s="51"/>
      <c r="AD15" s="51"/>
      <c r="AE15" s="51"/>
      <c r="AF15" s="51"/>
      <c r="AG15" s="51"/>
      <c r="AH15" s="51"/>
      <c r="AI15" s="51"/>
      <c r="AJ15" s="51"/>
      <c r="AK15" s="51"/>
      <c r="AL15" s="49"/>
    </row>
    <row r="16" spans="1:39" ht="15" customHeight="1">
      <c r="B16" s="1097"/>
      <c r="C16" s="1098"/>
      <c r="D16" s="1098"/>
      <c r="E16" s="1098"/>
      <c r="F16" s="1098"/>
      <c r="G16" s="1098"/>
      <c r="H16" s="1098"/>
      <c r="I16" s="1098"/>
      <c r="J16" s="1098"/>
      <c r="K16" s="1099"/>
      <c r="L16" s="268"/>
      <c r="M16" s="268"/>
      <c r="N16" s="268"/>
      <c r="O16" s="268"/>
      <c r="P16" s="268"/>
      <c r="Q16" s="268"/>
      <c r="R16" s="269"/>
      <c r="S16" s="269"/>
      <c r="T16" s="270"/>
      <c r="U16" s="271"/>
      <c r="V16" s="270"/>
      <c r="W16" s="268"/>
      <c r="X16" s="268"/>
      <c r="Y16" s="268"/>
      <c r="Z16" s="268"/>
      <c r="AA16" s="268"/>
      <c r="AB16" s="268"/>
      <c r="AC16" s="268"/>
      <c r="AD16" s="268"/>
      <c r="AE16" s="268"/>
      <c r="AF16" s="268"/>
      <c r="AG16" s="268"/>
      <c r="AH16" s="268"/>
      <c r="AI16" s="268"/>
      <c r="AJ16" s="268"/>
      <c r="AK16" s="268"/>
      <c r="AL16" s="272"/>
    </row>
    <row r="17" spans="2:38" ht="15" customHeight="1">
      <c r="B17" s="1100" t="s">
        <v>213</v>
      </c>
      <c r="C17" s="1101"/>
      <c r="D17" s="1101"/>
      <c r="E17" s="1101"/>
      <c r="F17" s="1101"/>
      <c r="G17" s="1101"/>
      <c r="H17" s="1101"/>
      <c r="I17" s="1101"/>
      <c r="J17" s="1101"/>
      <c r="K17" s="1102"/>
      <c r="L17" s="265"/>
      <c r="M17" s="265"/>
      <c r="N17" s="265"/>
      <c r="O17" s="265"/>
      <c r="P17" s="265"/>
      <c r="Q17" s="265"/>
      <c r="R17" s="273"/>
      <c r="S17" s="273"/>
      <c r="T17" s="265"/>
      <c r="U17" s="265"/>
      <c r="V17" s="265"/>
      <c r="W17" s="274"/>
      <c r="X17" s="274"/>
      <c r="Y17" s="274"/>
      <c r="Z17" s="274"/>
      <c r="AA17" s="274"/>
      <c r="AB17" s="274"/>
      <c r="AC17" s="274"/>
      <c r="AD17" s="274"/>
      <c r="AE17" s="274"/>
      <c r="AF17" s="274"/>
      <c r="AG17" s="274"/>
      <c r="AH17" s="274"/>
      <c r="AI17" s="274"/>
      <c r="AJ17" s="274"/>
      <c r="AK17" s="274"/>
      <c r="AL17" s="267"/>
    </row>
    <row r="18" spans="2:38" ht="15" customHeight="1">
      <c r="B18" s="1103"/>
      <c r="C18" s="1104"/>
      <c r="D18" s="1104"/>
      <c r="E18" s="1104"/>
      <c r="F18" s="1104"/>
      <c r="G18" s="1104"/>
      <c r="H18" s="1104"/>
      <c r="I18" s="1104"/>
      <c r="J18" s="1104"/>
      <c r="K18" s="1105"/>
      <c r="L18" s="51"/>
      <c r="M18" s="51"/>
      <c r="N18" s="51"/>
      <c r="O18" s="51"/>
      <c r="P18" s="83"/>
      <c r="Q18" s="51"/>
      <c r="R18" s="51"/>
      <c r="S18" s="51">
        <v>1</v>
      </c>
      <c r="T18" s="47"/>
      <c r="U18" s="51" t="s">
        <v>212</v>
      </c>
      <c r="V18" s="51"/>
      <c r="W18" s="51"/>
      <c r="X18" s="51"/>
      <c r="Y18" s="47"/>
      <c r="Z18" s="47"/>
      <c r="AA18" s="47"/>
      <c r="AB18" s="47"/>
      <c r="AC18" s="47"/>
      <c r="AD18" s="47"/>
      <c r="AE18" s="47"/>
      <c r="AF18" s="47"/>
      <c r="AG18" s="47"/>
      <c r="AH18" s="47"/>
      <c r="AI18" s="47"/>
      <c r="AJ18" s="47"/>
      <c r="AK18" s="47"/>
      <c r="AL18" s="61"/>
    </row>
    <row r="19" spans="2:38" ht="15" customHeight="1">
      <c r="B19" s="1103"/>
      <c r="C19" s="1104"/>
      <c r="D19" s="1104"/>
      <c r="E19" s="1104"/>
      <c r="F19" s="1104"/>
      <c r="G19" s="1104"/>
      <c r="H19" s="1104"/>
      <c r="I19" s="1104"/>
      <c r="J19" s="1104"/>
      <c r="K19" s="1105"/>
      <c r="L19" s="51"/>
      <c r="M19" s="51"/>
      <c r="N19" s="51"/>
      <c r="O19" s="51"/>
      <c r="P19" s="51"/>
      <c r="Q19" s="51"/>
      <c r="R19" s="51"/>
      <c r="S19" s="51">
        <v>2</v>
      </c>
      <c r="T19" s="47"/>
      <c r="U19" s="51" t="s">
        <v>211</v>
      </c>
      <c r="V19" s="51"/>
      <c r="W19" s="51"/>
      <c r="X19" s="51"/>
      <c r="Y19" s="47"/>
      <c r="Z19" s="47"/>
      <c r="AA19" s="47"/>
      <c r="AB19" s="47"/>
      <c r="AC19" s="47"/>
      <c r="AD19" s="47"/>
      <c r="AE19" s="47"/>
      <c r="AF19" s="47"/>
      <c r="AG19" s="47"/>
      <c r="AH19" s="47"/>
      <c r="AI19" s="47"/>
      <c r="AJ19" s="47"/>
      <c r="AK19" s="47"/>
      <c r="AL19" s="61"/>
    </row>
    <row r="20" spans="2:38" ht="15" customHeight="1">
      <c r="B20" s="1103"/>
      <c r="C20" s="1104"/>
      <c r="D20" s="1104"/>
      <c r="E20" s="1104"/>
      <c r="F20" s="1104"/>
      <c r="G20" s="1104"/>
      <c r="H20" s="1104"/>
      <c r="I20" s="1104"/>
      <c r="J20" s="1104"/>
      <c r="K20" s="1105"/>
      <c r="L20" s="51"/>
      <c r="M20" s="51"/>
      <c r="N20" s="81"/>
      <c r="O20" s="81"/>
      <c r="P20" s="51"/>
      <c r="Q20" s="51"/>
      <c r="R20" s="51"/>
      <c r="S20" s="51">
        <v>3</v>
      </c>
      <c r="T20" s="47"/>
      <c r="U20" s="51" t="s">
        <v>210</v>
      </c>
      <c r="V20" s="51"/>
      <c r="W20" s="51"/>
      <c r="X20" s="51"/>
      <c r="Y20" s="51"/>
      <c r="Z20" s="51"/>
      <c r="AA20" s="51"/>
      <c r="AB20" s="51"/>
      <c r="AC20" s="51"/>
      <c r="AD20" s="51"/>
      <c r="AE20" s="51"/>
      <c r="AF20" s="51"/>
      <c r="AG20" s="51"/>
      <c r="AH20" s="47"/>
      <c r="AI20" s="47"/>
      <c r="AJ20" s="47"/>
      <c r="AK20" s="47"/>
      <c r="AL20" s="61"/>
    </row>
    <row r="21" spans="2:38" ht="15" customHeight="1">
      <c r="B21" s="1103"/>
      <c r="C21" s="1104"/>
      <c r="D21" s="1104"/>
      <c r="E21" s="1104"/>
      <c r="F21" s="1104"/>
      <c r="G21" s="1104"/>
      <c r="H21" s="1104"/>
      <c r="I21" s="1104"/>
      <c r="J21" s="1104"/>
      <c r="K21" s="1105"/>
      <c r="L21" s="51"/>
      <c r="M21" s="51"/>
      <c r="N21" s="81"/>
      <c r="O21" s="81"/>
      <c r="P21" s="51"/>
      <c r="Q21" s="51"/>
      <c r="R21" s="51"/>
      <c r="S21" s="80">
        <v>4</v>
      </c>
      <c r="T21" s="47"/>
      <c r="U21" s="51" t="s">
        <v>209</v>
      </c>
      <c r="V21" s="51"/>
      <c r="W21" s="51"/>
      <c r="X21" s="51"/>
      <c r="Y21" s="51"/>
      <c r="Z21" s="51"/>
      <c r="AA21" s="51"/>
      <c r="AB21" s="51"/>
      <c r="AC21" s="51"/>
      <c r="AD21" s="51"/>
      <c r="AE21" s="51"/>
      <c r="AF21" s="51"/>
      <c r="AG21" s="51"/>
      <c r="AH21" s="47"/>
      <c r="AI21" s="47"/>
      <c r="AJ21" s="47"/>
      <c r="AK21" s="47"/>
      <c r="AL21" s="61"/>
    </row>
    <row r="22" spans="2:38" ht="15" customHeight="1">
      <c r="B22" s="1103"/>
      <c r="C22" s="1104"/>
      <c r="D22" s="1104"/>
      <c r="E22" s="1104"/>
      <c r="F22" s="1104"/>
      <c r="G22" s="1104"/>
      <c r="H22" s="1104"/>
      <c r="I22" s="1104"/>
      <c r="J22" s="1104"/>
      <c r="K22" s="1105"/>
      <c r="L22" s="51"/>
      <c r="M22" s="51"/>
      <c r="N22" s="81"/>
      <c r="O22" s="81"/>
      <c r="P22" s="51"/>
      <c r="Q22" s="51"/>
      <c r="R22" s="51"/>
      <c r="S22" s="80">
        <v>5</v>
      </c>
      <c r="T22" s="47"/>
      <c r="U22" s="51" t="s">
        <v>208</v>
      </c>
      <c r="V22" s="51"/>
      <c r="W22" s="51"/>
      <c r="X22" s="51"/>
      <c r="Y22" s="51"/>
      <c r="Z22" s="51"/>
      <c r="AA22" s="51"/>
      <c r="AB22" s="51"/>
      <c r="AC22" s="51"/>
      <c r="AD22" s="51"/>
      <c r="AE22" s="51"/>
      <c r="AF22" s="51"/>
      <c r="AG22" s="51"/>
      <c r="AH22" s="47"/>
      <c r="AI22" s="47"/>
      <c r="AJ22" s="47"/>
      <c r="AK22" s="47"/>
      <c r="AL22" s="61"/>
    </row>
    <row r="23" spans="2:38" ht="15" customHeight="1">
      <c r="B23" s="1103"/>
      <c r="C23" s="1104"/>
      <c r="D23" s="1104"/>
      <c r="E23" s="1104"/>
      <c r="F23" s="1104"/>
      <c r="G23" s="1104"/>
      <c r="H23" s="1104"/>
      <c r="I23" s="1104"/>
      <c r="J23" s="1104"/>
      <c r="K23" s="1105"/>
      <c r="L23" s="51"/>
      <c r="M23" s="51"/>
      <c r="N23" s="81"/>
      <c r="O23" s="81"/>
      <c r="P23" s="51"/>
      <c r="Q23" s="51"/>
      <c r="R23" s="51"/>
      <c r="S23" s="80">
        <v>6</v>
      </c>
      <c r="T23" s="47"/>
      <c r="U23" s="51" t="s">
        <v>207</v>
      </c>
      <c r="V23" s="51"/>
      <c r="W23" s="51"/>
      <c r="X23" s="51"/>
      <c r="Y23" s="51"/>
      <c r="Z23" s="51"/>
      <c r="AA23" s="51"/>
      <c r="AB23" s="51"/>
      <c r="AC23" s="51"/>
      <c r="AD23" s="51"/>
      <c r="AE23" s="51"/>
      <c r="AF23" s="51"/>
      <c r="AG23" s="51"/>
      <c r="AH23" s="47"/>
      <c r="AI23" s="47"/>
      <c r="AJ23" s="47"/>
      <c r="AK23" s="47"/>
      <c r="AL23" s="61"/>
    </row>
    <row r="24" spans="2:38" ht="15" customHeight="1">
      <c r="B24" s="1103"/>
      <c r="C24" s="1104"/>
      <c r="D24" s="1104"/>
      <c r="E24" s="1104"/>
      <c r="F24" s="1104"/>
      <c r="G24" s="1104"/>
      <c r="H24" s="1104"/>
      <c r="I24" s="1104"/>
      <c r="J24" s="1104"/>
      <c r="K24" s="1105"/>
      <c r="L24" s="51"/>
      <c r="M24" s="51"/>
      <c r="N24" s="81"/>
      <c r="O24" s="81"/>
      <c r="P24" s="51"/>
      <c r="Q24" s="51"/>
      <c r="R24" s="51"/>
      <c r="S24" s="80">
        <v>7</v>
      </c>
      <c r="T24" s="47"/>
      <c r="U24" s="51" t="s">
        <v>206</v>
      </c>
      <c r="V24" s="51"/>
      <c r="W24" s="51"/>
      <c r="X24" s="51"/>
      <c r="Y24" s="51"/>
      <c r="Z24" s="51"/>
      <c r="AA24" s="51"/>
      <c r="AB24" s="51"/>
      <c r="AC24" s="51"/>
      <c r="AD24" s="51"/>
      <c r="AE24" s="51"/>
      <c r="AF24" s="51"/>
      <c r="AG24" s="51"/>
      <c r="AH24" s="47"/>
      <c r="AI24" s="47"/>
      <c r="AJ24" s="47"/>
      <c r="AK24" s="47"/>
      <c r="AL24" s="61"/>
    </row>
    <row r="25" spans="2:38" ht="15" customHeight="1">
      <c r="B25" s="1103"/>
      <c r="C25" s="1104"/>
      <c r="D25" s="1104"/>
      <c r="E25" s="1104"/>
      <c r="F25" s="1104"/>
      <c r="G25" s="1104"/>
      <c r="H25" s="1104"/>
      <c r="I25" s="1104"/>
      <c r="J25" s="1104"/>
      <c r="K25" s="1105"/>
      <c r="L25" s="51"/>
      <c r="M25" s="51"/>
      <c r="N25" s="81"/>
      <c r="O25" s="81"/>
      <c r="P25" s="51"/>
      <c r="Q25" s="51"/>
      <c r="R25" s="51"/>
      <c r="S25" s="80">
        <v>8</v>
      </c>
      <c r="T25" s="47"/>
      <c r="U25" s="51" t="s">
        <v>140</v>
      </c>
      <c r="V25" s="51"/>
      <c r="W25" s="51"/>
      <c r="X25" s="51"/>
      <c r="Y25" s="51"/>
      <c r="Z25" s="51"/>
      <c r="AA25" s="51"/>
      <c r="AB25" s="51"/>
      <c r="AC25" s="51"/>
      <c r="AD25" s="51"/>
      <c r="AE25" s="51"/>
      <c r="AF25" s="51"/>
      <c r="AG25" s="51"/>
      <c r="AH25" s="47"/>
      <c r="AI25" s="47"/>
      <c r="AJ25" s="47"/>
      <c r="AK25" s="47"/>
      <c r="AL25" s="61"/>
    </row>
    <row r="26" spans="2:38" ht="15" customHeight="1">
      <c r="B26" s="1106"/>
      <c r="C26" s="1107"/>
      <c r="D26" s="1107"/>
      <c r="E26" s="1107"/>
      <c r="F26" s="1107"/>
      <c r="G26" s="1107"/>
      <c r="H26" s="1107"/>
      <c r="I26" s="1107"/>
      <c r="J26" s="1107"/>
      <c r="K26" s="1108"/>
      <c r="L26" s="268"/>
      <c r="M26" s="268"/>
      <c r="N26" s="275"/>
      <c r="O26" s="275"/>
      <c r="P26" s="268"/>
      <c r="Q26" s="268"/>
      <c r="R26" s="268"/>
      <c r="S26" s="268"/>
      <c r="T26" s="268"/>
      <c r="U26" s="268"/>
      <c r="V26" s="268"/>
      <c r="W26" s="268"/>
      <c r="X26" s="268"/>
      <c r="Y26" s="268"/>
      <c r="Z26" s="268"/>
      <c r="AA26" s="268"/>
      <c r="AB26" s="268"/>
      <c r="AC26" s="268"/>
      <c r="AD26" s="268"/>
      <c r="AE26" s="268"/>
      <c r="AF26" s="268"/>
      <c r="AG26" s="268"/>
      <c r="AH26" s="270"/>
      <c r="AI26" s="270"/>
      <c r="AJ26" s="270"/>
      <c r="AK26" s="270"/>
      <c r="AL26" s="276"/>
    </row>
    <row r="27" spans="2:38" ht="15" customHeight="1">
      <c r="B27" s="1100" t="s">
        <v>205</v>
      </c>
      <c r="C27" s="1101"/>
      <c r="D27" s="1101"/>
      <c r="E27" s="1101"/>
      <c r="F27" s="1101"/>
      <c r="G27" s="1101"/>
      <c r="H27" s="1101"/>
      <c r="I27" s="1101"/>
      <c r="J27" s="1101"/>
      <c r="K27" s="1102"/>
      <c r="L27" s="1109" t="s">
        <v>510</v>
      </c>
      <c r="M27" s="1110"/>
      <c r="N27" s="277" t="s">
        <v>511</v>
      </c>
      <c r="O27" s="277"/>
      <c r="P27" s="265"/>
      <c r="Q27" s="265"/>
      <c r="R27" s="273"/>
      <c r="S27" s="273"/>
      <c r="T27" s="265"/>
      <c r="U27" s="265"/>
      <c r="V27" s="265"/>
      <c r="W27" s="274"/>
      <c r="X27" s="274"/>
      <c r="Y27" s="274"/>
      <c r="Z27" s="274"/>
      <c r="AA27" s="274"/>
      <c r="AB27" s="274"/>
      <c r="AC27" s="274"/>
      <c r="AD27" s="274"/>
      <c r="AE27" s="274"/>
      <c r="AF27" s="274"/>
      <c r="AG27" s="274"/>
      <c r="AH27" s="274"/>
      <c r="AI27" s="274"/>
      <c r="AJ27" s="274"/>
      <c r="AK27" s="274"/>
      <c r="AL27" s="267"/>
    </row>
    <row r="28" spans="2:38" ht="15" customHeight="1">
      <c r="B28" s="1103"/>
      <c r="C28" s="1104"/>
      <c r="D28" s="1104"/>
      <c r="E28" s="1104"/>
      <c r="F28" s="1104"/>
      <c r="G28" s="1104"/>
      <c r="H28" s="1104"/>
      <c r="I28" s="1104"/>
      <c r="J28" s="1104"/>
      <c r="K28" s="1105"/>
      <c r="L28" s="1109"/>
      <c r="M28" s="1110"/>
      <c r="N28" s="51"/>
      <c r="O28" s="51"/>
      <c r="P28" s="83"/>
      <c r="Q28" s="51"/>
      <c r="R28" s="51"/>
      <c r="S28" s="51"/>
      <c r="T28" s="47"/>
      <c r="U28" s="51"/>
      <c r="V28" s="51"/>
      <c r="W28" s="51"/>
      <c r="X28" s="51"/>
      <c r="Y28" s="47"/>
      <c r="Z28" s="47"/>
      <c r="AA28" s="47"/>
      <c r="AB28" s="47"/>
      <c r="AC28" s="47"/>
      <c r="AD28" s="47"/>
      <c r="AE28" s="47"/>
      <c r="AF28" s="47"/>
      <c r="AG28" s="47"/>
      <c r="AH28" s="47"/>
      <c r="AI28" s="47"/>
      <c r="AJ28" s="47"/>
      <c r="AK28" s="47"/>
      <c r="AL28" s="61"/>
    </row>
    <row r="29" spans="2:38" ht="15" customHeight="1">
      <c r="B29" s="1103"/>
      <c r="C29" s="1104"/>
      <c r="D29" s="1104"/>
      <c r="E29" s="1104"/>
      <c r="F29" s="1104"/>
      <c r="G29" s="1104"/>
      <c r="H29" s="1104"/>
      <c r="I29" s="1104"/>
      <c r="J29" s="1104"/>
      <c r="K29" s="1105"/>
      <c r="L29" s="1109"/>
      <c r="M29" s="1110"/>
      <c r="N29" s="82" t="s">
        <v>512</v>
      </c>
      <c r="O29" s="51"/>
      <c r="P29" s="51"/>
      <c r="Q29" s="51"/>
      <c r="R29" s="51"/>
      <c r="S29" s="51"/>
      <c r="T29" s="47"/>
      <c r="U29" s="51"/>
      <c r="V29" s="51"/>
      <c r="W29" s="51"/>
      <c r="X29" s="51"/>
      <c r="Y29" s="47"/>
      <c r="Z29" s="47"/>
      <c r="AA29" s="47"/>
      <c r="AB29" s="47"/>
      <c r="AC29" s="47"/>
      <c r="AD29" s="47"/>
      <c r="AE29" s="47"/>
      <c r="AF29" s="47"/>
      <c r="AG29" s="47"/>
      <c r="AH29" s="47"/>
      <c r="AI29" s="47"/>
      <c r="AJ29" s="47"/>
      <c r="AK29" s="47"/>
      <c r="AL29" s="61"/>
    </row>
    <row r="30" spans="2:38" ht="15" customHeight="1">
      <c r="B30" s="1103"/>
      <c r="C30" s="1104"/>
      <c r="D30" s="1104"/>
      <c r="E30" s="1104"/>
      <c r="F30" s="1104"/>
      <c r="G30" s="1104"/>
      <c r="H30" s="1104"/>
      <c r="I30" s="1104"/>
      <c r="J30" s="1104"/>
      <c r="K30" s="1105"/>
      <c r="L30" s="1109"/>
      <c r="M30" s="1110"/>
      <c r="N30" s="81"/>
      <c r="O30" s="81"/>
      <c r="P30" s="51"/>
      <c r="Q30" s="51"/>
      <c r="R30" s="51"/>
      <c r="S30" s="51"/>
      <c r="T30" s="47"/>
      <c r="U30" s="51"/>
      <c r="V30" s="51"/>
      <c r="W30" s="51"/>
      <c r="X30" s="51"/>
      <c r="Y30" s="51"/>
      <c r="Z30" s="51"/>
      <c r="AA30" s="51"/>
      <c r="AB30" s="51"/>
      <c r="AC30" s="51"/>
      <c r="AD30" s="51"/>
      <c r="AE30" s="51"/>
      <c r="AF30" s="51"/>
      <c r="AG30" s="51"/>
      <c r="AH30" s="47"/>
      <c r="AI30" s="47"/>
      <c r="AJ30" s="47"/>
      <c r="AK30" s="47"/>
      <c r="AL30" s="61"/>
    </row>
    <row r="31" spans="2:38" ht="31.5" customHeight="1">
      <c r="B31" s="1103"/>
      <c r="C31" s="1104"/>
      <c r="D31" s="1104"/>
      <c r="E31" s="1104"/>
      <c r="F31" s="1104"/>
      <c r="G31" s="1104"/>
      <c r="H31" s="1104"/>
      <c r="I31" s="1104"/>
      <c r="J31" s="1104"/>
      <c r="K31" s="1105"/>
      <c r="L31" s="1109"/>
      <c r="M31" s="1110"/>
      <c r="N31" s="275"/>
      <c r="O31" s="275"/>
      <c r="P31" s="268"/>
      <c r="Q31" s="268"/>
      <c r="R31" s="268"/>
      <c r="S31" s="271"/>
      <c r="T31" s="270"/>
      <c r="U31" s="268"/>
      <c r="V31" s="268"/>
      <c r="W31" s="268"/>
      <c r="X31" s="268"/>
      <c r="Y31" s="268"/>
      <c r="Z31" s="268"/>
      <c r="AA31" s="268"/>
      <c r="AB31" s="268"/>
      <c r="AC31" s="268"/>
      <c r="AD31" s="268"/>
      <c r="AE31" s="268"/>
      <c r="AF31" s="268"/>
      <c r="AG31" s="268"/>
      <c r="AH31" s="270"/>
      <c r="AI31" s="270"/>
      <c r="AJ31" s="270"/>
      <c r="AK31" s="270"/>
      <c r="AL31" s="276"/>
    </row>
    <row r="32" spans="2:38" ht="15" customHeight="1">
      <c r="B32" s="1103"/>
      <c r="C32" s="1104"/>
      <c r="D32" s="1104"/>
      <c r="E32" s="1104"/>
      <c r="F32" s="1104"/>
      <c r="G32" s="1104"/>
      <c r="H32" s="1104"/>
      <c r="I32" s="1104"/>
      <c r="J32" s="1104"/>
      <c r="K32" s="1105"/>
      <c r="L32" s="1111" t="s">
        <v>22</v>
      </c>
      <c r="M32" s="1112"/>
      <c r="N32" s="81"/>
      <c r="O32" s="81"/>
      <c r="P32" s="51"/>
      <c r="Q32" s="51"/>
      <c r="R32" s="51"/>
      <c r="S32" s="80"/>
      <c r="T32" s="47"/>
      <c r="U32" s="51"/>
      <c r="V32" s="51"/>
      <c r="W32" s="51"/>
      <c r="X32" s="51"/>
      <c r="Y32" s="51"/>
      <c r="Z32" s="51"/>
      <c r="AA32" s="51"/>
      <c r="AB32" s="51"/>
      <c r="AC32" s="51"/>
      <c r="AD32" s="51"/>
      <c r="AE32" s="51"/>
      <c r="AF32" s="51"/>
      <c r="AG32" s="51"/>
      <c r="AH32" s="47"/>
      <c r="AI32" s="47"/>
      <c r="AJ32" s="47"/>
      <c r="AK32" s="47"/>
      <c r="AL32" s="61"/>
    </row>
    <row r="33" spans="2:38" ht="23.25" customHeight="1">
      <c r="B33" s="1103"/>
      <c r="C33" s="1104"/>
      <c r="D33" s="1104"/>
      <c r="E33" s="1104"/>
      <c r="F33" s="1104"/>
      <c r="G33" s="1104"/>
      <c r="H33" s="1104"/>
      <c r="I33" s="1104"/>
      <c r="J33" s="1104"/>
      <c r="K33" s="1105"/>
      <c r="L33" s="1113"/>
      <c r="M33" s="1114"/>
      <c r="N33" s="81"/>
      <c r="O33" s="81"/>
      <c r="P33" s="51"/>
      <c r="Q33" s="51"/>
      <c r="R33" s="51"/>
      <c r="S33" s="80"/>
      <c r="T33" s="47"/>
      <c r="U33" s="51"/>
      <c r="V33" s="51"/>
      <c r="W33" s="51"/>
      <c r="X33" s="51"/>
      <c r="Y33" s="51"/>
      <c r="Z33" s="51"/>
      <c r="AA33" s="51"/>
      <c r="AB33" s="51"/>
      <c r="AC33" s="51"/>
      <c r="AD33" s="51"/>
      <c r="AE33" s="51"/>
      <c r="AF33" s="51"/>
      <c r="AG33" s="51"/>
      <c r="AH33" s="47"/>
      <c r="AI33" s="47"/>
      <c r="AJ33" s="47"/>
      <c r="AK33" s="47"/>
      <c r="AL33" s="61"/>
    </row>
    <row r="34" spans="2:38" ht="12.75" customHeight="1">
      <c r="B34" s="1103"/>
      <c r="C34" s="1104"/>
      <c r="D34" s="1104"/>
      <c r="E34" s="1104"/>
      <c r="F34" s="1104"/>
      <c r="G34" s="1104"/>
      <c r="H34" s="1104"/>
      <c r="I34" s="1104"/>
      <c r="J34" s="1104"/>
      <c r="K34" s="1105"/>
      <c r="L34" s="1113"/>
      <c r="M34" s="1114"/>
      <c r="N34" s="81"/>
      <c r="O34" s="81"/>
      <c r="P34" s="51"/>
      <c r="Q34" s="51"/>
      <c r="R34" s="51"/>
      <c r="S34" s="80"/>
      <c r="T34" s="47"/>
      <c r="U34" s="51"/>
      <c r="V34" s="51"/>
      <c r="W34" s="51"/>
      <c r="X34" s="51"/>
      <c r="Y34" s="51"/>
      <c r="Z34" s="51"/>
      <c r="AA34" s="51"/>
      <c r="AB34" s="51"/>
      <c r="AC34" s="51"/>
      <c r="AD34" s="51"/>
      <c r="AE34" s="51"/>
      <c r="AF34" s="51"/>
      <c r="AG34" s="51"/>
      <c r="AH34" s="47"/>
      <c r="AI34" s="47"/>
      <c r="AJ34" s="47"/>
      <c r="AK34" s="47"/>
      <c r="AL34" s="61"/>
    </row>
    <row r="35" spans="2:38">
      <c r="B35" s="1103"/>
      <c r="C35" s="1104"/>
      <c r="D35" s="1104"/>
      <c r="E35" s="1104"/>
      <c r="F35" s="1104"/>
      <c r="G35" s="1104"/>
      <c r="H35" s="1104"/>
      <c r="I35" s="1104"/>
      <c r="J35" s="1104"/>
      <c r="K35" s="1105"/>
      <c r="L35" s="1113"/>
      <c r="M35" s="1114"/>
      <c r="N35" s="81"/>
      <c r="O35" s="81"/>
      <c r="P35" s="51"/>
      <c r="Q35" s="51"/>
      <c r="R35" s="51"/>
      <c r="S35" s="80"/>
      <c r="T35" s="47"/>
      <c r="U35" s="51"/>
      <c r="V35" s="51"/>
      <c r="W35" s="51"/>
      <c r="X35" s="51"/>
      <c r="Y35" s="51"/>
      <c r="Z35" s="51"/>
      <c r="AA35" s="51"/>
      <c r="AB35" s="51"/>
      <c r="AC35" s="51"/>
      <c r="AD35" s="51"/>
      <c r="AE35" s="51"/>
      <c r="AF35" s="51"/>
      <c r="AG35" s="51"/>
      <c r="AH35" s="47"/>
      <c r="AI35" s="47"/>
      <c r="AJ35" s="47"/>
      <c r="AK35" s="47"/>
      <c r="AL35" s="61"/>
    </row>
    <row r="36" spans="2:38">
      <c r="B36" s="1106"/>
      <c r="C36" s="1107"/>
      <c r="D36" s="1107"/>
      <c r="E36" s="1107"/>
      <c r="F36" s="1107"/>
      <c r="G36" s="1107"/>
      <c r="H36" s="1107"/>
      <c r="I36" s="1107"/>
      <c r="J36" s="1107"/>
      <c r="K36" s="1108"/>
      <c r="L36" s="1113"/>
      <c r="M36" s="1114"/>
      <c r="N36" s="275"/>
      <c r="O36" s="275"/>
      <c r="P36" s="268"/>
      <c r="Q36" s="268"/>
      <c r="R36" s="268"/>
      <c r="S36" s="268"/>
      <c r="T36" s="268"/>
      <c r="U36" s="268"/>
      <c r="V36" s="268"/>
      <c r="W36" s="268"/>
      <c r="X36" s="268"/>
      <c r="Y36" s="268"/>
      <c r="Z36" s="268"/>
      <c r="AA36" s="268"/>
      <c r="AB36" s="268"/>
      <c r="AC36" s="268"/>
      <c r="AD36" s="268"/>
      <c r="AE36" s="268"/>
      <c r="AF36" s="268"/>
      <c r="AG36" s="268"/>
      <c r="AH36" s="270"/>
      <c r="AI36" s="270"/>
      <c r="AJ36" s="270"/>
      <c r="AK36" s="270"/>
      <c r="AL36" s="276"/>
    </row>
    <row r="37" spans="2:38" ht="93.75" customHeight="1">
      <c r="B37" s="1082" t="s">
        <v>513</v>
      </c>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c r="AB37" s="1082"/>
      <c r="AC37" s="1082"/>
      <c r="AD37" s="1082"/>
      <c r="AE37" s="1082"/>
      <c r="AF37" s="1082"/>
      <c r="AG37" s="1082"/>
      <c r="AH37" s="1082"/>
      <c r="AI37" s="1082"/>
      <c r="AJ37" s="1082"/>
      <c r="AK37" s="1082"/>
      <c r="AL37" s="1082"/>
    </row>
    <row r="38" spans="2:38">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9"/>
  <pageMargins left="0.7" right="0.7" top="0.75" bottom="0.75" header="0.3" footer="0.3"/>
  <pageSetup paperSize="9" scale="96" orientation="portrait" r:id="rId1"/>
  <colBreaks count="1" manualBreakCount="1">
    <brk id="3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134"/>
  <sheetViews>
    <sheetView view="pageBreakPreview" topLeftCell="B20" zoomScale="40" zoomScaleNormal="40" zoomScaleSheetLayoutView="40" workbookViewId="0">
      <selection activeCell="K35" sqref="K35:S37"/>
    </sheetView>
  </sheetViews>
  <sheetFormatPr defaultRowHeight="21"/>
  <cols>
    <col min="1" max="1" width="3.453125" style="86" customWidth="1"/>
    <col min="2" max="3" width="11.26953125" style="86" customWidth="1"/>
    <col min="4" max="7" width="15.453125" style="86" customWidth="1"/>
    <col min="8" max="9" width="11.26953125" style="86" customWidth="1"/>
    <col min="10" max="10" width="4.7265625" style="86" customWidth="1"/>
    <col min="11" max="12" width="11.26953125" style="86" customWidth="1"/>
    <col min="13" max="19" width="9.90625" style="86" customWidth="1"/>
    <col min="20" max="20" width="11.36328125" style="86" customWidth="1"/>
    <col min="21" max="21" width="10.7265625" style="86" customWidth="1"/>
    <col min="22" max="22" width="2" style="86" customWidth="1"/>
    <col min="23" max="256" width="9" style="86"/>
    <col min="257" max="257" width="3.453125" style="86" customWidth="1"/>
    <col min="258" max="259" width="11.26953125" style="86" customWidth="1"/>
    <col min="260" max="263" width="15.453125" style="86" customWidth="1"/>
    <col min="264" max="265" width="11.26953125" style="86" customWidth="1"/>
    <col min="266" max="266" width="4.7265625" style="86" customWidth="1"/>
    <col min="267" max="268" width="11.26953125" style="86" customWidth="1"/>
    <col min="269" max="275" width="9.90625" style="86" customWidth="1"/>
    <col min="276" max="276" width="11.36328125" style="86" customWidth="1"/>
    <col min="277" max="277" width="10.7265625" style="86" customWidth="1"/>
    <col min="278" max="278" width="2" style="86" customWidth="1"/>
    <col min="279" max="512" width="9" style="86"/>
    <col min="513" max="513" width="3.453125" style="86" customWidth="1"/>
    <col min="514" max="515" width="11.26953125" style="86" customWidth="1"/>
    <col min="516" max="519" width="15.453125" style="86" customWidth="1"/>
    <col min="520" max="521" width="11.26953125" style="86" customWidth="1"/>
    <col min="522" max="522" width="4.7265625" style="86" customWidth="1"/>
    <col min="523" max="524" width="11.26953125" style="86" customWidth="1"/>
    <col min="525" max="531" width="9.90625" style="86" customWidth="1"/>
    <col min="532" max="532" width="11.36328125" style="86" customWidth="1"/>
    <col min="533" max="533" width="10.7265625" style="86" customWidth="1"/>
    <col min="534" max="534" width="2" style="86" customWidth="1"/>
    <col min="535" max="768" width="9" style="86"/>
    <col min="769" max="769" width="3.453125" style="86" customWidth="1"/>
    <col min="770" max="771" width="11.26953125" style="86" customWidth="1"/>
    <col min="772" max="775" width="15.453125" style="86" customWidth="1"/>
    <col min="776" max="777" width="11.26953125" style="86" customWidth="1"/>
    <col min="778" max="778" width="4.7265625" style="86" customWidth="1"/>
    <col min="779" max="780" width="11.26953125" style="86" customWidth="1"/>
    <col min="781" max="787" width="9.90625" style="86" customWidth="1"/>
    <col min="788" max="788" width="11.36328125" style="86" customWidth="1"/>
    <col min="789" max="789" width="10.7265625" style="86" customWidth="1"/>
    <col min="790" max="790" width="2" style="86" customWidth="1"/>
    <col min="791" max="1024" width="9" style="86"/>
    <col min="1025" max="1025" width="3.453125" style="86" customWidth="1"/>
    <col min="1026" max="1027" width="11.26953125" style="86" customWidth="1"/>
    <col min="1028" max="1031" width="15.453125" style="86" customWidth="1"/>
    <col min="1032" max="1033" width="11.26953125" style="86" customWidth="1"/>
    <col min="1034" max="1034" width="4.7265625" style="86" customWidth="1"/>
    <col min="1035" max="1036" width="11.26953125" style="86" customWidth="1"/>
    <col min="1037" max="1043" width="9.90625" style="86" customWidth="1"/>
    <col min="1044" max="1044" width="11.36328125" style="86" customWidth="1"/>
    <col min="1045" max="1045" width="10.7265625" style="86" customWidth="1"/>
    <col min="1046" max="1046" width="2" style="86" customWidth="1"/>
    <col min="1047" max="1280" width="9" style="86"/>
    <col min="1281" max="1281" width="3.453125" style="86" customWidth="1"/>
    <col min="1282" max="1283" width="11.26953125" style="86" customWidth="1"/>
    <col min="1284" max="1287" width="15.453125" style="86" customWidth="1"/>
    <col min="1288" max="1289" width="11.26953125" style="86" customWidth="1"/>
    <col min="1290" max="1290" width="4.7265625" style="86" customWidth="1"/>
    <col min="1291" max="1292" width="11.26953125" style="86" customWidth="1"/>
    <col min="1293" max="1299" width="9.90625" style="86" customWidth="1"/>
    <col min="1300" max="1300" width="11.36328125" style="86" customWidth="1"/>
    <col min="1301" max="1301" width="10.7265625" style="86" customWidth="1"/>
    <col min="1302" max="1302" width="2" style="86" customWidth="1"/>
    <col min="1303" max="1536" width="9" style="86"/>
    <col min="1537" max="1537" width="3.453125" style="86" customWidth="1"/>
    <col min="1538" max="1539" width="11.26953125" style="86" customWidth="1"/>
    <col min="1540" max="1543" width="15.453125" style="86" customWidth="1"/>
    <col min="1544" max="1545" width="11.26953125" style="86" customWidth="1"/>
    <col min="1546" max="1546" width="4.7265625" style="86" customWidth="1"/>
    <col min="1547" max="1548" width="11.26953125" style="86" customWidth="1"/>
    <col min="1549" max="1555" width="9.90625" style="86" customWidth="1"/>
    <col min="1556" max="1556" width="11.36328125" style="86" customWidth="1"/>
    <col min="1557" max="1557" width="10.7265625" style="86" customWidth="1"/>
    <col min="1558" max="1558" width="2" style="86" customWidth="1"/>
    <col min="1559" max="1792" width="9" style="86"/>
    <col min="1793" max="1793" width="3.453125" style="86" customWidth="1"/>
    <col min="1794" max="1795" width="11.26953125" style="86" customWidth="1"/>
    <col min="1796" max="1799" width="15.453125" style="86" customWidth="1"/>
    <col min="1800" max="1801" width="11.26953125" style="86" customWidth="1"/>
    <col min="1802" max="1802" width="4.7265625" style="86" customWidth="1"/>
    <col min="1803" max="1804" width="11.26953125" style="86" customWidth="1"/>
    <col min="1805" max="1811" width="9.90625" style="86" customWidth="1"/>
    <col min="1812" max="1812" width="11.36328125" style="86" customWidth="1"/>
    <col min="1813" max="1813" width="10.7265625" style="86" customWidth="1"/>
    <col min="1814" max="1814" width="2" style="86" customWidth="1"/>
    <col min="1815" max="2048" width="9" style="86"/>
    <col min="2049" max="2049" width="3.453125" style="86" customWidth="1"/>
    <col min="2050" max="2051" width="11.26953125" style="86" customWidth="1"/>
    <col min="2052" max="2055" width="15.453125" style="86" customWidth="1"/>
    <col min="2056" max="2057" width="11.26953125" style="86" customWidth="1"/>
    <col min="2058" max="2058" width="4.7265625" style="86" customWidth="1"/>
    <col min="2059" max="2060" width="11.26953125" style="86" customWidth="1"/>
    <col min="2061" max="2067" width="9.90625" style="86" customWidth="1"/>
    <col min="2068" max="2068" width="11.36328125" style="86" customWidth="1"/>
    <col min="2069" max="2069" width="10.7265625" style="86" customWidth="1"/>
    <col min="2070" max="2070" width="2" style="86" customWidth="1"/>
    <col min="2071" max="2304" width="9" style="86"/>
    <col min="2305" max="2305" width="3.453125" style="86" customWidth="1"/>
    <col min="2306" max="2307" width="11.26953125" style="86" customWidth="1"/>
    <col min="2308" max="2311" width="15.453125" style="86" customWidth="1"/>
    <col min="2312" max="2313" width="11.26953125" style="86" customWidth="1"/>
    <col min="2314" max="2314" width="4.7265625" style="86" customWidth="1"/>
    <col min="2315" max="2316" width="11.26953125" style="86" customWidth="1"/>
    <col min="2317" max="2323" width="9.90625" style="86" customWidth="1"/>
    <col min="2324" max="2324" width="11.36328125" style="86" customWidth="1"/>
    <col min="2325" max="2325" width="10.7265625" style="86" customWidth="1"/>
    <col min="2326" max="2326" width="2" style="86" customWidth="1"/>
    <col min="2327" max="2560" width="9" style="86"/>
    <col min="2561" max="2561" width="3.453125" style="86" customWidth="1"/>
    <col min="2562" max="2563" width="11.26953125" style="86" customWidth="1"/>
    <col min="2564" max="2567" width="15.453125" style="86" customWidth="1"/>
    <col min="2568" max="2569" width="11.26953125" style="86" customWidth="1"/>
    <col min="2570" max="2570" width="4.7265625" style="86" customWidth="1"/>
    <col min="2571" max="2572" width="11.26953125" style="86" customWidth="1"/>
    <col min="2573" max="2579" width="9.90625" style="86" customWidth="1"/>
    <col min="2580" max="2580" width="11.36328125" style="86" customWidth="1"/>
    <col min="2581" max="2581" width="10.7265625" style="86" customWidth="1"/>
    <col min="2582" max="2582" width="2" style="86" customWidth="1"/>
    <col min="2583" max="2816" width="9" style="86"/>
    <col min="2817" max="2817" width="3.453125" style="86" customWidth="1"/>
    <col min="2818" max="2819" width="11.26953125" style="86" customWidth="1"/>
    <col min="2820" max="2823" width="15.453125" style="86" customWidth="1"/>
    <col min="2824" max="2825" width="11.26953125" style="86" customWidth="1"/>
    <col min="2826" max="2826" width="4.7265625" style="86" customWidth="1"/>
    <col min="2827" max="2828" width="11.26953125" style="86" customWidth="1"/>
    <col min="2829" max="2835" width="9.90625" style="86" customWidth="1"/>
    <col min="2836" max="2836" width="11.36328125" style="86" customWidth="1"/>
    <col min="2837" max="2837" width="10.7265625" style="86" customWidth="1"/>
    <col min="2838" max="2838" width="2" style="86" customWidth="1"/>
    <col min="2839" max="3072" width="9" style="86"/>
    <col min="3073" max="3073" width="3.453125" style="86" customWidth="1"/>
    <col min="3074" max="3075" width="11.26953125" style="86" customWidth="1"/>
    <col min="3076" max="3079" width="15.453125" style="86" customWidth="1"/>
    <col min="3080" max="3081" width="11.26953125" style="86" customWidth="1"/>
    <col min="3082" max="3082" width="4.7265625" style="86" customWidth="1"/>
    <col min="3083" max="3084" width="11.26953125" style="86" customWidth="1"/>
    <col min="3085" max="3091" width="9.90625" style="86" customWidth="1"/>
    <col min="3092" max="3092" width="11.36328125" style="86" customWidth="1"/>
    <col min="3093" max="3093" width="10.7265625" style="86" customWidth="1"/>
    <col min="3094" max="3094" width="2" style="86" customWidth="1"/>
    <col min="3095" max="3328" width="9" style="86"/>
    <col min="3329" max="3329" width="3.453125" style="86" customWidth="1"/>
    <col min="3330" max="3331" width="11.26953125" style="86" customWidth="1"/>
    <col min="3332" max="3335" width="15.453125" style="86" customWidth="1"/>
    <col min="3336" max="3337" width="11.26953125" style="86" customWidth="1"/>
    <col min="3338" max="3338" width="4.7265625" style="86" customWidth="1"/>
    <col min="3339" max="3340" width="11.26953125" style="86" customWidth="1"/>
    <col min="3341" max="3347" width="9.90625" style="86" customWidth="1"/>
    <col min="3348" max="3348" width="11.36328125" style="86" customWidth="1"/>
    <col min="3349" max="3349" width="10.7265625" style="86" customWidth="1"/>
    <col min="3350" max="3350" width="2" style="86" customWidth="1"/>
    <col min="3351" max="3584" width="9" style="86"/>
    <col min="3585" max="3585" width="3.453125" style="86" customWidth="1"/>
    <col min="3586" max="3587" width="11.26953125" style="86" customWidth="1"/>
    <col min="3588" max="3591" width="15.453125" style="86" customWidth="1"/>
    <col min="3592" max="3593" width="11.26953125" style="86" customWidth="1"/>
    <col min="3594" max="3594" width="4.7265625" style="86" customWidth="1"/>
    <col min="3595" max="3596" width="11.26953125" style="86" customWidth="1"/>
    <col min="3597" max="3603" width="9.90625" style="86" customWidth="1"/>
    <col min="3604" max="3604" width="11.36328125" style="86" customWidth="1"/>
    <col min="3605" max="3605" width="10.7265625" style="86" customWidth="1"/>
    <col min="3606" max="3606" width="2" style="86" customWidth="1"/>
    <col min="3607" max="3840" width="9" style="86"/>
    <col min="3841" max="3841" width="3.453125" style="86" customWidth="1"/>
    <col min="3842" max="3843" width="11.26953125" style="86" customWidth="1"/>
    <col min="3844" max="3847" width="15.453125" style="86" customWidth="1"/>
    <col min="3848" max="3849" width="11.26953125" style="86" customWidth="1"/>
    <col min="3850" max="3850" width="4.7265625" style="86" customWidth="1"/>
    <col min="3851" max="3852" width="11.26953125" style="86" customWidth="1"/>
    <col min="3853" max="3859" width="9.90625" style="86" customWidth="1"/>
    <col min="3860" max="3860" width="11.36328125" style="86" customWidth="1"/>
    <col min="3861" max="3861" width="10.7265625" style="86" customWidth="1"/>
    <col min="3862" max="3862" width="2" style="86" customWidth="1"/>
    <col min="3863" max="4096" width="9" style="86"/>
    <col min="4097" max="4097" width="3.453125" style="86" customWidth="1"/>
    <col min="4098" max="4099" width="11.26953125" style="86" customWidth="1"/>
    <col min="4100" max="4103" width="15.453125" style="86" customWidth="1"/>
    <col min="4104" max="4105" width="11.26953125" style="86" customWidth="1"/>
    <col min="4106" max="4106" width="4.7265625" style="86" customWidth="1"/>
    <col min="4107" max="4108" width="11.26953125" style="86" customWidth="1"/>
    <col min="4109" max="4115" width="9.90625" style="86" customWidth="1"/>
    <col min="4116" max="4116" width="11.36328125" style="86" customWidth="1"/>
    <col min="4117" max="4117" width="10.7265625" style="86" customWidth="1"/>
    <col min="4118" max="4118" width="2" style="86" customWidth="1"/>
    <col min="4119" max="4352" width="9" style="86"/>
    <col min="4353" max="4353" width="3.453125" style="86" customWidth="1"/>
    <col min="4354" max="4355" width="11.26953125" style="86" customWidth="1"/>
    <col min="4356" max="4359" width="15.453125" style="86" customWidth="1"/>
    <col min="4360" max="4361" width="11.26953125" style="86" customWidth="1"/>
    <col min="4362" max="4362" width="4.7265625" style="86" customWidth="1"/>
    <col min="4363" max="4364" width="11.26953125" style="86" customWidth="1"/>
    <col min="4365" max="4371" width="9.90625" style="86" customWidth="1"/>
    <col min="4372" max="4372" width="11.36328125" style="86" customWidth="1"/>
    <col min="4373" max="4373" width="10.7265625" style="86" customWidth="1"/>
    <col min="4374" max="4374" width="2" style="86" customWidth="1"/>
    <col min="4375" max="4608" width="9" style="86"/>
    <col min="4609" max="4609" width="3.453125" style="86" customWidth="1"/>
    <col min="4610" max="4611" width="11.26953125" style="86" customWidth="1"/>
    <col min="4612" max="4615" width="15.453125" style="86" customWidth="1"/>
    <col min="4616" max="4617" width="11.26953125" style="86" customWidth="1"/>
    <col min="4618" max="4618" width="4.7265625" style="86" customWidth="1"/>
    <col min="4619" max="4620" width="11.26953125" style="86" customWidth="1"/>
    <col min="4621" max="4627" width="9.90625" style="86" customWidth="1"/>
    <col min="4628" max="4628" width="11.36328125" style="86" customWidth="1"/>
    <col min="4629" max="4629" width="10.7265625" style="86" customWidth="1"/>
    <col min="4630" max="4630" width="2" style="86" customWidth="1"/>
    <col min="4631" max="4864" width="9" style="86"/>
    <col min="4865" max="4865" width="3.453125" style="86" customWidth="1"/>
    <col min="4866" max="4867" width="11.26953125" style="86" customWidth="1"/>
    <col min="4868" max="4871" width="15.453125" style="86" customWidth="1"/>
    <col min="4872" max="4873" width="11.26953125" style="86" customWidth="1"/>
    <col min="4874" max="4874" width="4.7265625" style="86" customWidth="1"/>
    <col min="4875" max="4876" width="11.26953125" style="86" customWidth="1"/>
    <col min="4877" max="4883" width="9.90625" style="86" customWidth="1"/>
    <col min="4884" max="4884" width="11.36328125" style="86" customWidth="1"/>
    <col min="4885" max="4885" width="10.7265625" style="86" customWidth="1"/>
    <col min="4886" max="4886" width="2" style="86" customWidth="1"/>
    <col min="4887" max="5120" width="9" style="86"/>
    <col min="5121" max="5121" width="3.453125" style="86" customWidth="1"/>
    <col min="5122" max="5123" width="11.26953125" style="86" customWidth="1"/>
    <col min="5124" max="5127" width="15.453125" style="86" customWidth="1"/>
    <col min="5128" max="5129" width="11.26953125" style="86" customWidth="1"/>
    <col min="5130" max="5130" width="4.7265625" style="86" customWidth="1"/>
    <col min="5131" max="5132" width="11.26953125" style="86" customWidth="1"/>
    <col min="5133" max="5139" width="9.90625" style="86" customWidth="1"/>
    <col min="5140" max="5140" width="11.36328125" style="86" customWidth="1"/>
    <col min="5141" max="5141" width="10.7265625" style="86" customWidth="1"/>
    <col min="5142" max="5142" width="2" style="86" customWidth="1"/>
    <col min="5143" max="5376" width="9" style="86"/>
    <col min="5377" max="5377" width="3.453125" style="86" customWidth="1"/>
    <col min="5378" max="5379" width="11.26953125" style="86" customWidth="1"/>
    <col min="5380" max="5383" width="15.453125" style="86" customWidth="1"/>
    <col min="5384" max="5385" width="11.26953125" style="86" customWidth="1"/>
    <col min="5386" max="5386" width="4.7265625" style="86" customWidth="1"/>
    <col min="5387" max="5388" width="11.26953125" style="86" customWidth="1"/>
    <col min="5389" max="5395" width="9.90625" style="86" customWidth="1"/>
    <col min="5396" max="5396" width="11.36328125" style="86" customWidth="1"/>
    <col min="5397" max="5397" width="10.7265625" style="86" customWidth="1"/>
    <col min="5398" max="5398" width="2" style="86" customWidth="1"/>
    <col min="5399" max="5632" width="9" style="86"/>
    <col min="5633" max="5633" width="3.453125" style="86" customWidth="1"/>
    <col min="5634" max="5635" width="11.26953125" style="86" customWidth="1"/>
    <col min="5636" max="5639" width="15.453125" style="86" customWidth="1"/>
    <col min="5640" max="5641" width="11.26953125" style="86" customWidth="1"/>
    <col min="5642" max="5642" width="4.7265625" style="86" customWidth="1"/>
    <col min="5643" max="5644" width="11.26953125" style="86" customWidth="1"/>
    <col min="5645" max="5651" width="9.90625" style="86" customWidth="1"/>
    <col min="5652" max="5652" width="11.36328125" style="86" customWidth="1"/>
    <col min="5653" max="5653" width="10.7265625" style="86" customWidth="1"/>
    <col min="5654" max="5654" width="2" style="86" customWidth="1"/>
    <col min="5655" max="5888" width="9" style="86"/>
    <col min="5889" max="5889" width="3.453125" style="86" customWidth="1"/>
    <col min="5890" max="5891" width="11.26953125" style="86" customWidth="1"/>
    <col min="5892" max="5895" width="15.453125" style="86" customWidth="1"/>
    <col min="5896" max="5897" width="11.26953125" style="86" customWidth="1"/>
    <col min="5898" max="5898" width="4.7265625" style="86" customWidth="1"/>
    <col min="5899" max="5900" width="11.26953125" style="86" customWidth="1"/>
    <col min="5901" max="5907" width="9.90625" style="86" customWidth="1"/>
    <col min="5908" max="5908" width="11.36328125" style="86" customWidth="1"/>
    <col min="5909" max="5909" width="10.7265625" style="86" customWidth="1"/>
    <col min="5910" max="5910" width="2" style="86" customWidth="1"/>
    <col min="5911" max="6144" width="9" style="86"/>
    <col min="6145" max="6145" width="3.453125" style="86" customWidth="1"/>
    <col min="6146" max="6147" width="11.26953125" style="86" customWidth="1"/>
    <col min="6148" max="6151" width="15.453125" style="86" customWidth="1"/>
    <col min="6152" max="6153" width="11.26953125" style="86" customWidth="1"/>
    <col min="6154" max="6154" width="4.7265625" style="86" customWidth="1"/>
    <col min="6155" max="6156" width="11.26953125" style="86" customWidth="1"/>
    <col min="6157" max="6163" width="9.90625" style="86" customWidth="1"/>
    <col min="6164" max="6164" width="11.36328125" style="86" customWidth="1"/>
    <col min="6165" max="6165" width="10.7265625" style="86" customWidth="1"/>
    <col min="6166" max="6166" width="2" style="86" customWidth="1"/>
    <col min="6167" max="6400" width="9" style="86"/>
    <col min="6401" max="6401" width="3.453125" style="86" customWidth="1"/>
    <col min="6402" max="6403" width="11.26953125" style="86" customWidth="1"/>
    <col min="6404" max="6407" width="15.453125" style="86" customWidth="1"/>
    <col min="6408" max="6409" width="11.26953125" style="86" customWidth="1"/>
    <col min="6410" max="6410" width="4.7265625" style="86" customWidth="1"/>
    <col min="6411" max="6412" width="11.26953125" style="86" customWidth="1"/>
    <col min="6413" max="6419" width="9.90625" style="86" customWidth="1"/>
    <col min="6420" max="6420" width="11.36328125" style="86" customWidth="1"/>
    <col min="6421" max="6421" width="10.7265625" style="86" customWidth="1"/>
    <col min="6422" max="6422" width="2" style="86" customWidth="1"/>
    <col min="6423" max="6656" width="9" style="86"/>
    <col min="6657" max="6657" width="3.453125" style="86" customWidth="1"/>
    <col min="6658" max="6659" width="11.26953125" style="86" customWidth="1"/>
    <col min="6660" max="6663" width="15.453125" style="86" customWidth="1"/>
    <col min="6664" max="6665" width="11.26953125" style="86" customWidth="1"/>
    <col min="6666" max="6666" width="4.7265625" style="86" customWidth="1"/>
    <col min="6667" max="6668" width="11.26953125" style="86" customWidth="1"/>
    <col min="6669" max="6675" width="9.90625" style="86" customWidth="1"/>
    <col min="6676" max="6676" width="11.36328125" style="86" customWidth="1"/>
    <col min="6677" max="6677" width="10.7265625" style="86" customWidth="1"/>
    <col min="6678" max="6678" width="2" style="86" customWidth="1"/>
    <col min="6679" max="6912" width="9" style="86"/>
    <col min="6913" max="6913" width="3.453125" style="86" customWidth="1"/>
    <col min="6914" max="6915" width="11.26953125" style="86" customWidth="1"/>
    <col min="6916" max="6919" width="15.453125" style="86" customWidth="1"/>
    <col min="6920" max="6921" width="11.26953125" style="86" customWidth="1"/>
    <col min="6922" max="6922" width="4.7265625" style="86" customWidth="1"/>
    <col min="6923" max="6924" width="11.26953125" style="86" customWidth="1"/>
    <col min="6925" max="6931" width="9.90625" style="86" customWidth="1"/>
    <col min="6932" max="6932" width="11.36328125" style="86" customWidth="1"/>
    <col min="6933" max="6933" width="10.7265625" style="86" customWidth="1"/>
    <col min="6934" max="6934" width="2" style="86" customWidth="1"/>
    <col min="6935" max="7168" width="9" style="86"/>
    <col min="7169" max="7169" width="3.453125" style="86" customWidth="1"/>
    <col min="7170" max="7171" width="11.26953125" style="86" customWidth="1"/>
    <col min="7172" max="7175" width="15.453125" style="86" customWidth="1"/>
    <col min="7176" max="7177" width="11.26953125" style="86" customWidth="1"/>
    <col min="7178" max="7178" width="4.7265625" style="86" customWidth="1"/>
    <col min="7179" max="7180" width="11.26953125" style="86" customWidth="1"/>
    <col min="7181" max="7187" width="9.90625" style="86" customWidth="1"/>
    <col min="7188" max="7188" width="11.36328125" style="86" customWidth="1"/>
    <col min="7189" max="7189" width="10.7265625" style="86" customWidth="1"/>
    <col min="7190" max="7190" width="2" style="86" customWidth="1"/>
    <col min="7191" max="7424" width="9" style="86"/>
    <col min="7425" max="7425" width="3.453125" style="86" customWidth="1"/>
    <col min="7426" max="7427" width="11.26953125" style="86" customWidth="1"/>
    <col min="7428" max="7431" width="15.453125" style="86" customWidth="1"/>
    <col min="7432" max="7433" width="11.26953125" style="86" customWidth="1"/>
    <col min="7434" max="7434" width="4.7265625" style="86" customWidth="1"/>
    <col min="7435" max="7436" width="11.26953125" style="86" customWidth="1"/>
    <col min="7437" max="7443" width="9.90625" style="86" customWidth="1"/>
    <col min="7444" max="7444" width="11.36328125" style="86" customWidth="1"/>
    <col min="7445" max="7445" width="10.7265625" style="86" customWidth="1"/>
    <col min="7446" max="7446" width="2" style="86" customWidth="1"/>
    <col min="7447" max="7680" width="9" style="86"/>
    <col min="7681" max="7681" width="3.453125" style="86" customWidth="1"/>
    <col min="7682" max="7683" width="11.26953125" style="86" customWidth="1"/>
    <col min="7684" max="7687" width="15.453125" style="86" customWidth="1"/>
    <col min="7688" max="7689" width="11.26953125" style="86" customWidth="1"/>
    <col min="7690" max="7690" width="4.7265625" style="86" customWidth="1"/>
    <col min="7691" max="7692" width="11.26953125" style="86" customWidth="1"/>
    <col min="7693" max="7699" width="9.90625" style="86" customWidth="1"/>
    <col min="7700" max="7700" width="11.36328125" style="86" customWidth="1"/>
    <col min="7701" max="7701" width="10.7265625" style="86" customWidth="1"/>
    <col min="7702" max="7702" width="2" style="86" customWidth="1"/>
    <col min="7703" max="7936" width="9" style="86"/>
    <col min="7937" max="7937" width="3.453125" style="86" customWidth="1"/>
    <col min="7938" max="7939" width="11.26953125" style="86" customWidth="1"/>
    <col min="7940" max="7943" width="15.453125" style="86" customWidth="1"/>
    <col min="7944" max="7945" width="11.26953125" style="86" customWidth="1"/>
    <col min="7946" max="7946" width="4.7265625" style="86" customWidth="1"/>
    <col min="7947" max="7948" width="11.26953125" style="86" customWidth="1"/>
    <col min="7949" max="7955" width="9.90625" style="86" customWidth="1"/>
    <col min="7956" max="7956" width="11.36328125" style="86" customWidth="1"/>
    <col min="7957" max="7957" width="10.7265625" style="86" customWidth="1"/>
    <col min="7958" max="7958" width="2" style="86" customWidth="1"/>
    <col min="7959" max="8192" width="9" style="86"/>
    <col min="8193" max="8193" width="3.453125" style="86" customWidth="1"/>
    <col min="8194" max="8195" width="11.26953125" style="86" customWidth="1"/>
    <col min="8196" max="8199" width="15.453125" style="86" customWidth="1"/>
    <col min="8200" max="8201" width="11.26953125" style="86" customWidth="1"/>
    <col min="8202" max="8202" width="4.7265625" style="86" customWidth="1"/>
    <col min="8203" max="8204" width="11.26953125" style="86" customWidth="1"/>
    <col min="8205" max="8211" width="9.90625" style="86" customWidth="1"/>
    <col min="8212" max="8212" width="11.36328125" style="86" customWidth="1"/>
    <col min="8213" max="8213" width="10.7265625" style="86" customWidth="1"/>
    <col min="8214" max="8214" width="2" style="86" customWidth="1"/>
    <col min="8215" max="8448" width="9" style="86"/>
    <col min="8449" max="8449" width="3.453125" style="86" customWidth="1"/>
    <col min="8450" max="8451" width="11.26953125" style="86" customWidth="1"/>
    <col min="8452" max="8455" width="15.453125" style="86" customWidth="1"/>
    <col min="8456" max="8457" width="11.26953125" style="86" customWidth="1"/>
    <col min="8458" max="8458" width="4.7265625" style="86" customWidth="1"/>
    <col min="8459" max="8460" width="11.26953125" style="86" customWidth="1"/>
    <col min="8461" max="8467" width="9.90625" style="86" customWidth="1"/>
    <col min="8468" max="8468" width="11.36328125" style="86" customWidth="1"/>
    <col min="8469" max="8469" width="10.7265625" style="86" customWidth="1"/>
    <col min="8470" max="8470" width="2" style="86" customWidth="1"/>
    <col min="8471" max="8704" width="9" style="86"/>
    <col min="8705" max="8705" width="3.453125" style="86" customWidth="1"/>
    <col min="8706" max="8707" width="11.26953125" style="86" customWidth="1"/>
    <col min="8708" max="8711" width="15.453125" style="86" customWidth="1"/>
    <col min="8712" max="8713" width="11.26953125" style="86" customWidth="1"/>
    <col min="8714" max="8714" width="4.7265625" style="86" customWidth="1"/>
    <col min="8715" max="8716" width="11.26953125" style="86" customWidth="1"/>
    <col min="8717" max="8723" width="9.90625" style="86" customWidth="1"/>
    <col min="8724" max="8724" width="11.36328125" style="86" customWidth="1"/>
    <col min="8725" max="8725" width="10.7265625" style="86" customWidth="1"/>
    <col min="8726" max="8726" width="2" style="86" customWidth="1"/>
    <col min="8727" max="8960" width="9" style="86"/>
    <col min="8961" max="8961" width="3.453125" style="86" customWidth="1"/>
    <col min="8962" max="8963" width="11.26953125" style="86" customWidth="1"/>
    <col min="8964" max="8967" width="15.453125" style="86" customWidth="1"/>
    <col min="8968" max="8969" width="11.26953125" style="86" customWidth="1"/>
    <col min="8970" max="8970" width="4.7265625" style="86" customWidth="1"/>
    <col min="8971" max="8972" width="11.26953125" style="86" customWidth="1"/>
    <col min="8973" max="8979" width="9.90625" style="86" customWidth="1"/>
    <col min="8980" max="8980" width="11.36328125" style="86" customWidth="1"/>
    <col min="8981" max="8981" width="10.7265625" style="86" customWidth="1"/>
    <col min="8982" max="8982" width="2" style="86" customWidth="1"/>
    <col min="8983" max="9216" width="9" style="86"/>
    <col min="9217" max="9217" width="3.453125" style="86" customWidth="1"/>
    <col min="9218" max="9219" width="11.26953125" style="86" customWidth="1"/>
    <col min="9220" max="9223" width="15.453125" style="86" customWidth="1"/>
    <col min="9224" max="9225" width="11.26953125" style="86" customWidth="1"/>
    <col min="9226" max="9226" width="4.7265625" style="86" customWidth="1"/>
    <col min="9227" max="9228" width="11.26953125" style="86" customWidth="1"/>
    <col min="9229" max="9235" width="9.90625" style="86" customWidth="1"/>
    <col min="9236" max="9236" width="11.36328125" style="86" customWidth="1"/>
    <col min="9237" max="9237" width="10.7265625" style="86" customWidth="1"/>
    <col min="9238" max="9238" width="2" style="86" customWidth="1"/>
    <col min="9239" max="9472" width="9" style="86"/>
    <col min="9473" max="9473" width="3.453125" style="86" customWidth="1"/>
    <col min="9474" max="9475" width="11.26953125" style="86" customWidth="1"/>
    <col min="9476" max="9479" width="15.453125" style="86" customWidth="1"/>
    <col min="9480" max="9481" width="11.26953125" style="86" customWidth="1"/>
    <col min="9482" max="9482" width="4.7265625" style="86" customWidth="1"/>
    <col min="9483" max="9484" width="11.26953125" style="86" customWidth="1"/>
    <col min="9485" max="9491" width="9.90625" style="86" customWidth="1"/>
    <col min="9492" max="9492" width="11.36328125" style="86" customWidth="1"/>
    <col min="9493" max="9493" width="10.7265625" style="86" customWidth="1"/>
    <col min="9494" max="9494" width="2" style="86" customWidth="1"/>
    <col min="9495" max="9728" width="9" style="86"/>
    <col min="9729" max="9729" width="3.453125" style="86" customWidth="1"/>
    <col min="9730" max="9731" width="11.26953125" style="86" customWidth="1"/>
    <col min="9732" max="9735" width="15.453125" style="86" customWidth="1"/>
    <col min="9736" max="9737" width="11.26953125" style="86" customWidth="1"/>
    <col min="9738" max="9738" width="4.7265625" style="86" customWidth="1"/>
    <col min="9739" max="9740" width="11.26953125" style="86" customWidth="1"/>
    <col min="9741" max="9747" width="9.90625" style="86" customWidth="1"/>
    <col min="9748" max="9748" width="11.36328125" style="86" customWidth="1"/>
    <col min="9749" max="9749" width="10.7265625" style="86" customWidth="1"/>
    <col min="9750" max="9750" width="2" style="86" customWidth="1"/>
    <col min="9751" max="9984" width="9" style="86"/>
    <col min="9985" max="9985" width="3.453125" style="86" customWidth="1"/>
    <col min="9986" max="9987" width="11.26953125" style="86" customWidth="1"/>
    <col min="9988" max="9991" width="15.453125" style="86" customWidth="1"/>
    <col min="9992" max="9993" width="11.26953125" style="86" customWidth="1"/>
    <col min="9994" max="9994" width="4.7265625" style="86" customWidth="1"/>
    <col min="9995" max="9996" width="11.26953125" style="86" customWidth="1"/>
    <col min="9997" max="10003" width="9.90625" style="86" customWidth="1"/>
    <col min="10004" max="10004" width="11.36328125" style="86" customWidth="1"/>
    <col min="10005" max="10005" width="10.7265625" style="86" customWidth="1"/>
    <col min="10006" max="10006" width="2" style="86" customWidth="1"/>
    <col min="10007" max="10240" width="9" style="86"/>
    <col min="10241" max="10241" width="3.453125" style="86" customWidth="1"/>
    <col min="10242" max="10243" width="11.26953125" style="86" customWidth="1"/>
    <col min="10244" max="10247" width="15.453125" style="86" customWidth="1"/>
    <col min="10248" max="10249" width="11.26953125" style="86" customWidth="1"/>
    <col min="10250" max="10250" width="4.7265625" style="86" customWidth="1"/>
    <col min="10251" max="10252" width="11.26953125" style="86" customWidth="1"/>
    <col min="10253" max="10259" width="9.90625" style="86" customWidth="1"/>
    <col min="10260" max="10260" width="11.36328125" style="86" customWidth="1"/>
    <col min="10261" max="10261" width="10.7265625" style="86" customWidth="1"/>
    <col min="10262" max="10262" width="2" style="86" customWidth="1"/>
    <col min="10263" max="10496" width="9" style="86"/>
    <col min="10497" max="10497" width="3.453125" style="86" customWidth="1"/>
    <col min="10498" max="10499" width="11.26953125" style="86" customWidth="1"/>
    <col min="10500" max="10503" width="15.453125" style="86" customWidth="1"/>
    <col min="10504" max="10505" width="11.26953125" style="86" customWidth="1"/>
    <col min="10506" max="10506" width="4.7265625" style="86" customWidth="1"/>
    <col min="10507" max="10508" width="11.26953125" style="86" customWidth="1"/>
    <col min="10509" max="10515" width="9.90625" style="86" customWidth="1"/>
    <col min="10516" max="10516" width="11.36328125" style="86" customWidth="1"/>
    <col min="10517" max="10517" width="10.7265625" style="86" customWidth="1"/>
    <col min="10518" max="10518" width="2" style="86" customWidth="1"/>
    <col min="10519" max="10752" width="9" style="86"/>
    <col min="10753" max="10753" width="3.453125" style="86" customWidth="1"/>
    <col min="10754" max="10755" width="11.26953125" style="86" customWidth="1"/>
    <col min="10756" max="10759" width="15.453125" style="86" customWidth="1"/>
    <col min="10760" max="10761" width="11.26953125" style="86" customWidth="1"/>
    <col min="10762" max="10762" width="4.7265625" style="86" customWidth="1"/>
    <col min="10763" max="10764" width="11.26953125" style="86" customWidth="1"/>
    <col min="10765" max="10771" width="9.90625" style="86" customWidth="1"/>
    <col min="10772" max="10772" width="11.36328125" style="86" customWidth="1"/>
    <col min="10773" max="10773" width="10.7265625" style="86" customWidth="1"/>
    <col min="10774" max="10774" width="2" style="86" customWidth="1"/>
    <col min="10775" max="11008" width="9" style="86"/>
    <col min="11009" max="11009" width="3.453125" style="86" customWidth="1"/>
    <col min="11010" max="11011" width="11.26953125" style="86" customWidth="1"/>
    <col min="11012" max="11015" width="15.453125" style="86" customWidth="1"/>
    <col min="11016" max="11017" width="11.26953125" style="86" customWidth="1"/>
    <col min="11018" max="11018" width="4.7265625" style="86" customWidth="1"/>
    <col min="11019" max="11020" width="11.26953125" style="86" customWidth="1"/>
    <col min="11021" max="11027" width="9.90625" style="86" customWidth="1"/>
    <col min="11028" max="11028" width="11.36328125" style="86" customWidth="1"/>
    <col min="11029" max="11029" width="10.7265625" style="86" customWidth="1"/>
    <col min="11030" max="11030" width="2" style="86" customWidth="1"/>
    <col min="11031" max="11264" width="9" style="86"/>
    <col min="11265" max="11265" width="3.453125" style="86" customWidth="1"/>
    <col min="11266" max="11267" width="11.26953125" style="86" customWidth="1"/>
    <col min="11268" max="11271" width="15.453125" style="86" customWidth="1"/>
    <col min="11272" max="11273" width="11.26953125" style="86" customWidth="1"/>
    <col min="11274" max="11274" width="4.7265625" style="86" customWidth="1"/>
    <col min="11275" max="11276" width="11.26953125" style="86" customWidth="1"/>
    <col min="11277" max="11283" width="9.90625" style="86" customWidth="1"/>
    <col min="11284" max="11284" width="11.36328125" style="86" customWidth="1"/>
    <col min="11285" max="11285" width="10.7265625" style="86" customWidth="1"/>
    <col min="11286" max="11286" width="2" style="86" customWidth="1"/>
    <col min="11287" max="11520" width="9" style="86"/>
    <col min="11521" max="11521" width="3.453125" style="86" customWidth="1"/>
    <col min="11522" max="11523" width="11.26953125" style="86" customWidth="1"/>
    <col min="11524" max="11527" width="15.453125" style="86" customWidth="1"/>
    <col min="11528" max="11529" width="11.26953125" style="86" customWidth="1"/>
    <col min="11530" max="11530" width="4.7265625" style="86" customWidth="1"/>
    <col min="11531" max="11532" width="11.26953125" style="86" customWidth="1"/>
    <col min="11533" max="11539" width="9.90625" style="86" customWidth="1"/>
    <col min="11540" max="11540" width="11.36328125" style="86" customWidth="1"/>
    <col min="11541" max="11541" width="10.7265625" style="86" customWidth="1"/>
    <col min="11542" max="11542" width="2" style="86" customWidth="1"/>
    <col min="11543" max="11776" width="9" style="86"/>
    <col min="11777" max="11777" width="3.453125" style="86" customWidth="1"/>
    <col min="11778" max="11779" width="11.26953125" style="86" customWidth="1"/>
    <col min="11780" max="11783" width="15.453125" style="86" customWidth="1"/>
    <col min="11784" max="11785" width="11.26953125" style="86" customWidth="1"/>
    <col min="11786" max="11786" width="4.7265625" style="86" customWidth="1"/>
    <col min="11787" max="11788" width="11.26953125" style="86" customWidth="1"/>
    <col min="11789" max="11795" width="9.90625" style="86" customWidth="1"/>
    <col min="11796" max="11796" width="11.36328125" style="86" customWidth="1"/>
    <col min="11797" max="11797" width="10.7265625" style="86" customWidth="1"/>
    <col min="11798" max="11798" width="2" style="86" customWidth="1"/>
    <col min="11799" max="12032" width="9" style="86"/>
    <col min="12033" max="12033" width="3.453125" style="86" customWidth="1"/>
    <col min="12034" max="12035" width="11.26953125" style="86" customWidth="1"/>
    <col min="12036" max="12039" width="15.453125" style="86" customWidth="1"/>
    <col min="12040" max="12041" width="11.26953125" style="86" customWidth="1"/>
    <col min="12042" max="12042" width="4.7265625" style="86" customWidth="1"/>
    <col min="12043" max="12044" width="11.26953125" style="86" customWidth="1"/>
    <col min="12045" max="12051" width="9.90625" style="86" customWidth="1"/>
    <col min="12052" max="12052" width="11.36328125" style="86" customWidth="1"/>
    <col min="12053" max="12053" width="10.7265625" style="86" customWidth="1"/>
    <col min="12054" max="12054" width="2" style="86" customWidth="1"/>
    <col min="12055" max="12288" width="9" style="86"/>
    <col min="12289" max="12289" width="3.453125" style="86" customWidth="1"/>
    <col min="12290" max="12291" width="11.26953125" style="86" customWidth="1"/>
    <col min="12292" max="12295" width="15.453125" style="86" customWidth="1"/>
    <col min="12296" max="12297" width="11.26953125" style="86" customWidth="1"/>
    <col min="12298" max="12298" width="4.7265625" style="86" customWidth="1"/>
    <col min="12299" max="12300" width="11.26953125" style="86" customWidth="1"/>
    <col min="12301" max="12307" width="9.90625" style="86" customWidth="1"/>
    <col min="12308" max="12308" width="11.36328125" style="86" customWidth="1"/>
    <col min="12309" max="12309" width="10.7265625" style="86" customWidth="1"/>
    <col min="12310" max="12310" width="2" style="86" customWidth="1"/>
    <col min="12311" max="12544" width="9" style="86"/>
    <col min="12545" max="12545" width="3.453125" style="86" customWidth="1"/>
    <col min="12546" max="12547" width="11.26953125" style="86" customWidth="1"/>
    <col min="12548" max="12551" width="15.453125" style="86" customWidth="1"/>
    <col min="12552" max="12553" width="11.26953125" style="86" customWidth="1"/>
    <col min="12554" max="12554" width="4.7265625" style="86" customWidth="1"/>
    <col min="12555" max="12556" width="11.26953125" style="86" customWidth="1"/>
    <col min="12557" max="12563" width="9.90625" style="86" customWidth="1"/>
    <col min="12564" max="12564" width="11.36328125" style="86" customWidth="1"/>
    <col min="12565" max="12565" width="10.7265625" style="86" customWidth="1"/>
    <col min="12566" max="12566" width="2" style="86" customWidth="1"/>
    <col min="12567" max="12800" width="9" style="86"/>
    <col min="12801" max="12801" width="3.453125" style="86" customWidth="1"/>
    <col min="12802" max="12803" width="11.26953125" style="86" customWidth="1"/>
    <col min="12804" max="12807" width="15.453125" style="86" customWidth="1"/>
    <col min="12808" max="12809" width="11.26953125" style="86" customWidth="1"/>
    <col min="12810" max="12810" width="4.7265625" style="86" customWidth="1"/>
    <col min="12811" max="12812" width="11.26953125" style="86" customWidth="1"/>
    <col min="12813" max="12819" width="9.90625" style="86" customWidth="1"/>
    <col min="12820" max="12820" width="11.36328125" style="86" customWidth="1"/>
    <col min="12821" max="12821" width="10.7265625" style="86" customWidth="1"/>
    <col min="12822" max="12822" width="2" style="86" customWidth="1"/>
    <col min="12823" max="13056" width="9" style="86"/>
    <col min="13057" max="13057" width="3.453125" style="86" customWidth="1"/>
    <col min="13058" max="13059" width="11.26953125" style="86" customWidth="1"/>
    <col min="13060" max="13063" width="15.453125" style="86" customWidth="1"/>
    <col min="13064" max="13065" width="11.26953125" style="86" customWidth="1"/>
    <col min="13066" max="13066" width="4.7265625" style="86" customWidth="1"/>
    <col min="13067" max="13068" width="11.26953125" style="86" customWidth="1"/>
    <col min="13069" max="13075" width="9.90625" style="86" customWidth="1"/>
    <col min="13076" max="13076" width="11.36328125" style="86" customWidth="1"/>
    <col min="13077" max="13077" width="10.7265625" style="86" customWidth="1"/>
    <col min="13078" max="13078" width="2" style="86" customWidth="1"/>
    <col min="13079" max="13312" width="9" style="86"/>
    <col min="13313" max="13313" width="3.453125" style="86" customWidth="1"/>
    <col min="13314" max="13315" width="11.26953125" style="86" customWidth="1"/>
    <col min="13316" max="13319" width="15.453125" style="86" customWidth="1"/>
    <col min="13320" max="13321" width="11.26953125" style="86" customWidth="1"/>
    <col min="13322" max="13322" width="4.7265625" style="86" customWidth="1"/>
    <col min="13323" max="13324" width="11.26953125" style="86" customWidth="1"/>
    <col min="13325" max="13331" width="9.90625" style="86" customWidth="1"/>
    <col min="13332" max="13332" width="11.36328125" style="86" customWidth="1"/>
    <col min="13333" max="13333" width="10.7265625" style="86" customWidth="1"/>
    <col min="13334" max="13334" width="2" style="86" customWidth="1"/>
    <col min="13335" max="13568" width="9" style="86"/>
    <col min="13569" max="13569" width="3.453125" style="86" customWidth="1"/>
    <col min="13570" max="13571" width="11.26953125" style="86" customWidth="1"/>
    <col min="13572" max="13575" width="15.453125" style="86" customWidth="1"/>
    <col min="13576" max="13577" width="11.26953125" style="86" customWidth="1"/>
    <col min="13578" max="13578" width="4.7265625" style="86" customWidth="1"/>
    <col min="13579" max="13580" width="11.26953125" style="86" customWidth="1"/>
    <col min="13581" max="13587" width="9.90625" style="86" customWidth="1"/>
    <col min="13588" max="13588" width="11.36328125" style="86" customWidth="1"/>
    <col min="13589" max="13589" width="10.7265625" style="86" customWidth="1"/>
    <col min="13590" max="13590" width="2" style="86" customWidth="1"/>
    <col min="13591" max="13824" width="9" style="86"/>
    <col min="13825" max="13825" width="3.453125" style="86" customWidth="1"/>
    <col min="13826" max="13827" width="11.26953125" style="86" customWidth="1"/>
    <col min="13828" max="13831" width="15.453125" style="86" customWidth="1"/>
    <col min="13832" max="13833" width="11.26953125" style="86" customWidth="1"/>
    <col min="13834" max="13834" width="4.7265625" style="86" customWidth="1"/>
    <col min="13835" max="13836" width="11.26953125" style="86" customWidth="1"/>
    <col min="13837" max="13843" width="9.90625" style="86" customWidth="1"/>
    <col min="13844" max="13844" width="11.36328125" style="86" customWidth="1"/>
    <col min="13845" max="13845" width="10.7265625" style="86" customWidth="1"/>
    <col min="13846" max="13846" width="2" style="86" customWidth="1"/>
    <col min="13847" max="14080" width="9" style="86"/>
    <col min="14081" max="14081" width="3.453125" style="86" customWidth="1"/>
    <col min="14082" max="14083" width="11.26953125" style="86" customWidth="1"/>
    <col min="14084" max="14087" width="15.453125" style="86" customWidth="1"/>
    <col min="14088" max="14089" width="11.26953125" style="86" customWidth="1"/>
    <col min="14090" max="14090" width="4.7265625" style="86" customWidth="1"/>
    <col min="14091" max="14092" width="11.26953125" style="86" customWidth="1"/>
    <col min="14093" max="14099" width="9.90625" style="86" customWidth="1"/>
    <col min="14100" max="14100" width="11.36328125" style="86" customWidth="1"/>
    <col min="14101" max="14101" width="10.7265625" style="86" customWidth="1"/>
    <col min="14102" max="14102" width="2" style="86" customWidth="1"/>
    <col min="14103" max="14336" width="9" style="86"/>
    <col min="14337" max="14337" width="3.453125" style="86" customWidth="1"/>
    <col min="14338" max="14339" width="11.26953125" style="86" customWidth="1"/>
    <col min="14340" max="14343" width="15.453125" style="86" customWidth="1"/>
    <col min="14344" max="14345" width="11.26953125" style="86" customWidth="1"/>
    <col min="14346" max="14346" width="4.7265625" style="86" customWidth="1"/>
    <col min="14347" max="14348" width="11.26953125" style="86" customWidth="1"/>
    <col min="14349" max="14355" width="9.90625" style="86" customWidth="1"/>
    <col min="14356" max="14356" width="11.36328125" style="86" customWidth="1"/>
    <col min="14357" max="14357" width="10.7265625" style="86" customWidth="1"/>
    <col min="14358" max="14358" width="2" style="86" customWidth="1"/>
    <col min="14359" max="14592" width="9" style="86"/>
    <col min="14593" max="14593" width="3.453125" style="86" customWidth="1"/>
    <col min="14594" max="14595" width="11.26953125" style="86" customWidth="1"/>
    <col min="14596" max="14599" width="15.453125" style="86" customWidth="1"/>
    <col min="14600" max="14601" width="11.26953125" style="86" customWidth="1"/>
    <col min="14602" max="14602" width="4.7265625" style="86" customWidth="1"/>
    <col min="14603" max="14604" width="11.26953125" style="86" customWidth="1"/>
    <col min="14605" max="14611" width="9.90625" style="86" customWidth="1"/>
    <col min="14612" max="14612" width="11.36328125" style="86" customWidth="1"/>
    <col min="14613" max="14613" width="10.7265625" style="86" customWidth="1"/>
    <col min="14614" max="14614" width="2" style="86" customWidth="1"/>
    <col min="14615" max="14848" width="9" style="86"/>
    <col min="14849" max="14849" width="3.453125" style="86" customWidth="1"/>
    <col min="14850" max="14851" width="11.26953125" style="86" customWidth="1"/>
    <col min="14852" max="14855" width="15.453125" style="86" customWidth="1"/>
    <col min="14856" max="14857" width="11.26953125" style="86" customWidth="1"/>
    <col min="14858" max="14858" width="4.7265625" style="86" customWidth="1"/>
    <col min="14859" max="14860" width="11.26953125" style="86" customWidth="1"/>
    <col min="14861" max="14867" width="9.90625" style="86" customWidth="1"/>
    <col min="14868" max="14868" width="11.36328125" style="86" customWidth="1"/>
    <col min="14869" max="14869" width="10.7265625" style="86" customWidth="1"/>
    <col min="14870" max="14870" width="2" style="86" customWidth="1"/>
    <col min="14871" max="15104" width="9" style="86"/>
    <col min="15105" max="15105" width="3.453125" style="86" customWidth="1"/>
    <col min="15106" max="15107" width="11.26953125" style="86" customWidth="1"/>
    <col min="15108" max="15111" width="15.453125" style="86" customWidth="1"/>
    <col min="15112" max="15113" width="11.26953125" style="86" customWidth="1"/>
    <col min="15114" max="15114" width="4.7265625" style="86" customWidth="1"/>
    <col min="15115" max="15116" width="11.26953125" style="86" customWidth="1"/>
    <col min="15117" max="15123" width="9.90625" style="86" customWidth="1"/>
    <col min="15124" max="15124" width="11.36328125" style="86" customWidth="1"/>
    <col min="15125" max="15125" width="10.7265625" style="86" customWidth="1"/>
    <col min="15126" max="15126" width="2" style="86" customWidth="1"/>
    <col min="15127" max="15360" width="9" style="86"/>
    <col min="15361" max="15361" width="3.453125" style="86" customWidth="1"/>
    <col min="15362" max="15363" width="11.26953125" style="86" customWidth="1"/>
    <col min="15364" max="15367" width="15.453125" style="86" customWidth="1"/>
    <col min="15368" max="15369" width="11.26953125" style="86" customWidth="1"/>
    <col min="15370" max="15370" width="4.7265625" style="86" customWidth="1"/>
    <col min="15371" max="15372" width="11.26953125" style="86" customWidth="1"/>
    <col min="15373" max="15379" width="9.90625" style="86" customWidth="1"/>
    <col min="15380" max="15380" width="11.36328125" style="86" customWidth="1"/>
    <col min="15381" max="15381" width="10.7265625" style="86" customWidth="1"/>
    <col min="15382" max="15382" width="2" style="86" customWidth="1"/>
    <col min="15383" max="15616" width="9" style="86"/>
    <col min="15617" max="15617" width="3.453125" style="86" customWidth="1"/>
    <col min="15618" max="15619" width="11.26953125" style="86" customWidth="1"/>
    <col min="15620" max="15623" width="15.453125" style="86" customWidth="1"/>
    <col min="15624" max="15625" width="11.26953125" style="86" customWidth="1"/>
    <col min="15626" max="15626" width="4.7265625" style="86" customWidth="1"/>
    <col min="15627" max="15628" width="11.26953125" style="86" customWidth="1"/>
    <col min="15629" max="15635" width="9.90625" style="86" customWidth="1"/>
    <col min="15636" max="15636" width="11.36328125" style="86" customWidth="1"/>
    <col min="15637" max="15637" width="10.7265625" style="86" customWidth="1"/>
    <col min="15638" max="15638" width="2" style="86" customWidth="1"/>
    <col min="15639" max="15872" width="9" style="86"/>
    <col min="15873" max="15873" width="3.453125" style="86" customWidth="1"/>
    <col min="15874" max="15875" width="11.26953125" style="86" customWidth="1"/>
    <col min="15876" max="15879" width="15.453125" style="86" customWidth="1"/>
    <col min="15880" max="15881" width="11.26953125" style="86" customWidth="1"/>
    <col min="15882" max="15882" width="4.7265625" style="86" customWidth="1"/>
    <col min="15883" max="15884" width="11.26953125" style="86" customWidth="1"/>
    <col min="15885" max="15891" width="9.90625" style="86" customWidth="1"/>
    <col min="15892" max="15892" width="11.36328125" style="86" customWidth="1"/>
    <col min="15893" max="15893" width="10.7265625" style="86" customWidth="1"/>
    <col min="15894" max="15894" width="2" style="86" customWidth="1"/>
    <col min="15895" max="16128" width="9" style="86"/>
    <col min="16129" max="16129" width="3.453125" style="86" customWidth="1"/>
    <col min="16130" max="16131" width="11.26953125" style="86" customWidth="1"/>
    <col min="16132" max="16135" width="15.453125" style="86" customWidth="1"/>
    <col min="16136" max="16137" width="11.26953125" style="86" customWidth="1"/>
    <col min="16138" max="16138" width="4.7265625" style="86" customWidth="1"/>
    <col min="16139" max="16140" width="11.26953125" style="86" customWidth="1"/>
    <col min="16141" max="16147" width="9.90625" style="86" customWidth="1"/>
    <col min="16148" max="16148" width="11.36328125" style="86" customWidth="1"/>
    <col min="16149" max="16149" width="10.7265625" style="86" customWidth="1"/>
    <col min="16150" max="16150" width="2" style="86" customWidth="1"/>
    <col min="16151" max="16384" width="9" style="86"/>
  </cols>
  <sheetData>
    <row r="1" spans="1:22">
      <c r="A1" s="138"/>
      <c r="B1" s="87">
        <v>42</v>
      </c>
      <c r="C1" s="1162" t="s">
        <v>115</v>
      </c>
      <c r="D1" s="1163"/>
      <c r="E1" s="138"/>
      <c r="F1" s="138"/>
      <c r="G1" s="138"/>
      <c r="H1" s="138"/>
      <c r="I1" s="138"/>
      <c r="J1" s="138"/>
      <c r="K1" s="138"/>
      <c r="L1" s="138"/>
      <c r="M1" s="138"/>
      <c r="N1" s="138"/>
      <c r="O1" s="138"/>
      <c r="P1" s="138"/>
      <c r="Q1" s="138"/>
      <c r="R1" s="138"/>
      <c r="S1" s="138"/>
      <c r="T1" s="1166"/>
      <c r="U1" s="1166"/>
      <c r="V1" s="138"/>
    </row>
    <row r="2" spans="1:22" ht="6.75" customHeight="1" thickBot="1">
      <c r="A2" s="138"/>
      <c r="C2" s="1164"/>
      <c r="D2" s="1165"/>
      <c r="E2" s="138"/>
      <c r="F2" s="138"/>
      <c r="G2" s="138"/>
      <c r="H2" s="138"/>
      <c r="I2" s="138"/>
      <c r="J2" s="138"/>
      <c r="K2" s="138"/>
      <c r="L2" s="138"/>
      <c r="M2" s="138"/>
      <c r="N2" s="138"/>
      <c r="O2" s="138"/>
      <c r="P2" s="138"/>
      <c r="Q2" s="138"/>
      <c r="R2" s="138"/>
      <c r="S2" s="138"/>
      <c r="T2" s="139"/>
      <c r="U2" s="139"/>
      <c r="V2" s="138"/>
    </row>
    <row r="3" spans="1:22" ht="20.25" customHeight="1">
      <c r="A3" s="138"/>
      <c r="B3" s="138"/>
      <c r="C3" s="138"/>
      <c r="D3" s="138"/>
      <c r="E3" s="138"/>
      <c r="F3" s="138"/>
      <c r="G3" s="138"/>
      <c r="H3" s="138"/>
      <c r="I3" s="138"/>
      <c r="J3" s="138"/>
      <c r="K3" s="138"/>
      <c r="L3" s="138"/>
      <c r="M3" s="138"/>
      <c r="N3" s="138"/>
      <c r="O3" s="1167"/>
      <c r="P3" s="1167"/>
      <c r="Q3" s="140" t="s">
        <v>335</v>
      </c>
      <c r="R3" s="140"/>
      <c r="S3" s="140" t="s">
        <v>319</v>
      </c>
      <c r="T3" s="140"/>
      <c r="U3" s="140" t="s">
        <v>320</v>
      </c>
      <c r="V3" s="138"/>
    </row>
    <row r="4" spans="1:22" ht="7.5" customHeight="1">
      <c r="A4" s="138"/>
      <c r="B4" s="138"/>
      <c r="C4" s="138"/>
      <c r="D4" s="138"/>
      <c r="E4" s="138"/>
      <c r="F4" s="138"/>
      <c r="G4" s="138"/>
      <c r="H4" s="138"/>
      <c r="I4" s="138"/>
      <c r="J4" s="138"/>
      <c r="K4" s="138"/>
      <c r="L4" s="138"/>
      <c r="M4" s="138"/>
      <c r="N4" s="138"/>
      <c r="O4" s="138"/>
      <c r="P4" s="138"/>
      <c r="Q4" s="138"/>
      <c r="R4" s="138"/>
      <c r="S4" s="138"/>
      <c r="T4" s="138"/>
      <c r="U4" s="138"/>
      <c r="V4" s="138"/>
    </row>
    <row r="5" spans="1:22" ht="46.5" customHeight="1">
      <c r="A5" s="138"/>
      <c r="B5" s="1168" t="s">
        <v>363</v>
      </c>
      <c r="C5" s="1168"/>
      <c r="D5" s="1168"/>
      <c r="E5" s="1168"/>
      <c r="F5" s="1168"/>
      <c r="G5" s="1168"/>
      <c r="H5" s="1168"/>
      <c r="I5" s="1168"/>
      <c r="J5" s="1168"/>
      <c r="K5" s="1168"/>
      <c r="L5" s="1168"/>
      <c r="M5" s="1168"/>
      <c r="N5" s="1168"/>
      <c r="O5" s="1168"/>
      <c r="P5" s="1168"/>
      <c r="Q5" s="1168"/>
      <c r="R5" s="1168"/>
      <c r="S5" s="1168"/>
      <c r="T5" s="1168"/>
      <c r="U5" s="1168"/>
      <c r="V5" s="138"/>
    </row>
    <row r="6" spans="1:22" ht="19.5" customHeight="1">
      <c r="A6" s="138"/>
      <c r="B6" s="138"/>
      <c r="C6" s="138"/>
      <c r="D6" s="138"/>
      <c r="E6" s="138"/>
      <c r="F6" s="138"/>
      <c r="G6" s="138"/>
      <c r="H6" s="138"/>
      <c r="I6" s="138"/>
      <c r="J6" s="138"/>
      <c r="K6" s="138"/>
      <c r="L6" s="138"/>
      <c r="M6" s="138"/>
      <c r="N6" s="138"/>
      <c r="O6" s="138"/>
      <c r="P6" s="138"/>
      <c r="Q6" s="138"/>
      <c r="R6" s="138"/>
      <c r="S6" s="138"/>
      <c r="T6" s="138"/>
      <c r="U6" s="138"/>
      <c r="V6" s="138"/>
    </row>
    <row r="7" spans="1:22" ht="54" customHeight="1">
      <c r="A7" s="138"/>
      <c r="B7" s="1160" t="s">
        <v>362</v>
      </c>
      <c r="C7" s="1160"/>
      <c r="D7" s="1161" t="s">
        <v>217</v>
      </c>
      <c r="E7" s="1161"/>
      <c r="F7" s="1161"/>
      <c r="G7" s="1161"/>
      <c r="H7" s="1161"/>
      <c r="I7" s="1161"/>
      <c r="J7" s="138"/>
      <c r="K7" s="1160" t="s">
        <v>364</v>
      </c>
      <c r="L7" s="1160"/>
      <c r="M7" s="1161" t="s">
        <v>218</v>
      </c>
      <c r="N7" s="1161"/>
      <c r="O7" s="1161"/>
      <c r="P7" s="1161"/>
      <c r="Q7" s="1161"/>
      <c r="R7" s="1161"/>
      <c r="S7" s="1161"/>
      <c r="T7" s="1161"/>
      <c r="U7" s="1161"/>
      <c r="V7" s="138"/>
    </row>
    <row r="8" spans="1:22" ht="54" customHeight="1">
      <c r="A8" s="138"/>
      <c r="B8" s="1160" t="s">
        <v>365</v>
      </c>
      <c r="C8" s="1160"/>
      <c r="D8" s="1161" t="s">
        <v>217</v>
      </c>
      <c r="E8" s="1161"/>
      <c r="F8" s="1161"/>
      <c r="G8" s="1161"/>
      <c r="H8" s="1161"/>
      <c r="I8" s="1161"/>
      <c r="J8" s="138"/>
      <c r="K8" s="1160" t="s">
        <v>366</v>
      </c>
      <c r="L8" s="1160"/>
      <c r="M8" s="1161" t="s">
        <v>88</v>
      </c>
      <c r="N8" s="1161"/>
      <c r="O8" s="1161"/>
      <c r="P8" s="1161"/>
      <c r="Q8" s="1161"/>
      <c r="R8" s="1161"/>
      <c r="S8" s="1161"/>
      <c r="T8" s="1161"/>
      <c r="U8" s="1161"/>
      <c r="V8" s="138"/>
    </row>
    <row r="9" spans="1:22" ht="54" customHeight="1">
      <c r="A9" s="138"/>
      <c r="B9" s="1160" t="s">
        <v>367</v>
      </c>
      <c r="C9" s="1160"/>
      <c r="D9" s="1161" t="s">
        <v>216</v>
      </c>
      <c r="E9" s="1161"/>
      <c r="F9" s="1161"/>
      <c r="G9" s="1161"/>
      <c r="H9" s="1161"/>
      <c r="I9" s="1161"/>
      <c r="J9" s="138"/>
      <c r="K9" s="1160" t="s">
        <v>368</v>
      </c>
      <c r="L9" s="1160"/>
      <c r="M9" s="1161" t="s">
        <v>215</v>
      </c>
      <c r="N9" s="1161"/>
      <c r="O9" s="1161"/>
      <c r="P9" s="1161"/>
      <c r="Q9" s="1161"/>
      <c r="R9" s="1161"/>
      <c r="S9" s="1161"/>
      <c r="T9" s="1161"/>
      <c r="U9" s="1161"/>
      <c r="V9" s="138"/>
    </row>
    <row r="10" spans="1:22" ht="19.5" customHeight="1">
      <c r="A10" s="138"/>
      <c r="B10" s="138"/>
      <c r="C10" s="138"/>
      <c r="D10" s="138"/>
      <c r="E10" s="138"/>
      <c r="F10" s="138"/>
      <c r="G10" s="138"/>
      <c r="H10" s="138"/>
      <c r="I10" s="138"/>
      <c r="J10" s="138"/>
      <c r="K10" s="138"/>
      <c r="L10" s="138"/>
      <c r="M10" s="138"/>
      <c r="N10" s="138"/>
      <c r="O10" s="138"/>
      <c r="P10" s="138"/>
      <c r="Q10" s="138"/>
      <c r="R10" s="138"/>
      <c r="S10" s="138"/>
      <c r="T10" s="138"/>
      <c r="U10" s="138"/>
      <c r="V10" s="138"/>
    </row>
    <row r="11" spans="1:22" ht="35.25" customHeight="1">
      <c r="A11" s="138"/>
      <c r="B11" s="1130" t="s">
        <v>283</v>
      </c>
      <c r="C11" s="1131"/>
      <c r="D11" s="1131"/>
      <c r="E11" s="1131"/>
      <c r="F11" s="1131"/>
      <c r="G11" s="1131"/>
      <c r="H11" s="1131"/>
      <c r="I11" s="1132"/>
      <c r="J11" s="138"/>
      <c r="K11" s="1130" t="s">
        <v>369</v>
      </c>
      <c r="L11" s="1131"/>
      <c r="M11" s="1131"/>
      <c r="N11" s="1131"/>
      <c r="O11" s="1131"/>
      <c r="P11" s="1131"/>
      <c r="Q11" s="1131"/>
      <c r="R11" s="1131"/>
      <c r="S11" s="1131"/>
      <c r="T11" s="1131"/>
      <c r="U11" s="1132"/>
      <c r="V11" s="138"/>
    </row>
    <row r="12" spans="1:22" ht="35.25" customHeight="1">
      <c r="A12" s="138"/>
      <c r="B12" s="1159" t="s">
        <v>370</v>
      </c>
      <c r="C12" s="1159"/>
      <c r="D12" s="1159"/>
      <c r="E12" s="1159"/>
      <c r="F12" s="1159"/>
      <c r="G12" s="1159"/>
      <c r="H12" s="141"/>
      <c r="I12" s="1169" t="b">
        <f>IF(H12="○",90,IF(H13="○",80,IF(H14="○",65,IF(H15="○",55,IF(H16="○",40,IF(H17="○",30,IF(H18="○",20,IF(H19="○",5))))))))</f>
        <v>0</v>
      </c>
      <c r="J12" s="138"/>
      <c r="K12" s="1174" t="s">
        <v>371</v>
      </c>
      <c r="L12" s="1175"/>
      <c r="M12" s="1175"/>
      <c r="N12" s="1175"/>
      <c r="O12" s="1175"/>
      <c r="P12" s="1175"/>
      <c r="Q12" s="1175"/>
      <c r="R12" s="1175"/>
      <c r="S12" s="1175"/>
      <c r="T12" s="1176"/>
      <c r="U12" s="1177">
        <f>IF(T32&gt;=5,15,IF(AND(T32&gt;=3,T32&lt;=4),5,IF(AND(T32&gt;=2,T32&lt;=0),0,0)))</f>
        <v>0</v>
      </c>
      <c r="V12" s="138"/>
    </row>
    <row r="13" spans="1:22" ht="35.25" customHeight="1">
      <c r="A13" s="138"/>
      <c r="B13" s="1159" t="s">
        <v>372</v>
      </c>
      <c r="C13" s="1159"/>
      <c r="D13" s="1159"/>
      <c r="E13" s="1159"/>
      <c r="F13" s="1159"/>
      <c r="G13" s="1159"/>
      <c r="H13" s="141" t="s">
        <v>214</v>
      </c>
      <c r="I13" s="1170"/>
      <c r="J13" s="138"/>
      <c r="K13" s="1171" t="s">
        <v>373</v>
      </c>
      <c r="L13" s="1172"/>
      <c r="M13" s="1172"/>
      <c r="N13" s="1172"/>
      <c r="O13" s="1172"/>
      <c r="P13" s="1172"/>
      <c r="Q13" s="1172"/>
      <c r="R13" s="1172"/>
      <c r="S13" s="1173"/>
      <c r="T13" s="142"/>
      <c r="U13" s="1178"/>
      <c r="V13" s="138"/>
    </row>
    <row r="14" spans="1:22" ht="35.25" customHeight="1">
      <c r="A14" s="138"/>
      <c r="B14" s="1159" t="s">
        <v>374</v>
      </c>
      <c r="C14" s="1159"/>
      <c r="D14" s="1159"/>
      <c r="E14" s="1159"/>
      <c r="F14" s="1159"/>
      <c r="G14" s="1159"/>
      <c r="H14" s="141"/>
      <c r="I14" s="1170"/>
      <c r="J14" s="138"/>
      <c r="K14" s="1149" t="s">
        <v>375</v>
      </c>
      <c r="L14" s="1150"/>
      <c r="M14" s="1150"/>
      <c r="N14" s="1150"/>
      <c r="O14" s="1150"/>
      <c r="P14" s="1150"/>
      <c r="Q14" s="1150"/>
      <c r="R14" s="1150"/>
      <c r="S14" s="1150"/>
      <c r="T14" s="1151"/>
      <c r="U14" s="1178"/>
      <c r="V14" s="138"/>
    </row>
    <row r="15" spans="1:22" ht="35.25" customHeight="1">
      <c r="A15" s="138"/>
      <c r="B15" s="1159" t="s">
        <v>376</v>
      </c>
      <c r="C15" s="1159"/>
      <c r="D15" s="1159"/>
      <c r="E15" s="1159"/>
      <c r="F15" s="1159"/>
      <c r="G15" s="1159"/>
      <c r="H15" s="141" t="s">
        <v>214</v>
      </c>
      <c r="I15" s="1170"/>
      <c r="J15" s="138"/>
      <c r="K15" s="1180" t="s">
        <v>377</v>
      </c>
      <c r="L15" s="1181"/>
      <c r="M15" s="1181"/>
      <c r="N15" s="1181"/>
      <c r="O15" s="1181"/>
      <c r="P15" s="1181"/>
      <c r="Q15" s="1181"/>
      <c r="R15" s="1181"/>
      <c r="S15" s="1182"/>
      <c r="T15" s="143"/>
      <c r="U15" s="1178"/>
      <c r="V15" s="138"/>
    </row>
    <row r="16" spans="1:22" ht="35.25" customHeight="1">
      <c r="A16" s="138"/>
      <c r="B16" s="1159" t="s">
        <v>378</v>
      </c>
      <c r="C16" s="1159"/>
      <c r="D16" s="1159"/>
      <c r="E16" s="1159"/>
      <c r="F16" s="1159"/>
      <c r="G16" s="1159"/>
      <c r="H16" s="141"/>
      <c r="I16" s="1170"/>
      <c r="J16" s="138"/>
      <c r="K16" s="1149" t="s">
        <v>379</v>
      </c>
      <c r="L16" s="1150"/>
      <c r="M16" s="1150"/>
      <c r="N16" s="1150"/>
      <c r="O16" s="1150"/>
      <c r="P16" s="1150"/>
      <c r="Q16" s="1150"/>
      <c r="R16" s="1150"/>
      <c r="S16" s="1150"/>
      <c r="T16" s="1151"/>
      <c r="U16" s="1178"/>
      <c r="V16" s="138"/>
    </row>
    <row r="17" spans="1:22" ht="35.25" customHeight="1">
      <c r="A17" s="138"/>
      <c r="B17" s="1159" t="s">
        <v>380</v>
      </c>
      <c r="C17" s="1159"/>
      <c r="D17" s="1159"/>
      <c r="E17" s="1159"/>
      <c r="F17" s="1159"/>
      <c r="G17" s="1159"/>
      <c r="H17" s="141"/>
      <c r="I17" s="1170"/>
      <c r="J17" s="138"/>
      <c r="K17" s="1171" t="s">
        <v>381</v>
      </c>
      <c r="L17" s="1172"/>
      <c r="M17" s="1172"/>
      <c r="N17" s="1172"/>
      <c r="O17" s="1172"/>
      <c r="P17" s="1172"/>
      <c r="Q17" s="1172"/>
      <c r="R17" s="1172"/>
      <c r="S17" s="1173"/>
      <c r="T17" s="142"/>
      <c r="U17" s="1178"/>
      <c r="V17" s="138"/>
    </row>
    <row r="18" spans="1:22" ht="35.25" customHeight="1">
      <c r="A18" s="138"/>
      <c r="B18" s="1159" t="s">
        <v>382</v>
      </c>
      <c r="C18" s="1159"/>
      <c r="D18" s="1159"/>
      <c r="E18" s="1159"/>
      <c r="F18" s="1159"/>
      <c r="G18" s="1159"/>
      <c r="H18" s="141"/>
      <c r="I18" s="1170"/>
      <c r="J18" s="138"/>
      <c r="K18" s="1183" t="s">
        <v>326</v>
      </c>
      <c r="L18" s="1184"/>
      <c r="M18" s="1184"/>
      <c r="N18" s="1184"/>
      <c r="O18" s="1184"/>
      <c r="P18" s="1184"/>
      <c r="Q18" s="1184"/>
      <c r="R18" s="1184"/>
      <c r="S18" s="1184"/>
      <c r="T18" s="1185"/>
      <c r="U18" s="1178"/>
      <c r="V18" s="138"/>
    </row>
    <row r="19" spans="1:22" ht="35.25" customHeight="1">
      <c r="A19" s="138"/>
      <c r="B19" s="1159" t="s">
        <v>383</v>
      </c>
      <c r="C19" s="1159"/>
      <c r="D19" s="1159"/>
      <c r="E19" s="1159"/>
      <c r="F19" s="1159"/>
      <c r="G19" s="1159"/>
      <c r="H19" s="141"/>
      <c r="I19" s="144" t="s">
        <v>384</v>
      </c>
      <c r="J19" s="138"/>
      <c r="K19" s="1171" t="s">
        <v>377</v>
      </c>
      <c r="L19" s="1172"/>
      <c r="M19" s="1172"/>
      <c r="N19" s="1172"/>
      <c r="O19" s="1172"/>
      <c r="P19" s="1172"/>
      <c r="Q19" s="1172"/>
      <c r="R19" s="1172"/>
      <c r="S19" s="1173"/>
      <c r="T19" s="142"/>
      <c r="U19" s="1178"/>
      <c r="V19" s="138"/>
    </row>
    <row r="20" spans="1:22" ht="35.25" customHeight="1">
      <c r="A20" s="138"/>
      <c r="B20" s="1129" t="s">
        <v>385</v>
      </c>
      <c r="C20" s="1129"/>
      <c r="D20" s="1129"/>
      <c r="E20" s="1129"/>
      <c r="F20" s="1129"/>
      <c r="G20" s="1129"/>
      <c r="H20" s="1129"/>
      <c r="I20" s="1129"/>
      <c r="J20" s="138"/>
      <c r="K20" s="1183" t="s">
        <v>327</v>
      </c>
      <c r="L20" s="1184"/>
      <c r="M20" s="1184"/>
      <c r="N20" s="1184"/>
      <c r="O20" s="1184"/>
      <c r="P20" s="1184"/>
      <c r="Q20" s="1184"/>
      <c r="R20" s="1184"/>
      <c r="S20" s="1184"/>
      <c r="T20" s="1185"/>
      <c r="U20" s="1178"/>
      <c r="V20" s="138"/>
    </row>
    <row r="21" spans="1:22" ht="35.25" customHeight="1">
      <c r="A21" s="138"/>
      <c r="B21" s="1130" t="s">
        <v>386</v>
      </c>
      <c r="C21" s="1131"/>
      <c r="D21" s="1131"/>
      <c r="E21" s="1131"/>
      <c r="F21" s="1131"/>
      <c r="G21" s="1131"/>
      <c r="H21" s="1131"/>
      <c r="I21" s="1132"/>
      <c r="J21" s="138"/>
      <c r="K21" s="1135" t="s">
        <v>387</v>
      </c>
      <c r="L21" s="1136"/>
      <c r="M21" s="1136"/>
      <c r="N21" s="1136"/>
      <c r="O21" s="1136"/>
      <c r="P21" s="1136"/>
      <c r="Q21" s="1136"/>
      <c r="R21" s="1136"/>
      <c r="S21" s="1137"/>
      <c r="T21" s="1186"/>
      <c r="U21" s="1178"/>
      <c r="V21" s="138"/>
    </row>
    <row r="22" spans="1:22" ht="35.25" customHeight="1">
      <c r="A22" s="138"/>
      <c r="B22" s="1188" t="s">
        <v>388</v>
      </c>
      <c r="C22" s="1188"/>
      <c r="D22" s="1188"/>
      <c r="E22" s="1188"/>
      <c r="F22" s="1188"/>
      <c r="G22" s="1188"/>
      <c r="H22" s="1189" t="s">
        <v>214</v>
      </c>
      <c r="I22" s="1186" t="b">
        <f>IF(H22="○",60,IF(H24="○",50,IF(H26="○",40,IF(H28="○",20,IF(H30="○",-10,IF(H32="○",-20))))))</f>
        <v>0</v>
      </c>
      <c r="J22" s="138"/>
      <c r="K22" s="1141"/>
      <c r="L22" s="1142"/>
      <c r="M22" s="1142"/>
      <c r="N22" s="1142"/>
      <c r="O22" s="1142"/>
      <c r="P22" s="1142"/>
      <c r="Q22" s="1142"/>
      <c r="R22" s="1142"/>
      <c r="S22" s="1143"/>
      <c r="T22" s="1187"/>
      <c r="U22" s="1178"/>
      <c r="V22" s="138"/>
    </row>
    <row r="23" spans="1:22" ht="35.25" customHeight="1">
      <c r="A23" s="138"/>
      <c r="B23" s="1188"/>
      <c r="C23" s="1188"/>
      <c r="D23" s="1188"/>
      <c r="E23" s="1188"/>
      <c r="F23" s="1188"/>
      <c r="G23" s="1188"/>
      <c r="H23" s="1189"/>
      <c r="I23" s="1190"/>
      <c r="J23" s="138"/>
      <c r="K23" s="1183" t="s">
        <v>328</v>
      </c>
      <c r="L23" s="1184"/>
      <c r="M23" s="1184"/>
      <c r="N23" s="1184"/>
      <c r="O23" s="1184"/>
      <c r="P23" s="1184"/>
      <c r="Q23" s="1184"/>
      <c r="R23" s="1184"/>
      <c r="S23" s="1184"/>
      <c r="T23" s="1185"/>
      <c r="U23" s="1178"/>
      <c r="V23" s="138"/>
    </row>
    <row r="24" spans="1:22" ht="35.25" customHeight="1">
      <c r="A24" s="138"/>
      <c r="B24" s="1188" t="s">
        <v>389</v>
      </c>
      <c r="C24" s="1188"/>
      <c r="D24" s="1188"/>
      <c r="E24" s="1188"/>
      <c r="F24" s="1188"/>
      <c r="G24" s="1188"/>
      <c r="H24" s="1189" t="s">
        <v>214</v>
      </c>
      <c r="I24" s="1190"/>
      <c r="J24" s="138"/>
      <c r="K24" s="1135" t="s">
        <v>390</v>
      </c>
      <c r="L24" s="1136"/>
      <c r="M24" s="1136"/>
      <c r="N24" s="1136"/>
      <c r="O24" s="1136"/>
      <c r="P24" s="1136"/>
      <c r="Q24" s="1136"/>
      <c r="R24" s="1136"/>
      <c r="S24" s="1137"/>
      <c r="T24" s="1186"/>
      <c r="U24" s="1178"/>
      <c r="V24" s="138"/>
    </row>
    <row r="25" spans="1:22" ht="35.25" customHeight="1">
      <c r="A25" s="138"/>
      <c r="B25" s="1188"/>
      <c r="C25" s="1188"/>
      <c r="D25" s="1188"/>
      <c r="E25" s="1188"/>
      <c r="F25" s="1188"/>
      <c r="G25" s="1188"/>
      <c r="H25" s="1189"/>
      <c r="I25" s="1190"/>
      <c r="J25" s="138"/>
      <c r="K25" s="1141"/>
      <c r="L25" s="1142"/>
      <c r="M25" s="1142"/>
      <c r="N25" s="1142"/>
      <c r="O25" s="1142"/>
      <c r="P25" s="1142"/>
      <c r="Q25" s="1142"/>
      <c r="R25" s="1142"/>
      <c r="S25" s="1143"/>
      <c r="T25" s="1187"/>
      <c r="U25" s="1178"/>
      <c r="V25" s="138"/>
    </row>
    <row r="26" spans="1:22" ht="35.25" customHeight="1">
      <c r="A26" s="138"/>
      <c r="B26" s="1188" t="s">
        <v>391</v>
      </c>
      <c r="C26" s="1188"/>
      <c r="D26" s="1188"/>
      <c r="E26" s="1188"/>
      <c r="F26" s="1188"/>
      <c r="G26" s="1188"/>
      <c r="H26" s="1189" t="s">
        <v>214</v>
      </c>
      <c r="I26" s="1190"/>
      <c r="J26" s="138"/>
      <c r="K26" s="1183" t="s">
        <v>392</v>
      </c>
      <c r="L26" s="1184"/>
      <c r="M26" s="1184"/>
      <c r="N26" s="1184"/>
      <c r="O26" s="1184"/>
      <c r="P26" s="1184"/>
      <c r="Q26" s="1184"/>
      <c r="R26" s="1184"/>
      <c r="S26" s="1184"/>
      <c r="T26" s="1185"/>
      <c r="U26" s="1178"/>
      <c r="V26" s="138"/>
    </row>
    <row r="27" spans="1:22" ht="35.25" customHeight="1">
      <c r="A27" s="138"/>
      <c r="B27" s="1188"/>
      <c r="C27" s="1188"/>
      <c r="D27" s="1188"/>
      <c r="E27" s="1188"/>
      <c r="F27" s="1188"/>
      <c r="G27" s="1188"/>
      <c r="H27" s="1189"/>
      <c r="I27" s="1190"/>
      <c r="J27" s="138"/>
      <c r="K27" s="1135" t="s">
        <v>393</v>
      </c>
      <c r="L27" s="1136"/>
      <c r="M27" s="1136"/>
      <c r="N27" s="1136"/>
      <c r="O27" s="1136"/>
      <c r="P27" s="1136"/>
      <c r="Q27" s="1136"/>
      <c r="R27" s="1136"/>
      <c r="S27" s="1137"/>
      <c r="T27" s="1186"/>
      <c r="U27" s="1178"/>
      <c r="V27" s="138"/>
    </row>
    <row r="28" spans="1:22" ht="35.25" customHeight="1">
      <c r="A28" s="138"/>
      <c r="B28" s="1188" t="s">
        <v>394</v>
      </c>
      <c r="C28" s="1188"/>
      <c r="D28" s="1188"/>
      <c r="E28" s="1188"/>
      <c r="F28" s="1188"/>
      <c r="G28" s="1188"/>
      <c r="H28" s="1189"/>
      <c r="I28" s="1190"/>
      <c r="J28" s="138"/>
      <c r="K28" s="1141"/>
      <c r="L28" s="1142"/>
      <c r="M28" s="1142"/>
      <c r="N28" s="1142"/>
      <c r="O28" s="1142"/>
      <c r="P28" s="1142"/>
      <c r="Q28" s="1142"/>
      <c r="R28" s="1142"/>
      <c r="S28" s="1143"/>
      <c r="T28" s="1187"/>
      <c r="U28" s="1178"/>
      <c r="V28" s="138"/>
    </row>
    <row r="29" spans="1:22" ht="35.25" customHeight="1">
      <c r="A29" s="138"/>
      <c r="B29" s="1188"/>
      <c r="C29" s="1188"/>
      <c r="D29" s="1188"/>
      <c r="E29" s="1188"/>
      <c r="F29" s="1188"/>
      <c r="G29" s="1188"/>
      <c r="H29" s="1189"/>
      <c r="I29" s="1190"/>
      <c r="J29" s="138"/>
      <c r="K29" s="1155" t="s">
        <v>395</v>
      </c>
      <c r="L29" s="1156"/>
      <c r="M29" s="1156"/>
      <c r="N29" s="1156"/>
      <c r="O29" s="1156"/>
      <c r="P29" s="1156"/>
      <c r="Q29" s="1156"/>
      <c r="R29" s="1156"/>
      <c r="S29" s="1156"/>
      <c r="T29" s="1157"/>
      <c r="U29" s="1178"/>
      <c r="V29" s="138"/>
    </row>
    <row r="30" spans="1:22" ht="35.25" customHeight="1">
      <c r="A30" s="138"/>
      <c r="B30" s="1188" t="s">
        <v>396</v>
      </c>
      <c r="C30" s="1188"/>
      <c r="D30" s="1188"/>
      <c r="E30" s="1188"/>
      <c r="F30" s="1188"/>
      <c r="G30" s="1188"/>
      <c r="H30" s="1189"/>
      <c r="I30" s="1190"/>
      <c r="J30" s="138"/>
      <c r="K30" s="1138" t="s">
        <v>397</v>
      </c>
      <c r="L30" s="1139"/>
      <c r="M30" s="1139"/>
      <c r="N30" s="1139"/>
      <c r="O30" s="1139"/>
      <c r="P30" s="1139"/>
      <c r="Q30" s="1139"/>
      <c r="R30" s="1139"/>
      <c r="S30" s="1140"/>
      <c r="T30" s="1145"/>
      <c r="U30" s="1178"/>
      <c r="V30" s="138"/>
    </row>
    <row r="31" spans="1:22" ht="35.25" customHeight="1">
      <c r="A31" s="138"/>
      <c r="B31" s="1188"/>
      <c r="C31" s="1188"/>
      <c r="D31" s="1188"/>
      <c r="E31" s="1188"/>
      <c r="F31" s="1188"/>
      <c r="G31" s="1188"/>
      <c r="H31" s="1189"/>
      <c r="I31" s="1190"/>
      <c r="J31" s="138"/>
      <c r="K31" s="1141"/>
      <c r="L31" s="1142"/>
      <c r="M31" s="1142"/>
      <c r="N31" s="1142"/>
      <c r="O31" s="1142"/>
      <c r="P31" s="1142"/>
      <c r="Q31" s="1142"/>
      <c r="R31" s="1142"/>
      <c r="S31" s="1143"/>
      <c r="T31" s="1146"/>
      <c r="U31" s="1179"/>
      <c r="V31" s="138"/>
    </row>
    <row r="32" spans="1:22" ht="35.25" customHeight="1">
      <c r="A32" s="138"/>
      <c r="B32" s="1188" t="s">
        <v>398</v>
      </c>
      <c r="C32" s="1188"/>
      <c r="D32" s="1188"/>
      <c r="E32" s="1188"/>
      <c r="F32" s="1188"/>
      <c r="G32" s="1188"/>
      <c r="H32" s="1193" t="s">
        <v>214</v>
      </c>
      <c r="I32" s="1191"/>
      <c r="J32" s="138"/>
      <c r="K32" s="1194" t="s">
        <v>399</v>
      </c>
      <c r="L32" s="1195"/>
      <c r="M32" s="1195"/>
      <c r="N32" s="1195"/>
      <c r="O32" s="1195"/>
      <c r="P32" s="1195"/>
      <c r="Q32" s="1195"/>
      <c r="R32" s="1195"/>
      <c r="S32" s="1196"/>
      <c r="T32" s="145">
        <f>((COUNTIF(T13,"○")+COUNTIF(T15,"○")+COUNTIF(T17,"○")+COUNTIF(T19,"○"))+COUNTIF(T21,"○")+COUNTIF(T24,"○")+COUNTIF(T27,"○")+COUNTIF(T30,"○"))*1</f>
        <v>0</v>
      </c>
      <c r="U32" s="144" t="s">
        <v>384</v>
      </c>
      <c r="V32" s="138"/>
    </row>
    <row r="33" spans="1:22" ht="35.25" customHeight="1">
      <c r="A33" s="138"/>
      <c r="B33" s="1188"/>
      <c r="C33" s="1188"/>
      <c r="D33" s="1188"/>
      <c r="E33" s="1188"/>
      <c r="F33" s="1188"/>
      <c r="G33" s="1188"/>
      <c r="H33" s="1193"/>
      <c r="I33" s="146" t="s">
        <v>384</v>
      </c>
      <c r="J33" s="138"/>
      <c r="K33" s="147" t="s">
        <v>400</v>
      </c>
      <c r="L33" s="138"/>
      <c r="M33" s="138"/>
      <c r="N33" s="138"/>
      <c r="O33" s="148"/>
      <c r="P33" s="148"/>
      <c r="Q33" s="148"/>
      <c r="R33" s="148" t="s">
        <v>401</v>
      </c>
      <c r="S33" s="148"/>
      <c r="T33" s="148"/>
      <c r="U33" s="148"/>
      <c r="V33" s="138"/>
    </row>
    <row r="34" spans="1:22" ht="35.25" customHeight="1">
      <c r="A34" s="138"/>
      <c r="B34" s="1129" t="s">
        <v>402</v>
      </c>
      <c r="C34" s="1129"/>
      <c r="D34" s="1129"/>
      <c r="E34" s="1129"/>
      <c r="F34" s="1129"/>
      <c r="G34" s="1129"/>
      <c r="H34" s="1129"/>
      <c r="I34" s="1129"/>
      <c r="J34" s="138"/>
      <c r="K34" s="1130" t="s">
        <v>403</v>
      </c>
      <c r="L34" s="1131"/>
      <c r="M34" s="1131"/>
      <c r="N34" s="1131"/>
      <c r="O34" s="1131"/>
      <c r="P34" s="1131"/>
      <c r="Q34" s="1131"/>
      <c r="R34" s="1131"/>
      <c r="S34" s="1131"/>
      <c r="T34" s="1131"/>
      <c r="U34" s="1132"/>
      <c r="V34" s="138"/>
    </row>
    <row r="35" spans="1:22" ht="35.25" customHeight="1">
      <c r="A35" s="138"/>
      <c r="B35" s="1133" t="s">
        <v>404</v>
      </c>
      <c r="C35" s="1133"/>
      <c r="D35" s="1133"/>
      <c r="E35" s="1133"/>
      <c r="F35" s="1133"/>
      <c r="G35" s="1133"/>
      <c r="H35" s="1134"/>
      <c r="I35" s="1133"/>
      <c r="J35" s="138"/>
      <c r="K35" s="1135" t="s">
        <v>405</v>
      </c>
      <c r="L35" s="1136"/>
      <c r="M35" s="1136"/>
      <c r="N35" s="1136"/>
      <c r="O35" s="1136"/>
      <c r="P35" s="1136"/>
      <c r="Q35" s="1136"/>
      <c r="R35" s="1136"/>
      <c r="S35" s="1137"/>
      <c r="T35" s="1144"/>
      <c r="U35" s="1147">
        <f>IF(T35="○",10,0)</f>
        <v>0</v>
      </c>
      <c r="V35" s="138"/>
    </row>
    <row r="36" spans="1:22" ht="35.25" customHeight="1">
      <c r="A36" s="138"/>
      <c r="B36" s="1149" t="s">
        <v>299</v>
      </c>
      <c r="C36" s="1150"/>
      <c r="D36" s="1150"/>
      <c r="E36" s="1150"/>
      <c r="F36" s="1150"/>
      <c r="G36" s="1150"/>
      <c r="H36" s="1151"/>
      <c r="I36" s="1152">
        <f>IF(H52&gt;=5,15,IF(AND(H52&gt;=3,H52&lt;=4),5,IF(AND(H52&gt;=2,H52&lt;=0),0,0)))</f>
        <v>0</v>
      </c>
      <c r="J36" s="138"/>
      <c r="K36" s="1138"/>
      <c r="L36" s="1139"/>
      <c r="M36" s="1139"/>
      <c r="N36" s="1139"/>
      <c r="O36" s="1139"/>
      <c r="P36" s="1139"/>
      <c r="Q36" s="1139"/>
      <c r="R36" s="1139"/>
      <c r="S36" s="1140"/>
      <c r="T36" s="1145"/>
      <c r="U36" s="1148"/>
      <c r="V36" s="138"/>
    </row>
    <row r="37" spans="1:22" ht="35.25" customHeight="1">
      <c r="A37" s="138"/>
      <c r="B37" s="1192" t="s">
        <v>406</v>
      </c>
      <c r="C37" s="1192"/>
      <c r="D37" s="1192"/>
      <c r="E37" s="1192"/>
      <c r="F37" s="1192"/>
      <c r="G37" s="1192"/>
      <c r="H37" s="142" t="s">
        <v>214</v>
      </c>
      <c r="I37" s="1153"/>
      <c r="J37" s="138"/>
      <c r="K37" s="1141"/>
      <c r="L37" s="1142"/>
      <c r="M37" s="1142"/>
      <c r="N37" s="1142"/>
      <c r="O37" s="1142"/>
      <c r="P37" s="1142"/>
      <c r="Q37" s="1142"/>
      <c r="R37" s="1142"/>
      <c r="S37" s="1143"/>
      <c r="T37" s="1146"/>
      <c r="U37" s="144" t="s">
        <v>384</v>
      </c>
      <c r="V37" s="138"/>
    </row>
    <row r="38" spans="1:22" ht="35.25" customHeight="1">
      <c r="A38" s="138"/>
      <c r="B38" s="1155" t="s">
        <v>300</v>
      </c>
      <c r="C38" s="1156"/>
      <c r="D38" s="1156"/>
      <c r="E38" s="1156"/>
      <c r="F38" s="1156"/>
      <c r="G38" s="1156"/>
      <c r="H38" s="1157"/>
      <c r="I38" s="1153"/>
      <c r="J38" s="138"/>
      <c r="K38" s="147"/>
      <c r="L38" s="138"/>
      <c r="M38" s="138"/>
      <c r="N38" s="138"/>
      <c r="O38" s="138"/>
      <c r="P38" s="138"/>
      <c r="Q38" s="149"/>
      <c r="R38" s="149"/>
      <c r="S38" s="149"/>
      <c r="T38" s="149"/>
      <c r="U38" s="149" t="s">
        <v>407</v>
      </c>
      <c r="V38" s="138"/>
    </row>
    <row r="39" spans="1:22" ht="35.25" customHeight="1">
      <c r="A39" s="138"/>
      <c r="B39" s="1159" t="s">
        <v>406</v>
      </c>
      <c r="C39" s="1159"/>
      <c r="D39" s="1159"/>
      <c r="E39" s="1159"/>
      <c r="F39" s="1159"/>
      <c r="G39" s="1159"/>
      <c r="H39" s="142" t="s">
        <v>214</v>
      </c>
      <c r="I39" s="1153"/>
      <c r="J39" s="138"/>
      <c r="K39" s="1130" t="s">
        <v>408</v>
      </c>
      <c r="L39" s="1131"/>
      <c r="M39" s="1131"/>
      <c r="N39" s="1131"/>
      <c r="O39" s="1131"/>
      <c r="P39" s="1131"/>
      <c r="Q39" s="1131"/>
      <c r="R39" s="1131"/>
      <c r="S39" s="1131"/>
      <c r="T39" s="1131"/>
      <c r="U39" s="1132"/>
      <c r="V39" s="138"/>
    </row>
    <row r="40" spans="1:22" ht="35.25" customHeight="1">
      <c r="A40" s="138"/>
      <c r="B40" s="150" t="s">
        <v>409</v>
      </c>
      <c r="C40" s="151"/>
      <c r="D40" s="151"/>
      <c r="E40" s="151"/>
      <c r="F40" s="151"/>
      <c r="G40" s="151"/>
      <c r="H40" s="152"/>
      <c r="I40" s="1153"/>
      <c r="J40" s="138"/>
      <c r="K40" s="1135" t="s">
        <v>410</v>
      </c>
      <c r="L40" s="1136"/>
      <c r="M40" s="1136"/>
      <c r="N40" s="1136"/>
      <c r="O40" s="1136"/>
      <c r="P40" s="1136"/>
      <c r="Q40" s="1136"/>
      <c r="R40" s="1136"/>
      <c r="S40" s="1137"/>
      <c r="T40" s="1144" t="s">
        <v>214</v>
      </c>
      <c r="U40" s="1147">
        <f>IF(T40="○",0,-50)</f>
        <v>-50</v>
      </c>
      <c r="V40" s="138"/>
    </row>
    <row r="41" spans="1:22" ht="35.25" customHeight="1">
      <c r="A41" s="138"/>
      <c r="B41" s="1158" t="s">
        <v>406</v>
      </c>
      <c r="C41" s="1158"/>
      <c r="D41" s="1158"/>
      <c r="E41" s="1158"/>
      <c r="F41" s="1158"/>
      <c r="G41" s="1158"/>
      <c r="H41" s="153"/>
      <c r="I41" s="1153"/>
      <c r="J41" s="138"/>
      <c r="K41" s="1138"/>
      <c r="L41" s="1139"/>
      <c r="M41" s="1139"/>
      <c r="N41" s="1139"/>
      <c r="O41" s="1139"/>
      <c r="P41" s="1139"/>
      <c r="Q41" s="1139"/>
      <c r="R41" s="1139"/>
      <c r="S41" s="1140"/>
      <c r="T41" s="1145"/>
      <c r="U41" s="1148"/>
      <c r="V41" s="138"/>
    </row>
    <row r="42" spans="1:22" ht="35.25" customHeight="1">
      <c r="A42" s="138"/>
      <c r="B42" s="1149" t="s">
        <v>411</v>
      </c>
      <c r="C42" s="1150"/>
      <c r="D42" s="1150"/>
      <c r="E42" s="1150"/>
      <c r="F42" s="1150"/>
      <c r="G42" s="1150"/>
      <c r="H42" s="1151"/>
      <c r="I42" s="1153"/>
      <c r="J42" s="138"/>
      <c r="K42" s="1141"/>
      <c r="L42" s="1142"/>
      <c r="M42" s="1142"/>
      <c r="N42" s="1142"/>
      <c r="O42" s="1142"/>
      <c r="P42" s="1142"/>
      <c r="Q42" s="1142"/>
      <c r="R42" s="1142"/>
      <c r="S42" s="1143"/>
      <c r="T42" s="1146"/>
      <c r="U42" s="144" t="s">
        <v>384</v>
      </c>
      <c r="V42" s="138"/>
    </row>
    <row r="43" spans="1:22" ht="35.25" customHeight="1">
      <c r="A43" s="138"/>
      <c r="B43" s="1159" t="s">
        <v>406</v>
      </c>
      <c r="C43" s="1159"/>
      <c r="D43" s="1159"/>
      <c r="E43" s="1159"/>
      <c r="F43" s="1159"/>
      <c r="G43" s="1159"/>
      <c r="H43" s="154"/>
      <c r="I43" s="1153"/>
      <c r="J43" s="138"/>
      <c r="K43" s="155"/>
      <c r="L43" s="138"/>
      <c r="M43" s="138"/>
      <c r="N43" s="138"/>
      <c r="O43" s="138"/>
      <c r="P43" s="138"/>
      <c r="Q43" s="149"/>
      <c r="R43" s="149"/>
      <c r="S43" s="149"/>
      <c r="T43" s="149"/>
      <c r="U43" s="156" t="s">
        <v>412</v>
      </c>
      <c r="V43" s="138"/>
    </row>
    <row r="44" spans="1:22" ht="35.25" customHeight="1">
      <c r="A44" s="138"/>
      <c r="B44" s="150" t="s">
        <v>305</v>
      </c>
      <c r="C44" s="151"/>
      <c r="D44" s="151"/>
      <c r="E44" s="151"/>
      <c r="F44" s="151"/>
      <c r="G44" s="151"/>
      <c r="H44" s="157"/>
      <c r="I44" s="1153"/>
      <c r="J44" s="138"/>
      <c r="K44" s="1130" t="s">
        <v>413</v>
      </c>
      <c r="L44" s="1131"/>
      <c r="M44" s="1131"/>
      <c r="N44" s="1131"/>
      <c r="O44" s="1131"/>
      <c r="P44" s="1131"/>
      <c r="Q44" s="1131"/>
      <c r="R44" s="1131"/>
      <c r="S44" s="1131"/>
      <c r="T44" s="1131"/>
      <c r="U44" s="1132"/>
      <c r="V44" s="138"/>
    </row>
    <row r="45" spans="1:22" ht="35.25" customHeight="1">
      <c r="A45" s="138"/>
      <c r="B45" s="1159" t="s">
        <v>406</v>
      </c>
      <c r="C45" s="1159"/>
      <c r="D45" s="1159"/>
      <c r="E45" s="1159"/>
      <c r="F45" s="1159"/>
      <c r="G45" s="1159"/>
      <c r="H45" s="142"/>
      <c r="I45" s="1153"/>
      <c r="J45" s="138"/>
      <c r="K45" s="1135" t="s">
        <v>414</v>
      </c>
      <c r="L45" s="1136"/>
      <c r="M45" s="1136"/>
      <c r="N45" s="1136"/>
      <c r="O45" s="1136"/>
      <c r="P45" s="1136"/>
      <c r="Q45" s="1136"/>
      <c r="R45" s="1136"/>
      <c r="S45" s="1137"/>
      <c r="T45" s="1144" t="s">
        <v>214</v>
      </c>
      <c r="U45" s="1147">
        <f>IF(T45="○",10,0)</f>
        <v>0</v>
      </c>
      <c r="V45" s="138"/>
    </row>
    <row r="46" spans="1:22" ht="35.25" customHeight="1">
      <c r="A46" s="138"/>
      <c r="B46" s="150" t="s">
        <v>415</v>
      </c>
      <c r="C46" s="151"/>
      <c r="D46" s="151"/>
      <c r="E46" s="151"/>
      <c r="F46" s="151"/>
      <c r="G46" s="151"/>
      <c r="H46" s="152"/>
      <c r="I46" s="1153"/>
      <c r="J46" s="138"/>
      <c r="K46" s="1138"/>
      <c r="L46" s="1139"/>
      <c r="M46" s="1139"/>
      <c r="N46" s="1139"/>
      <c r="O46" s="1139"/>
      <c r="P46" s="1139"/>
      <c r="Q46" s="1139"/>
      <c r="R46" s="1139"/>
      <c r="S46" s="1140"/>
      <c r="T46" s="1145"/>
      <c r="U46" s="1148"/>
      <c r="V46" s="138"/>
    </row>
    <row r="47" spans="1:22" ht="35.25" customHeight="1">
      <c r="A47" s="138"/>
      <c r="B47" s="1159" t="s">
        <v>406</v>
      </c>
      <c r="C47" s="1159"/>
      <c r="D47" s="1159"/>
      <c r="E47" s="1159"/>
      <c r="F47" s="1159"/>
      <c r="G47" s="1159"/>
      <c r="H47" s="142"/>
      <c r="I47" s="1153"/>
      <c r="J47" s="138"/>
      <c r="K47" s="1141"/>
      <c r="L47" s="1142"/>
      <c r="M47" s="1142"/>
      <c r="N47" s="1142"/>
      <c r="O47" s="1142"/>
      <c r="P47" s="1142"/>
      <c r="Q47" s="1142"/>
      <c r="R47" s="1142"/>
      <c r="S47" s="1143"/>
      <c r="T47" s="1146"/>
      <c r="U47" s="144" t="s">
        <v>384</v>
      </c>
      <c r="V47" s="138"/>
    </row>
    <row r="48" spans="1:22" ht="35.25" customHeight="1">
      <c r="A48" s="138"/>
      <c r="B48" s="1155" t="s">
        <v>307</v>
      </c>
      <c r="C48" s="1156"/>
      <c r="D48" s="1156"/>
      <c r="E48" s="1156"/>
      <c r="F48" s="1156"/>
      <c r="G48" s="1156"/>
      <c r="H48" s="1157"/>
      <c r="I48" s="1153"/>
      <c r="J48" s="138"/>
      <c r="K48" s="147"/>
      <c r="L48" s="138"/>
      <c r="M48" s="138"/>
      <c r="N48" s="138"/>
      <c r="O48" s="138"/>
      <c r="P48" s="138"/>
      <c r="Q48" s="149"/>
      <c r="R48" s="149"/>
      <c r="S48" s="149"/>
      <c r="T48" s="149"/>
      <c r="U48" s="149" t="s">
        <v>407</v>
      </c>
      <c r="V48" s="138"/>
    </row>
    <row r="49" spans="1:22" ht="35.25" customHeight="1">
      <c r="A49" s="138"/>
      <c r="B49" s="1159" t="s">
        <v>406</v>
      </c>
      <c r="C49" s="1159"/>
      <c r="D49" s="1159"/>
      <c r="E49" s="1159"/>
      <c r="F49" s="1159"/>
      <c r="G49" s="1159"/>
      <c r="H49" s="142"/>
      <c r="I49" s="1153"/>
      <c r="J49" s="138"/>
      <c r="K49" s="147"/>
      <c r="L49" s="138"/>
      <c r="M49" s="138"/>
      <c r="N49" s="138"/>
      <c r="O49" s="138"/>
      <c r="P49" s="138"/>
      <c r="Q49" s="158"/>
      <c r="R49" s="158"/>
      <c r="S49" s="158"/>
      <c r="T49" s="158"/>
      <c r="U49" s="158"/>
      <c r="V49" s="138"/>
    </row>
    <row r="50" spans="1:22" ht="35.25" customHeight="1">
      <c r="A50" s="138"/>
      <c r="B50" s="1155" t="s">
        <v>308</v>
      </c>
      <c r="C50" s="1156"/>
      <c r="D50" s="1156"/>
      <c r="E50" s="1156"/>
      <c r="F50" s="1156"/>
      <c r="G50" s="1156"/>
      <c r="H50" s="1157"/>
      <c r="I50" s="1153"/>
      <c r="J50" s="138"/>
      <c r="K50" s="147"/>
      <c r="L50" s="138"/>
      <c r="M50" s="138"/>
      <c r="N50" s="138"/>
      <c r="O50" s="138"/>
      <c r="P50" s="138"/>
      <c r="Q50" s="158"/>
      <c r="R50" s="158"/>
      <c r="S50" s="158"/>
      <c r="T50" s="158"/>
      <c r="U50" s="158"/>
      <c r="V50" s="138"/>
    </row>
    <row r="51" spans="1:22" ht="35.25" customHeight="1">
      <c r="A51" s="138"/>
      <c r="B51" s="1159" t="s">
        <v>406</v>
      </c>
      <c r="C51" s="1159"/>
      <c r="D51" s="1159"/>
      <c r="E51" s="1159"/>
      <c r="F51" s="1159"/>
      <c r="G51" s="1159"/>
      <c r="H51" s="142" t="s">
        <v>214</v>
      </c>
      <c r="I51" s="1154"/>
      <c r="J51" s="138"/>
      <c r="K51" s="138"/>
      <c r="L51" s="138"/>
      <c r="M51" s="138"/>
      <c r="N51" s="138"/>
      <c r="O51" s="138"/>
      <c r="P51" s="138"/>
      <c r="Q51" s="138"/>
      <c r="R51" s="138"/>
      <c r="S51" s="138"/>
      <c r="T51" s="138"/>
      <c r="U51" s="138"/>
      <c r="V51" s="138"/>
    </row>
    <row r="52" spans="1:22" ht="35.25" customHeight="1">
      <c r="A52" s="138"/>
      <c r="B52" s="1197" t="s">
        <v>416</v>
      </c>
      <c r="C52" s="1197"/>
      <c r="D52" s="1197"/>
      <c r="E52" s="1197"/>
      <c r="F52" s="1197"/>
      <c r="G52" s="1197"/>
      <c r="H52" s="145">
        <f>((COUNTIF(H37,"○")+COUNTIF(H39,"○")+COUNTIF(H41,"○")+COUNTIF(H43,"○"))+COUNTIF(H45,"○")+COUNTIF(H47,"○")+COUNTIF(H49,"○")+COUNTIF(H51,"○"))*1</f>
        <v>0</v>
      </c>
      <c r="I52" s="159" t="s">
        <v>384</v>
      </c>
      <c r="J52" s="138"/>
      <c r="K52" s="138"/>
      <c r="L52" s="138"/>
      <c r="M52" s="138"/>
      <c r="N52" s="138"/>
      <c r="O52" s="138"/>
      <c r="P52" s="138"/>
      <c r="Q52" s="138"/>
      <c r="R52" s="138"/>
      <c r="S52" s="138"/>
      <c r="T52" s="138"/>
      <c r="U52" s="138"/>
      <c r="V52" s="138"/>
    </row>
    <row r="53" spans="1:22" ht="35.25" customHeight="1">
      <c r="A53" s="138"/>
      <c r="B53" s="147" t="s">
        <v>417</v>
      </c>
      <c r="C53" s="138"/>
      <c r="D53" s="138"/>
      <c r="E53" s="138"/>
      <c r="F53" s="138"/>
      <c r="G53" s="138"/>
      <c r="H53" s="138"/>
      <c r="I53" s="149" t="s">
        <v>418</v>
      </c>
      <c r="J53" s="138"/>
      <c r="K53" s="138"/>
      <c r="L53" s="138"/>
      <c r="M53" s="138"/>
      <c r="N53" s="138"/>
      <c r="O53" s="138"/>
      <c r="P53" s="138"/>
      <c r="Q53" s="138"/>
      <c r="R53" s="138"/>
      <c r="S53" s="138"/>
      <c r="T53" s="138"/>
      <c r="U53" s="138"/>
      <c r="V53" s="138"/>
    </row>
    <row r="54" spans="1:22" ht="35.25" customHeight="1">
      <c r="A54" s="138"/>
      <c r="B54" s="1198" t="s">
        <v>360</v>
      </c>
      <c r="C54" s="1199"/>
      <c r="D54" s="160" t="s">
        <v>419</v>
      </c>
      <c r="E54" s="161"/>
      <c r="F54" s="161"/>
      <c r="G54" s="161"/>
      <c r="H54" s="161"/>
      <c r="I54" s="161"/>
      <c r="J54" s="161"/>
      <c r="K54" s="161"/>
      <c r="L54" s="162"/>
      <c r="M54" s="163"/>
      <c r="N54" s="138"/>
      <c r="O54" s="138"/>
      <c r="P54" s="138"/>
      <c r="Q54" s="138"/>
      <c r="R54" s="138"/>
      <c r="S54" s="138"/>
      <c r="T54" s="138"/>
      <c r="U54" s="138"/>
      <c r="V54" s="138"/>
    </row>
    <row r="55" spans="1:22" ht="35.25" customHeight="1" thickBot="1">
      <c r="A55" s="138"/>
      <c r="B55" s="164" t="s">
        <v>420</v>
      </c>
      <c r="C55" s="165"/>
      <c r="D55" s="166" t="s">
        <v>421</v>
      </c>
      <c r="E55" s="166" t="s">
        <v>422</v>
      </c>
      <c r="F55" s="167" t="s">
        <v>423</v>
      </c>
      <c r="G55" s="167" t="s">
        <v>424</v>
      </c>
      <c r="H55" s="167" t="s">
        <v>425</v>
      </c>
      <c r="I55" s="168" t="s">
        <v>426</v>
      </c>
      <c r="J55" s="167"/>
      <c r="K55" s="167" t="s">
        <v>427</v>
      </c>
      <c r="L55" s="169" t="s">
        <v>428</v>
      </c>
      <c r="M55" s="139"/>
      <c r="N55" s="138"/>
      <c r="O55" s="138"/>
      <c r="P55" s="138"/>
      <c r="Q55" s="138"/>
      <c r="R55" s="138"/>
      <c r="S55" s="138"/>
      <c r="T55" s="138"/>
      <c r="U55" s="138"/>
      <c r="V55" s="138"/>
    </row>
    <row r="56" spans="1:22" ht="35.25" customHeight="1" thickTop="1">
      <c r="A56" s="138"/>
      <c r="B56" s="170" t="s">
        <v>429</v>
      </c>
      <c r="C56" s="171"/>
      <c r="D56" s="172" t="s">
        <v>430</v>
      </c>
      <c r="E56" s="173" t="s">
        <v>431</v>
      </c>
      <c r="F56" s="174" t="s">
        <v>422</v>
      </c>
      <c r="G56" s="174" t="s">
        <v>424</v>
      </c>
      <c r="H56" s="174" t="s">
        <v>432</v>
      </c>
      <c r="I56" s="174" t="s">
        <v>433</v>
      </c>
      <c r="J56" s="174"/>
      <c r="K56" s="174"/>
      <c r="L56" s="175"/>
      <c r="M56" s="138"/>
      <c r="N56" s="138"/>
      <c r="O56" s="176" t="s">
        <v>359</v>
      </c>
      <c r="P56" s="177"/>
      <c r="Q56" s="177"/>
      <c r="R56" s="177"/>
      <c r="S56" s="177"/>
      <c r="T56" s="177"/>
      <c r="U56" s="178"/>
      <c r="V56" s="138"/>
    </row>
    <row r="57" spans="1:22" ht="19.5" customHeight="1">
      <c r="A57" s="138"/>
      <c r="B57" s="170" t="s">
        <v>434</v>
      </c>
      <c r="C57" s="171"/>
      <c r="D57" s="174" t="s">
        <v>435</v>
      </c>
      <c r="E57" s="174" t="s">
        <v>421</v>
      </c>
      <c r="F57" s="174" t="s">
        <v>436</v>
      </c>
      <c r="G57" s="174"/>
      <c r="H57" s="174"/>
      <c r="I57" s="174"/>
      <c r="J57" s="174"/>
      <c r="K57" s="174"/>
      <c r="L57" s="179"/>
      <c r="M57" s="180"/>
      <c r="N57" s="180"/>
      <c r="O57" s="1115">
        <f>I12+I22+I36+U12+U35+U40+U45</f>
        <v>-50</v>
      </c>
      <c r="P57" s="1116"/>
      <c r="Q57" s="1116"/>
      <c r="R57" s="181"/>
      <c r="S57" s="1121" t="s">
        <v>437</v>
      </c>
      <c r="T57" s="1121"/>
      <c r="U57" s="1122"/>
      <c r="V57" s="182"/>
    </row>
    <row r="58" spans="1:22" ht="41.25" customHeight="1">
      <c r="A58" s="138"/>
      <c r="B58" s="170" t="s">
        <v>438</v>
      </c>
      <c r="C58" s="171"/>
      <c r="D58" s="174" t="s">
        <v>435</v>
      </c>
      <c r="E58" s="174" t="s">
        <v>421</v>
      </c>
      <c r="F58" s="174" t="s">
        <v>436</v>
      </c>
      <c r="G58" s="174"/>
      <c r="H58" s="174"/>
      <c r="I58" s="174"/>
      <c r="J58" s="174"/>
      <c r="K58" s="174"/>
      <c r="L58" s="183"/>
      <c r="M58" s="180"/>
      <c r="N58" s="180"/>
      <c r="O58" s="1117"/>
      <c r="P58" s="1118"/>
      <c r="Q58" s="1118"/>
      <c r="R58" s="182"/>
      <c r="S58" s="1123"/>
      <c r="T58" s="1123"/>
      <c r="U58" s="1124"/>
      <c r="V58" s="182"/>
    </row>
    <row r="59" spans="1:22" ht="19.5" customHeight="1" thickBot="1">
      <c r="A59" s="138"/>
      <c r="B59" s="170" t="s">
        <v>439</v>
      </c>
      <c r="C59" s="171"/>
      <c r="D59" s="184" t="s">
        <v>435</v>
      </c>
      <c r="E59" s="174" t="s">
        <v>440</v>
      </c>
      <c r="F59" s="174"/>
      <c r="G59" s="174"/>
      <c r="H59" s="185"/>
      <c r="I59" s="174"/>
      <c r="J59" s="174"/>
      <c r="K59" s="173"/>
      <c r="L59" s="183"/>
      <c r="M59" s="180"/>
      <c r="N59" s="180"/>
      <c r="O59" s="1119"/>
      <c r="P59" s="1120"/>
      <c r="Q59" s="1120"/>
      <c r="R59" s="186" t="s">
        <v>384</v>
      </c>
      <c r="S59" s="1125"/>
      <c r="T59" s="1125"/>
      <c r="U59" s="1126"/>
      <c r="V59" s="182"/>
    </row>
    <row r="60" spans="1:22" ht="19.5" customHeight="1" thickTop="1">
      <c r="A60" s="138"/>
      <c r="B60" s="170" t="s">
        <v>441</v>
      </c>
      <c r="C60" s="171"/>
      <c r="D60" s="187" t="s">
        <v>435</v>
      </c>
      <c r="E60" s="188" t="s">
        <v>442</v>
      </c>
      <c r="F60" s="189"/>
      <c r="G60" s="189"/>
      <c r="H60" s="189"/>
      <c r="I60" s="189"/>
      <c r="J60" s="189"/>
      <c r="K60" s="190"/>
      <c r="L60" s="183"/>
      <c r="M60" s="180"/>
      <c r="N60" s="180"/>
      <c r="O60" s="180"/>
      <c r="P60" s="180"/>
      <c r="Q60" s="180"/>
      <c r="R60" s="180"/>
      <c r="S60" s="182"/>
      <c r="T60" s="182"/>
      <c r="U60" s="182"/>
      <c r="V60" s="182"/>
    </row>
    <row r="61" spans="1:22" ht="19.5" customHeight="1">
      <c r="A61" s="138"/>
      <c r="B61" s="1127" t="s">
        <v>443</v>
      </c>
      <c r="C61" s="1128"/>
      <c r="D61" s="191" t="s">
        <v>435</v>
      </c>
      <c r="E61" s="191" t="s">
        <v>440</v>
      </c>
      <c r="F61" s="191"/>
      <c r="G61" s="191"/>
      <c r="H61" s="191"/>
      <c r="I61" s="191"/>
      <c r="J61" s="191"/>
      <c r="K61" s="192"/>
      <c r="L61" s="193"/>
      <c r="M61" s="180"/>
      <c r="N61" s="180"/>
      <c r="O61" s="180"/>
      <c r="P61" s="180"/>
      <c r="Q61" s="180"/>
      <c r="R61" s="180"/>
      <c r="S61" s="182"/>
      <c r="T61" s="182"/>
      <c r="U61" s="182"/>
      <c r="V61" s="182"/>
    </row>
    <row r="62" spans="1:22" ht="19.5" customHeight="1">
      <c r="A62" s="138"/>
      <c r="B62" s="138"/>
      <c r="C62" s="138"/>
      <c r="D62" s="138"/>
      <c r="E62" s="138"/>
      <c r="F62" s="138"/>
      <c r="G62" s="138"/>
      <c r="H62" s="138"/>
      <c r="I62" s="138"/>
      <c r="J62" s="138"/>
      <c r="K62" s="138"/>
      <c r="L62" s="138"/>
      <c r="M62" s="138"/>
      <c r="N62" s="138"/>
      <c r="O62" s="180"/>
      <c r="P62" s="180"/>
      <c r="Q62" s="180"/>
      <c r="R62" s="180"/>
      <c r="S62" s="182"/>
      <c r="T62" s="182"/>
      <c r="U62" s="182"/>
      <c r="V62" s="138"/>
    </row>
    <row r="63" spans="1:22" ht="19.5" customHeight="1"/>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97">
    <mergeCell ref="B43:G43"/>
    <mergeCell ref="B45:G45"/>
    <mergeCell ref="B51:G51"/>
    <mergeCell ref="B52:G52"/>
    <mergeCell ref="B54:C54"/>
    <mergeCell ref="B39:G39"/>
    <mergeCell ref="K39:U39"/>
    <mergeCell ref="K40:S42"/>
    <mergeCell ref="T40:T42"/>
    <mergeCell ref="U40:U41"/>
    <mergeCell ref="K29:T29"/>
    <mergeCell ref="B37:G37"/>
    <mergeCell ref="B30:G31"/>
    <mergeCell ref="H30:H31"/>
    <mergeCell ref="K30:S31"/>
    <mergeCell ref="T30:T31"/>
    <mergeCell ref="B32:G33"/>
    <mergeCell ref="H32:H33"/>
    <mergeCell ref="K32:S32"/>
    <mergeCell ref="B21:I21"/>
    <mergeCell ref="B22:G23"/>
    <mergeCell ref="H22:H23"/>
    <mergeCell ref="B24:G25"/>
    <mergeCell ref="H24:H25"/>
    <mergeCell ref="I22:I32"/>
    <mergeCell ref="B26:G27"/>
    <mergeCell ref="H26:H27"/>
    <mergeCell ref="B28:G29"/>
    <mergeCell ref="H28:H29"/>
    <mergeCell ref="B18:G18"/>
    <mergeCell ref="B19:G19"/>
    <mergeCell ref="K19:S19"/>
    <mergeCell ref="B20:I20"/>
    <mergeCell ref="B15:G15"/>
    <mergeCell ref="B16:G16"/>
    <mergeCell ref="B17:G17"/>
    <mergeCell ref="K17:S17"/>
    <mergeCell ref="K23:T23"/>
    <mergeCell ref="K24:S25"/>
    <mergeCell ref="T24:T25"/>
    <mergeCell ref="K26:T26"/>
    <mergeCell ref="K27:S28"/>
    <mergeCell ref="T27:T28"/>
    <mergeCell ref="B11:I11"/>
    <mergeCell ref="K11:U11"/>
    <mergeCell ref="B12:G12"/>
    <mergeCell ref="I12:I18"/>
    <mergeCell ref="B13:G13"/>
    <mergeCell ref="K13:S13"/>
    <mergeCell ref="B14:G14"/>
    <mergeCell ref="K12:T12"/>
    <mergeCell ref="U12:U31"/>
    <mergeCell ref="K14:T14"/>
    <mergeCell ref="K15:S15"/>
    <mergeCell ref="K16:T16"/>
    <mergeCell ref="K18:T18"/>
    <mergeCell ref="K20:T20"/>
    <mergeCell ref="K21:S22"/>
    <mergeCell ref="T21:T22"/>
    <mergeCell ref="C1:D2"/>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T45:T47"/>
    <mergeCell ref="U45:U46"/>
    <mergeCell ref="B47:G47"/>
    <mergeCell ref="B48:H48"/>
    <mergeCell ref="B50:H50"/>
    <mergeCell ref="B49:G49"/>
    <mergeCell ref="O57:Q59"/>
    <mergeCell ref="S57:U59"/>
    <mergeCell ref="B61:C61"/>
    <mergeCell ref="B34:I34"/>
    <mergeCell ref="K34:U34"/>
    <mergeCell ref="B35:I35"/>
    <mergeCell ref="K35:S37"/>
    <mergeCell ref="T35:T37"/>
    <mergeCell ref="U35:U36"/>
    <mergeCell ref="B36:H36"/>
    <mergeCell ref="I36:I51"/>
    <mergeCell ref="B38:H38"/>
    <mergeCell ref="B41:G41"/>
    <mergeCell ref="B42:H42"/>
    <mergeCell ref="K44:U44"/>
    <mergeCell ref="K45:S47"/>
  </mergeCells>
  <phoneticPr fontId="9"/>
  <conditionalFormatting sqref="D55">
    <cfRule type="expression" dxfId="30" priority="26">
      <formula>$I$12=5</formula>
    </cfRule>
  </conditionalFormatting>
  <conditionalFormatting sqref="D56">
    <cfRule type="expression" dxfId="29" priority="27">
      <formula>$I$22=-20</formula>
    </cfRule>
  </conditionalFormatting>
  <conditionalFormatting sqref="D57">
    <cfRule type="expression" dxfId="28" priority="13">
      <formula>$I$36=0</formula>
    </cfRule>
  </conditionalFormatting>
  <conditionalFormatting sqref="D58">
    <cfRule type="expression" dxfId="27" priority="12">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5">
      <formula>$I$12=20</formula>
    </cfRule>
  </conditionalFormatting>
  <conditionalFormatting sqref="E56">
    <cfRule type="expression" dxfId="22" priority="4">
      <formula>$I$22=-10</formula>
    </cfRule>
  </conditionalFormatting>
  <conditionalFormatting sqref="E57">
    <cfRule type="expression" dxfId="21" priority="19">
      <formula>$I$36=5</formula>
    </cfRule>
  </conditionalFormatting>
  <conditionalFormatting sqref="E58">
    <cfRule type="expression" dxfId="20" priority="9">
      <formula>$U$12=5</formula>
    </cfRule>
  </conditionalFormatting>
  <conditionalFormatting sqref="E59">
    <cfRule type="expression" dxfId="19" priority="31">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4">
      <formula>$I$12=30</formula>
    </cfRule>
  </conditionalFormatting>
  <conditionalFormatting sqref="F56">
    <cfRule type="expression" dxfId="15" priority="28">
      <formula>$I$22=20</formula>
    </cfRule>
  </conditionalFormatting>
  <conditionalFormatting sqref="F57">
    <cfRule type="expression" dxfId="14" priority="11">
      <formula>$I$36=15</formula>
    </cfRule>
  </conditionalFormatting>
  <conditionalFormatting sqref="F58">
    <cfRule type="expression" dxfId="13" priority="16">
      <formula>$U$12=15</formula>
    </cfRule>
  </conditionalFormatting>
  <conditionalFormatting sqref="G55">
    <cfRule type="expression" dxfId="12" priority="23">
      <formula>$I$12=40</formula>
    </cfRule>
  </conditionalFormatting>
  <conditionalFormatting sqref="G56">
    <cfRule type="expression" dxfId="11" priority="3">
      <formula>$I$22=40</formula>
    </cfRule>
  </conditionalFormatting>
  <conditionalFormatting sqref="H55">
    <cfRule type="expression" dxfId="10" priority="22">
      <formula>$I$12=55</formula>
    </cfRule>
  </conditionalFormatting>
  <conditionalFormatting sqref="H56">
    <cfRule type="expression" dxfId="9" priority="29">
      <formula>$I$22=50</formula>
    </cfRule>
  </conditionalFormatting>
  <conditionalFormatting sqref="H57">
    <cfRule type="expression" dxfId="8" priority="18">
      <formula>$I$36=25</formula>
    </cfRule>
  </conditionalFormatting>
  <conditionalFormatting sqref="H58">
    <cfRule type="expression" dxfId="7" priority="15">
      <formula>$U$12=25</formula>
    </cfRule>
  </conditionalFormatting>
  <conditionalFormatting sqref="I55">
    <cfRule type="expression" dxfId="6" priority="21">
      <formula>$I$12=65</formula>
    </cfRule>
  </conditionalFormatting>
  <conditionalFormatting sqref="I56">
    <cfRule type="expression" dxfId="5" priority="2">
      <formula>$I$22=60</formula>
    </cfRule>
  </conditionalFormatting>
  <conditionalFormatting sqref="J56:K56">
    <cfRule type="expression" dxfId="4" priority="30">
      <formula>#REF!=40</formula>
    </cfRule>
  </conditionalFormatting>
  <conditionalFormatting sqref="J57:K57">
    <cfRule type="expression" dxfId="3" priority="17">
      <formula>$I$36=35</formula>
    </cfRule>
  </conditionalFormatting>
  <conditionalFormatting sqref="J58:K58">
    <cfRule type="expression" dxfId="2" priority="14">
      <formula>$U$12=35</formula>
    </cfRule>
  </conditionalFormatting>
  <conditionalFormatting sqref="K55">
    <cfRule type="expression" dxfId="1" priority="1">
      <formula>$I$12=80</formula>
    </cfRule>
  </conditionalFormatting>
  <conditionalFormatting sqref="L55">
    <cfRule type="expression" dxfId="0" priority="20">
      <formula>$I$12=90</formula>
    </cfRule>
  </conditionalFormatting>
  <dataValidations count="1">
    <dataValidation type="custom" allowBlank="1" showInputMessage="1" showErrorMessage="1" errorTitle="選択ミス" error="各項目どちらか一つを選択して下さい。" sqref="WVP98309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xr:uid="{00000000-0002-0000-3A00-000000000000}">
      <formula1>COUNTIF(H33:H55,"○")&gt;5</formula1>
    </dataValidation>
  </dataValidations>
  <pageMargins left="0.7" right="0.7" top="0.75" bottom="0.75" header="0.3" footer="0.3"/>
  <pageSetup paperSize="9" scale="36"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A00-000001000000}">
          <x14:formula1>
            <xm:f>"　,◎"</xm:f>
          </x14:formula1>
          <xm:sqref>REA983073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RNW983073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RXS983073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SHO983073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SRK983073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TBG983073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TLC983073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TUY983073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UEU983073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UOQ983073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UYM983073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VII983073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VSE983073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WCA983073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WLW983073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WVS983073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xm:sqref>
        </x14:dataValidation>
        <x14:dataValidation type="list" allowBlank="1" showInputMessage="1" showErrorMessage="1" xr:uid="{00000000-0002-0000-3A00-000002000000}">
          <x14:formula1>
            <xm:f>"　,○"</xm:f>
          </x14:formula1>
          <xm:sqref>QAV983080:QAV983082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QKR983080:QKR983082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QUN983080:QUN983082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REJ983080:REJ983082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ROF983080:ROF983082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RYB983080:RYB983082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SHX983080:SHX983082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SRT983080:SRT983082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TBP983080:TBP983082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TLL983080:TLL983082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TVH983080:TVH983082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UFD983080:UFD983082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UOZ983080:UOZ983082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UYV983080:UYV983082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VIR983080:VIR983082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VSN983080:VSN983082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WCJ983080:WCJ983082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WMF983080:WMF983082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WWB983080:WWB983082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H12:H19 H39 H41 H43 H45 H47 H49 H51 T30 H37 T15 T19 T17 T27 T21 T24 T13 T45 H22:H33 T40 T35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KI309"/>
  <sheetViews>
    <sheetView view="pageBreakPreview" zoomScale="70" zoomScaleNormal="100" zoomScaleSheetLayoutView="70" workbookViewId="0">
      <selection activeCell="D24" sqref="D24:T24"/>
    </sheetView>
  </sheetViews>
  <sheetFormatPr defaultColWidth="9" defaultRowHeight="12"/>
  <cols>
    <col min="1" max="1" width="2.36328125" style="137" customWidth="1"/>
    <col min="2" max="44" width="2.90625" style="137" customWidth="1"/>
    <col min="45" max="124" width="2.36328125" style="136" customWidth="1"/>
    <col min="125" max="295" width="9" style="136"/>
    <col min="296" max="16384" width="9" style="137"/>
  </cols>
  <sheetData>
    <row r="1" spans="1:45" s="136" customFormat="1" ht="12" customHeight="1" thickBot="1">
      <c r="A1" s="194"/>
      <c r="B1" s="194">
        <v>42</v>
      </c>
      <c r="C1" s="1218" t="s">
        <v>474</v>
      </c>
      <c r="D1" s="1219"/>
      <c r="E1" s="1220"/>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201"/>
      <c r="AP1" s="1201"/>
      <c r="AQ1" s="1201"/>
      <c r="AR1" s="1201"/>
      <c r="AS1" s="1201"/>
    </row>
    <row r="2" spans="1:45" s="136" customFormat="1" ht="3" customHeight="1">
      <c r="A2" s="194"/>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5"/>
      <c r="AP2" s="195"/>
      <c r="AQ2" s="195"/>
      <c r="AR2" s="195"/>
      <c r="AS2" s="195"/>
    </row>
    <row r="3" spans="1:45" ht="16.5">
      <c r="A3" s="196"/>
      <c r="B3" s="1202" t="s">
        <v>444</v>
      </c>
      <c r="C3" s="1202"/>
      <c r="D3" s="1202"/>
      <c r="E3" s="1202"/>
      <c r="F3" s="1202"/>
      <c r="G3" s="1202"/>
      <c r="H3" s="1202"/>
      <c r="I3" s="1202"/>
      <c r="J3" s="1202"/>
      <c r="K3" s="1202"/>
      <c r="L3" s="1202"/>
      <c r="M3" s="1202"/>
      <c r="N3" s="1202"/>
      <c r="O3" s="1202"/>
      <c r="P3" s="1202"/>
      <c r="Q3" s="1202"/>
      <c r="R3" s="1202"/>
      <c r="S3" s="1202"/>
      <c r="T3" s="1202"/>
      <c r="U3" s="1202"/>
      <c r="V3" s="1202"/>
      <c r="W3" s="1202"/>
      <c r="X3" s="1202"/>
      <c r="Y3" s="1202"/>
      <c r="Z3" s="1202"/>
      <c r="AA3" s="1202"/>
      <c r="AB3" s="1202"/>
      <c r="AC3" s="1202"/>
      <c r="AD3" s="1202"/>
      <c r="AE3" s="1202"/>
      <c r="AF3" s="1202"/>
      <c r="AG3" s="1202"/>
      <c r="AH3" s="1202"/>
      <c r="AI3" s="1202"/>
      <c r="AJ3" s="1202"/>
      <c r="AK3" s="1202"/>
      <c r="AL3" s="1202"/>
      <c r="AM3" s="1202"/>
      <c r="AN3" s="1202"/>
      <c r="AO3" s="1202"/>
      <c r="AP3" s="1202"/>
      <c r="AQ3" s="1202"/>
      <c r="AR3" s="1202"/>
      <c r="AS3" s="194"/>
    </row>
    <row r="4" spans="1:45" s="136" customFormat="1">
      <c r="A4" s="194"/>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4"/>
    </row>
    <row r="5" spans="1:45" ht="12" customHeight="1">
      <c r="A5" s="196"/>
      <c r="B5" s="1203" t="s">
        <v>283</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5"/>
      <c r="AS5" s="194"/>
    </row>
    <row r="6" spans="1:45" s="136" customFormat="1" ht="5.25" customHeight="1">
      <c r="A6" s="194"/>
      <c r="B6" s="198"/>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9"/>
      <c r="AS6" s="194"/>
    </row>
    <row r="7" spans="1:45" s="136" customFormat="1" ht="13.5" customHeight="1">
      <c r="A7" s="194"/>
      <c r="B7" s="198"/>
      <c r="C7" s="195" t="s">
        <v>284</v>
      </c>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9"/>
      <c r="AS7" s="194"/>
    </row>
    <row r="8" spans="1:45" s="136" customFormat="1" ht="11.25" customHeight="1">
      <c r="A8" s="194"/>
      <c r="B8" s="198"/>
      <c r="C8" s="1206" t="s">
        <v>285</v>
      </c>
      <c r="D8" s="1206"/>
      <c r="E8" s="1206"/>
      <c r="F8" s="1206"/>
      <c r="G8" s="1206"/>
      <c r="H8" s="1206"/>
      <c r="I8" s="1206"/>
      <c r="J8" s="1209"/>
      <c r="K8" s="1209"/>
      <c r="L8" s="1209"/>
      <c r="M8" s="1209"/>
      <c r="N8" s="1209"/>
      <c r="O8" s="1209"/>
      <c r="P8" s="1209"/>
      <c r="Q8" s="195"/>
      <c r="R8" s="195"/>
      <c r="S8" s="1210" t="s">
        <v>286</v>
      </c>
      <c r="T8" s="1210"/>
      <c r="U8" s="1210"/>
      <c r="V8" s="1210"/>
      <c r="W8" s="1210"/>
      <c r="X8" s="1210"/>
      <c r="Y8" s="1209"/>
      <c r="Z8" s="1209"/>
      <c r="AA8" s="1209"/>
      <c r="AB8" s="1209"/>
      <c r="AC8" s="1209"/>
      <c r="AD8" s="1209"/>
      <c r="AE8" s="200"/>
      <c r="AF8" s="201"/>
      <c r="AG8" s="1211" t="s">
        <v>287</v>
      </c>
      <c r="AH8" s="1211"/>
      <c r="AI8" s="1211"/>
      <c r="AJ8" s="1212"/>
      <c r="AK8" s="1217"/>
      <c r="AL8" s="1217"/>
      <c r="AM8" s="1217"/>
      <c r="AN8" s="1217"/>
      <c r="AO8" s="1217"/>
      <c r="AP8" s="1217"/>
      <c r="AQ8" s="195"/>
      <c r="AR8" s="199"/>
      <c r="AS8" s="194"/>
    </row>
    <row r="9" spans="1:45" s="136" customFormat="1" ht="11.25" customHeight="1">
      <c r="A9" s="194"/>
      <c r="B9" s="198"/>
      <c r="C9" s="1207"/>
      <c r="D9" s="1207"/>
      <c r="E9" s="1207"/>
      <c r="F9" s="1207"/>
      <c r="G9" s="1207"/>
      <c r="H9" s="1207"/>
      <c r="I9" s="1207"/>
      <c r="J9" s="1209"/>
      <c r="K9" s="1209"/>
      <c r="L9" s="1209"/>
      <c r="M9" s="1209"/>
      <c r="N9" s="1209"/>
      <c r="O9" s="1209"/>
      <c r="P9" s="1209"/>
      <c r="Q9" s="195"/>
      <c r="R9" s="200"/>
      <c r="S9" s="1210"/>
      <c r="T9" s="1210"/>
      <c r="U9" s="1210"/>
      <c r="V9" s="1210"/>
      <c r="W9" s="1210"/>
      <c r="X9" s="1210"/>
      <c r="Y9" s="1209"/>
      <c r="Z9" s="1209"/>
      <c r="AA9" s="1209"/>
      <c r="AB9" s="1209"/>
      <c r="AC9" s="1209"/>
      <c r="AD9" s="1209"/>
      <c r="AE9" s="200"/>
      <c r="AF9" s="201"/>
      <c r="AG9" s="1213"/>
      <c r="AH9" s="1213"/>
      <c r="AI9" s="1213"/>
      <c r="AJ9" s="1214"/>
      <c r="AK9" s="1217"/>
      <c r="AL9" s="1217"/>
      <c r="AM9" s="1217"/>
      <c r="AN9" s="1217"/>
      <c r="AO9" s="1217"/>
      <c r="AP9" s="1217"/>
      <c r="AQ9" s="195"/>
      <c r="AR9" s="199"/>
      <c r="AS9" s="194"/>
    </row>
    <row r="10" spans="1:45" s="136" customFormat="1" ht="11.25" customHeight="1">
      <c r="A10" s="194"/>
      <c r="B10" s="198"/>
      <c r="C10" s="1208"/>
      <c r="D10" s="1208"/>
      <c r="E10" s="1208"/>
      <c r="F10" s="1208"/>
      <c r="G10" s="1208"/>
      <c r="H10" s="1208"/>
      <c r="I10" s="1208"/>
      <c r="J10" s="1209"/>
      <c r="K10" s="1209"/>
      <c r="L10" s="1209"/>
      <c r="M10" s="1209"/>
      <c r="N10" s="1209"/>
      <c r="O10" s="1209"/>
      <c r="P10" s="1209"/>
      <c r="Q10" s="195" t="s">
        <v>288</v>
      </c>
      <c r="R10" s="200"/>
      <c r="S10" s="1210"/>
      <c r="T10" s="1210"/>
      <c r="U10" s="1210"/>
      <c r="V10" s="1210"/>
      <c r="W10" s="1210"/>
      <c r="X10" s="1210"/>
      <c r="Y10" s="1209"/>
      <c r="Z10" s="1209"/>
      <c r="AA10" s="1209"/>
      <c r="AB10" s="1209"/>
      <c r="AC10" s="1209"/>
      <c r="AD10" s="1209"/>
      <c r="AE10" s="195" t="s">
        <v>272</v>
      </c>
      <c r="AF10" s="201"/>
      <c r="AG10" s="1215"/>
      <c r="AH10" s="1215"/>
      <c r="AI10" s="1215"/>
      <c r="AJ10" s="1216"/>
      <c r="AK10" s="1217"/>
      <c r="AL10" s="1217"/>
      <c r="AM10" s="1217"/>
      <c r="AN10" s="1217"/>
      <c r="AO10" s="1217"/>
      <c r="AP10" s="1217"/>
      <c r="AQ10" s="195" t="s">
        <v>288</v>
      </c>
      <c r="AR10" s="199"/>
      <c r="AS10" s="194"/>
    </row>
    <row r="11" spans="1:45" s="136" customFormat="1" ht="6" customHeight="1">
      <c r="A11" s="194"/>
      <c r="B11" s="198"/>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9"/>
      <c r="AS11" s="194"/>
    </row>
    <row r="12" spans="1:45" ht="13.5" customHeight="1">
      <c r="A12" s="196"/>
      <c r="B12" s="1222" t="s">
        <v>289</v>
      </c>
      <c r="C12" s="1223"/>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c r="AR12" s="1224"/>
      <c r="AS12" s="194"/>
    </row>
    <row r="13" spans="1:45" s="136" customFormat="1" ht="17.25" customHeight="1">
      <c r="A13" s="194"/>
      <c r="B13" s="198" t="s">
        <v>290</v>
      </c>
      <c r="C13" s="195" t="s">
        <v>291</v>
      </c>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9"/>
      <c r="AS13" s="194"/>
    </row>
    <row r="14" spans="1:45" s="136" customFormat="1" ht="13.5" customHeight="1">
      <c r="A14" s="194"/>
      <c r="B14" s="198"/>
      <c r="C14" s="195" t="s">
        <v>445</v>
      </c>
      <c r="D14" s="195"/>
      <c r="E14" s="195"/>
      <c r="F14" s="195"/>
      <c r="G14" s="195"/>
      <c r="H14" s="195"/>
      <c r="I14" s="195"/>
      <c r="J14" s="195"/>
      <c r="K14" s="195"/>
      <c r="L14" s="195"/>
      <c r="M14" s="195"/>
      <c r="N14" s="195"/>
      <c r="O14" s="195"/>
      <c r="P14" s="195"/>
      <c r="Q14" s="195"/>
      <c r="R14" s="195"/>
      <c r="S14" s="195"/>
      <c r="T14" s="202"/>
      <c r="U14" s="202"/>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9"/>
      <c r="AS14" s="194"/>
    </row>
    <row r="15" spans="1:45" s="136" customFormat="1" ht="13.5" customHeight="1">
      <c r="A15" s="194"/>
      <c r="B15" s="198"/>
      <c r="C15" s="1225" t="s">
        <v>293</v>
      </c>
      <c r="D15" s="1211"/>
      <c r="E15" s="1211"/>
      <c r="F15" s="1211"/>
      <c r="G15" s="1212"/>
      <c r="H15" s="1209"/>
      <c r="I15" s="1209"/>
      <c r="J15" s="1209"/>
      <c r="K15" s="1209"/>
      <c r="L15" s="1209"/>
      <c r="M15" s="1209"/>
      <c r="N15" s="1209"/>
      <c r="O15" s="1209"/>
      <c r="P15" s="1209"/>
      <c r="Q15" s="202"/>
      <c r="R15" s="195"/>
      <c r="S15" s="1225" t="s">
        <v>294</v>
      </c>
      <c r="T15" s="1211"/>
      <c r="U15" s="1211"/>
      <c r="V15" s="1211"/>
      <c r="W15" s="1212"/>
      <c r="X15" s="1227"/>
      <c r="Y15" s="1228"/>
      <c r="Z15" s="1228"/>
      <c r="AA15" s="1228"/>
      <c r="AB15" s="1228"/>
      <c r="AC15" s="1228"/>
      <c r="AD15" s="1229"/>
      <c r="AE15" s="195"/>
      <c r="AF15" s="195"/>
      <c r="AG15" s="1233" t="s">
        <v>295</v>
      </c>
      <c r="AH15" s="1233"/>
      <c r="AI15" s="1221"/>
      <c r="AJ15" s="1221"/>
      <c r="AK15" s="1221"/>
      <c r="AL15" s="1221"/>
      <c r="AM15" s="1221"/>
      <c r="AN15" s="1221"/>
      <c r="AO15" s="1221"/>
      <c r="AP15" s="1221"/>
      <c r="AQ15" s="195"/>
      <c r="AR15" s="199"/>
      <c r="AS15" s="194"/>
    </row>
    <row r="16" spans="1:45" s="136" customFormat="1" ht="13.5" customHeight="1">
      <c r="A16" s="194"/>
      <c r="B16" s="198"/>
      <c r="C16" s="1226"/>
      <c r="D16" s="1215"/>
      <c r="E16" s="1215"/>
      <c r="F16" s="1215"/>
      <c r="G16" s="1216"/>
      <c r="H16" s="1209"/>
      <c r="I16" s="1209"/>
      <c r="J16" s="1209"/>
      <c r="K16" s="1209"/>
      <c r="L16" s="1209"/>
      <c r="M16" s="1209"/>
      <c r="N16" s="1209"/>
      <c r="O16" s="1209"/>
      <c r="P16" s="1209"/>
      <c r="Q16" s="203" t="s">
        <v>296</v>
      </c>
      <c r="R16" s="195"/>
      <c r="S16" s="1226"/>
      <c r="T16" s="1215"/>
      <c r="U16" s="1215"/>
      <c r="V16" s="1215"/>
      <c r="W16" s="1216"/>
      <c r="X16" s="1230"/>
      <c r="Y16" s="1231"/>
      <c r="Z16" s="1231"/>
      <c r="AA16" s="1231"/>
      <c r="AB16" s="1231"/>
      <c r="AC16" s="1231"/>
      <c r="AD16" s="1232"/>
      <c r="AE16" s="202" t="s">
        <v>296</v>
      </c>
      <c r="AF16" s="195"/>
      <c r="AG16" s="1233"/>
      <c r="AH16" s="1233"/>
      <c r="AI16" s="1221"/>
      <c r="AJ16" s="1221"/>
      <c r="AK16" s="1221"/>
      <c r="AL16" s="1221"/>
      <c r="AM16" s="1221"/>
      <c r="AN16" s="1221"/>
      <c r="AO16" s="1221"/>
      <c r="AP16" s="1221"/>
      <c r="AQ16" s="195" t="s">
        <v>296</v>
      </c>
      <c r="AR16" s="199"/>
      <c r="AS16" s="194"/>
    </row>
    <row r="17" spans="1:45" s="136" customFormat="1" ht="4.5" customHeight="1">
      <c r="A17" s="194"/>
      <c r="B17" s="198"/>
      <c r="C17" s="195"/>
      <c r="D17" s="195"/>
      <c r="E17" s="195"/>
      <c r="F17" s="195"/>
      <c r="G17" s="195"/>
      <c r="H17" s="195"/>
      <c r="I17" s="204"/>
      <c r="J17" s="195"/>
      <c r="K17" s="195"/>
      <c r="L17" s="195"/>
      <c r="M17" s="195"/>
      <c r="N17" s="195"/>
      <c r="O17" s="195"/>
      <c r="P17" s="195"/>
      <c r="Q17" s="195"/>
      <c r="R17" s="195"/>
      <c r="S17" s="204"/>
      <c r="T17" s="204"/>
      <c r="U17" s="204"/>
      <c r="V17" s="204"/>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9"/>
      <c r="AS17" s="194"/>
    </row>
    <row r="18" spans="1:45" s="136" customFormat="1" ht="13.5" customHeight="1">
      <c r="A18" s="194"/>
      <c r="B18" s="198"/>
      <c r="C18" s="195" t="s">
        <v>292</v>
      </c>
      <c r="D18" s="195"/>
      <c r="E18" s="195"/>
      <c r="F18" s="195"/>
      <c r="G18" s="195"/>
      <c r="H18" s="195"/>
      <c r="I18" s="195"/>
      <c r="J18" s="195"/>
      <c r="K18" s="195"/>
      <c r="L18" s="195"/>
      <c r="M18" s="195"/>
      <c r="N18" s="195"/>
      <c r="O18" s="195"/>
      <c r="P18" s="195"/>
      <c r="Q18" s="195"/>
      <c r="R18" s="195"/>
      <c r="S18" s="195"/>
      <c r="T18" s="202"/>
      <c r="U18" s="202"/>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9"/>
      <c r="AS18" s="194"/>
    </row>
    <row r="19" spans="1:45" s="136" customFormat="1" ht="13.5" customHeight="1">
      <c r="A19" s="194"/>
      <c r="B19" s="198"/>
      <c r="C19" s="1225" t="s">
        <v>293</v>
      </c>
      <c r="D19" s="1211"/>
      <c r="E19" s="1211"/>
      <c r="F19" s="1211"/>
      <c r="G19" s="1212"/>
      <c r="H19" s="1209"/>
      <c r="I19" s="1209"/>
      <c r="J19" s="1209"/>
      <c r="K19" s="1209"/>
      <c r="L19" s="1209"/>
      <c r="M19" s="1209"/>
      <c r="N19" s="1209"/>
      <c r="O19" s="1209"/>
      <c r="P19" s="1209"/>
      <c r="Q19" s="202"/>
      <c r="R19" s="195"/>
      <c r="S19" s="1225" t="s">
        <v>294</v>
      </c>
      <c r="T19" s="1211"/>
      <c r="U19" s="1211"/>
      <c r="V19" s="1211"/>
      <c r="W19" s="1212"/>
      <c r="X19" s="1227"/>
      <c r="Y19" s="1228"/>
      <c r="Z19" s="1228"/>
      <c r="AA19" s="1228"/>
      <c r="AB19" s="1228"/>
      <c r="AC19" s="1228"/>
      <c r="AD19" s="1229"/>
      <c r="AE19" s="195"/>
      <c r="AF19" s="195"/>
      <c r="AG19" s="1233" t="s">
        <v>295</v>
      </c>
      <c r="AH19" s="1233"/>
      <c r="AI19" s="1221"/>
      <c r="AJ19" s="1221"/>
      <c r="AK19" s="1221"/>
      <c r="AL19" s="1221"/>
      <c r="AM19" s="1221"/>
      <c r="AN19" s="1221"/>
      <c r="AO19" s="1221"/>
      <c r="AP19" s="1221"/>
      <c r="AQ19" s="195"/>
      <c r="AR19" s="199"/>
      <c r="AS19" s="194"/>
    </row>
    <row r="20" spans="1:45" s="136" customFormat="1" ht="13.5" customHeight="1">
      <c r="A20" s="194"/>
      <c r="B20" s="198"/>
      <c r="C20" s="1226"/>
      <c r="D20" s="1215"/>
      <c r="E20" s="1215"/>
      <c r="F20" s="1215"/>
      <c r="G20" s="1216"/>
      <c r="H20" s="1209"/>
      <c r="I20" s="1209"/>
      <c r="J20" s="1209"/>
      <c r="K20" s="1209"/>
      <c r="L20" s="1209"/>
      <c r="M20" s="1209"/>
      <c r="N20" s="1209"/>
      <c r="O20" s="1209"/>
      <c r="P20" s="1209"/>
      <c r="Q20" s="203" t="s">
        <v>296</v>
      </c>
      <c r="R20" s="195"/>
      <c r="S20" s="1226"/>
      <c r="T20" s="1215"/>
      <c r="U20" s="1215"/>
      <c r="V20" s="1215"/>
      <c r="W20" s="1216"/>
      <c r="X20" s="1230"/>
      <c r="Y20" s="1231"/>
      <c r="Z20" s="1231"/>
      <c r="AA20" s="1231"/>
      <c r="AB20" s="1231"/>
      <c r="AC20" s="1231"/>
      <c r="AD20" s="1232"/>
      <c r="AE20" s="202" t="s">
        <v>296</v>
      </c>
      <c r="AF20" s="195"/>
      <c r="AG20" s="1233"/>
      <c r="AH20" s="1233"/>
      <c r="AI20" s="1221"/>
      <c r="AJ20" s="1221"/>
      <c r="AK20" s="1221"/>
      <c r="AL20" s="1221"/>
      <c r="AM20" s="1221"/>
      <c r="AN20" s="1221"/>
      <c r="AO20" s="1221"/>
      <c r="AP20" s="1221"/>
      <c r="AQ20" s="195" t="s">
        <v>296</v>
      </c>
      <c r="AR20" s="199"/>
      <c r="AS20" s="194"/>
    </row>
    <row r="21" spans="1:45" s="136" customFormat="1" ht="6" customHeight="1">
      <c r="A21" s="194"/>
      <c r="B21" s="198"/>
      <c r="C21" s="195" t="s">
        <v>297</v>
      </c>
      <c r="D21" s="195"/>
      <c r="E21" s="195"/>
      <c r="F21" s="195"/>
      <c r="G21" s="195"/>
      <c r="H21" s="195"/>
      <c r="I21" s="195"/>
      <c r="J21" s="195"/>
      <c r="K21" s="195"/>
      <c r="L21" s="195"/>
      <c r="M21" s="195"/>
      <c r="N21" s="195"/>
      <c r="O21" s="195"/>
      <c r="P21" s="195"/>
      <c r="Q21" s="195"/>
      <c r="R21" s="195"/>
      <c r="S21" s="204"/>
      <c r="T21" s="204"/>
      <c r="U21" s="204"/>
      <c r="V21" s="204"/>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9"/>
      <c r="AS21" s="194"/>
    </row>
    <row r="22" spans="1:45" ht="13.5" customHeight="1">
      <c r="A22" s="194"/>
      <c r="B22" s="198"/>
      <c r="C22" s="1225" t="s">
        <v>293</v>
      </c>
      <c r="D22" s="1211"/>
      <c r="E22" s="1211"/>
      <c r="F22" s="1211"/>
      <c r="G22" s="1212"/>
      <c r="H22" s="1209"/>
      <c r="I22" s="1209"/>
      <c r="J22" s="1209"/>
      <c r="K22" s="1209"/>
      <c r="L22" s="1209"/>
      <c r="M22" s="1209"/>
      <c r="N22" s="1209"/>
      <c r="O22" s="1209"/>
      <c r="P22" s="1209"/>
      <c r="Q22" s="202"/>
      <c r="R22" s="201"/>
      <c r="S22" s="1225" t="s">
        <v>294</v>
      </c>
      <c r="T22" s="1211"/>
      <c r="U22" s="1211"/>
      <c r="V22" s="1211"/>
      <c r="W22" s="1212"/>
      <c r="X22" s="1227"/>
      <c r="Y22" s="1228"/>
      <c r="Z22" s="1228"/>
      <c r="AA22" s="1228"/>
      <c r="AB22" s="1228"/>
      <c r="AC22" s="1228"/>
      <c r="AD22" s="1229"/>
      <c r="AE22" s="205"/>
      <c r="AF22" s="205"/>
      <c r="AG22" s="1233" t="s">
        <v>295</v>
      </c>
      <c r="AH22" s="1233"/>
      <c r="AI22" s="1221"/>
      <c r="AJ22" s="1221"/>
      <c r="AK22" s="1221"/>
      <c r="AL22" s="1221"/>
      <c r="AM22" s="1221"/>
      <c r="AN22" s="1221"/>
      <c r="AO22" s="1221"/>
      <c r="AP22" s="1221"/>
      <c r="AQ22" s="195"/>
      <c r="AR22" s="199"/>
      <c r="AS22" s="194"/>
    </row>
    <row r="23" spans="1:45" s="136" customFormat="1" ht="6.75" customHeight="1">
      <c r="A23" s="194"/>
      <c r="B23" s="198"/>
      <c r="C23" s="1226"/>
      <c r="D23" s="1215"/>
      <c r="E23" s="1215"/>
      <c r="F23" s="1215"/>
      <c r="G23" s="1216"/>
      <c r="H23" s="1209"/>
      <c r="I23" s="1209"/>
      <c r="J23" s="1209"/>
      <c r="K23" s="1209"/>
      <c r="L23" s="1209"/>
      <c r="M23" s="1209"/>
      <c r="N23" s="1209"/>
      <c r="O23" s="1209"/>
      <c r="P23" s="1209"/>
      <c r="Q23" s="203" t="s">
        <v>296</v>
      </c>
      <c r="R23" s="201"/>
      <c r="S23" s="1226"/>
      <c r="T23" s="1215"/>
      <c r="U23" s="1215"/>
      <c r="V23" s="1215"/>
      <c r="W23" s="1216"/>
      <c r="X23" s="1230"/>
      <c r="Y23" s="1231"/>
      <c r="Z23" s="1231"/>
      <c r="AA23" s="1231"/>
      <c r="AB23" s="1231"/>
      <c r="AC23" s="1231"/>
      <c r="AD23" s="1232"/>
      <c r="AE23" s="202" t="s">
        <v>296</v>
      </c>
      <c r="AF23" s="205"/>
      <c r="AG23" s="1233"/>
      <c r="AH23" s="1233"/>
      <c r="AI23" s="1221"/>
      <c r="AJ23" s="1221"/>
      <c r="AK23" s="1221"/>
      <c r="AL23" s="1221"/>
      <c r="AM23" s="1221"/>
      <c r="AN23" s="1221"/>
      <c r="AO23" s="1221"/>
      <c r="AP23" s="1221"/>
      <c r="AQ23" s="195" t="s">
        <v>296</v>
      </c>
      <c r="AR23" s="199"/>
      <c r="AS23" s="194"/>
    </row>
    <row r="24" spans="1:45" s="136" customFormat="1" ht="13.5" customHeight="1">
      <c r="A24" s="194"/>
      <c r="B24" s="206"/>
      <c r="C24" s="197"/>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207"/>
      <c r="AS24" s="194"/>
    </row>
    <row r="25" spans="1:45" s="136" customFormat="1" ht="10.5" customHeight="1">
      <c r="A25" s="196"/>
      <c r="B25" s="1222" t="s">
        <v>298</v>
      </c>
      <c r="C25" s="1223"/>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223"/>
      <c r="AM25" s="1223"/>
      <c r="AN25" s="1223"/>
      <c r="AO25" s="1223"/>
      <c r="AP25" s="1223"/>
      <c r="AQ25" s="1223"/>
      <c r="AR25" s="1224"/>
      <c r="AS25" s="194"/>
    </row>
    <row r="26" spans="1:45" s="136" customFormat="1" ht="13.5" customHeight="1">
      <c r="A26" s="194"/>
      <c r="B26" s="208"/>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10"/>
      <c r="AS26" s="194"/>
    </row>
    <row r="27" spans="1:45" s="136" customFormat="1" ht="13.5" customHeight="1">
      <c r="A27" s="194"/>
      <c r="B27" s="198"/>
      <c r="C27" s="195" t="s">
        <v>446</v>
      </c>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4"/>
      <c r="AF27" s="194"/>
      <c r="AG27" s="194"/>
      <c r="AH27" s="194"/>
      <c r="AI27" s="194"/>
      <c r="AJ27" s="194"/>
      <c r="AK27" s="194"/>
      <c r="AL27" s="194"/>
      <c r="AM27" s="194"/>
      <c r="AN27" s="194"/>
      <c r="AO27" s="194"/>
      <c r="AP27" s="194"/>
      <c r="AQ27" s="194"/>
      <c r="AR27" s="199"/>
      <c r="AS27" s="194"/>
    </row>
    <row r="28" spans="1:45" s="136" customFormat="1" ht="13.5" customHeight="1">
      <c r="A28" s="194"/>
      <c r="B28" s="198"/>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4"/>
      <c r="AF28" s="194"/>
      <c r="AG28" s="194"/>
      <c r="AH28" s="194"/>
      <c r="AI28" s="194"/>
      <c r="AJ28" s="194"/>
      <c r="AK28" s="194"/>
      <c r="AL28" s="194"/>
      <c r="AM28" s="194"/>
      <c r="AN28" s="194"/>
      <c r="AO28" s="194"/>
      <c r="AP28" s="194"/>
      <c r="AQ28" s="194"/>
      <c r="AR28" s="199"/>
      <c r="AS28" s="194"/>
    </row>
    <row r="29" spans="1:45" s="136" customFormat="1" ht="13.5" customHeight="1">
      <c r="A29" s="194"/>
      <c r="B29" s="198"/>
      <c r="C29" s="1200" t="s">
        <v>299</v>
      </c>
      <c r="D29" s="1200"/>
      <c r="E29" s="1200"/>
      <c r="F29" s="1200"/>
      <c r="G29" s="1200"/>
      <c r="H29" s="1200"/>
      <c r="I29" s="1200"/>
      <c r="J29" s="1200"/>
      <c r="K29" s="1200"/>
      <c r="L29" s="1200"/>
      <c r="M29" s="1200"/>
      <c r="N29" s="1200"/>
      <c r="O29" s="1200"/>
      <c r="P29" s="195"/>
      <c r="Q29" s="1200" t="s">
        <v>300</v>
      </c>
      <c r="R29" s="1200"/>
      <c r="S29" s="1200"/>
      <c r="T29" s="1200"/>
      <c r="U29" s="1200"/>
      <c r="V29" s="1200"/>
      <c r="W29" s="1200"/>
      <c r="X29" s="1200"/>
      <c r="Y29" s="1200"/>
      <c r="Z29" s="1200"/>
      <c r="AA29" s="1200"/>
      <c r="AB29" s="1200"/>
      <c r="AC29" s="1200"/>
      <c r="AD29" s="195"/>
      <c r="AE29" s="1200" t="s">
        <v>301</v>
      </c>
      <c r="AF29" s="1200"/>
      <c r="AG29" s="1200"/>
      <c r="AH29" s="1200"/>
      <c r="AI29" s="1200"/>
      <c r="AJ29" s="1200"/>
      <c r="AK29" s="1200"/>
      <c r="AL29" s="1200"/>
      <c r="AM29" s="1200"/>
      <c r="AN29" s="1200"/>
      <c r="AO29" s="1200"/>
      <c r="AP29" s="1200"/>
      <c r="AQ29" s="1200"/>
      <c r="AR29" s="199"/>
      <c r="AS29" s="194"/>
    </row>
    <row r="30" spans="1:45" s="136" customFormat="1" ht="13.5" customHeight="1">
      <c r="A30" s="194"/>
      <c r="B30" s="198"/>
      <c r="C30" s="211" t="s">
        <v>302</v>
      </c>
      <c r="D30" s="212"/>
      <c r="E30" s="212"/>
      <c r="F30" s="212"/>
      <c r="G30" s="212"/>
      <c r="H30" s="212"/>
      <c r="I30" s="212"/>
      <c r="J30" s="212"/>
      <c r="K30" s="212"/>
      <c r="L30" s="212"/>
      <c r="M30" s="212"/>
      <c r="N30" s="212"/>
      <c r="O30" s="213"/>
      <c r="P30" s="195"/>
      <c r="Q30" s="214" t="s">
        <v>447</v>
      </c>
      <c r="R30" s="212"/>
      <c r="S30" s="212"/>
      <c r="T30" s="212"/>
      <c r="U30" s="212"/>
      <c r="V30" s="212"/>
      <c r="W30" s="212"/>
      <c r="X30" s="212"/>
      <c r="Y30" s="212"/>
      <c r="Z30" s="212"/>
      <c r="AA30" s="212"/>
      <c r="AB30" s="212"/>
      <c r="AC30" s="213"/>
      <c r="AD30" s="195"/>
      <c r="AE30" s="211" t="s">
        <v>448</v>
      </c>
      <c r="AF30" s="212"/>
      <c r="AG30" s="212"/>
      <c r="AH30" s="212"/>
      <c r="AI30" s="212"/>
      <c r="AJ30" s="212"/>
      <c r="AK30" s="212"/>
      <c r="AL30" s="212"/>
      <c r="AM30" s="212"/>
      <c r="AN30" s="212"/>
      <c r="AO30" s="212"/>
      <c r="AP30" s="212"/>
      <c r="AQ30" s="213"/>
      <c r="AR30" s="199"/>
      <c r="AS30" s="194"/>
    </row>
    <row r="31" spans="1:45" s="136" customFormat="1" ht="13.5" customHeight="1">
      <c r="A31" s="194"/>
      <c r="B31" s="198"/>
      <c r="C31" s="215" t="s">
        <v>449</v>
      </c>
      <c r="D31" s="216"/>
      <c r="E31" s="216"/>
      <c r="F31" s="216"/>
      <c r="G31" s="216"/>
      <c r="H31" s="216"/>
      <c r="I31" s="216"/>
      <c r="J31" s="216"/>
      <c r="K31" s="216"/>
      <c r="L31" s="216"/>
      <c r="M31" s="216"/>
      <c r="N31" s="216"/>
      <c r="O31" s="217"/>
      <c r="P31" s="195"/>
      <c r="Q31" s="218" t="s">
        <v>450</v>
      </c>
      <c r="R31" s="216"/>
      <c r="S31" s="216"/>
      <c r="T31" s="216"/>
      <c r="U31" s="216"/>
      <c r="V31" s="216"/>
      <c r="W31" s="216"/>
      <c r="X31" s="216"/>
      <c r="Y31" s="216"/>
      <c r="Z31" s="216"/>
      <c r="AA31" s="216"/>
      <c r="AB31" s="216"/>
      <c r="AC31" s="217"/>
      <c r="AD31" s="195"/>
      <c r="AE31" s="215" t="s">
        <v>451</v>
      </c>
      <c r="AF31" s="216"/>
      <c r="AG31" s="216"/>
      <c r="AH31" s="216"/>
      <c r="AI31" s="216"/>
      <c r="AJ31" s="216"/>
      <c r="AK31" s="216"/>
      <c r="AL31" s="216"/>
      <c r="AM31" s="216"/>
      <c r="AN31" s="216"/>
      <c r="AO31" s="216"/>
      <c r="AP31" s="216"/>
      <c r="AQ31" s="217"/>
      <c r="AR31" s="199"/>
      <c r="AS31" s="194"/>
    </row>
    <row r="32" spans="1:45" s="136" customFormat="1" ht="13.5" customHeight="1">
      <c r="A32" s="194"/>
      <c r="B32" s="198"/>
      <c r="C32" s="219"/>
      <c r="D32" s="220"/>
      <c r="E32" s="220"/>
      <c r="F32" s="220"/>
      <c r="G32" s="220"/>
      <c r="H32" s="220"/>
      <c r="I32" s="220"/>
      <c r="J32" s="220"/>
      <c r="K32" s="220"/>
      <c r="L32" s="220"/>
      <c r="M32" s="220"/>
      <c r="N32" s="220"/>
      <c r="O32" s="221"/>
      <c r="P32" s="195"/>
      <c r="Q32" s="219"/>
      <c r="R32" s="220"/>
      <c r="S32" s="220"/>
      <c r="T32" s="220"/>
      <c r="U32" s="220"/>
      <c r="V32" s="220"/>
      <c r="W32" s="220"/>
      <c r="X32" s="220"/>
      <c r="Y32" s="220"/>
      <c r="Z32" s="220"/>
      <c r="AA32" s="220"/>
      <c r="AB32" s="220"/>
      <c r="AC32" s="221"/>
      <c r="AD32" s="195"/>
      <c r="AE32" s="219"/>
      <c r="AF32" s="220"/>
      <c r="AG32" s="222"/>
      <c r="AH32" s="222"/>
      <c r="AI32" s="222"/>
      <c r="AJ32" s="220"/>
      <c r="AK32" s="222"/>
      <c r="AL32" s="222"/>
      <c r="AM32" s="222"/>
      <c r="AN32" s="222"/>
      <c r="AO32" s="222"/>
      <c r="AP32" s="222"/>
      <c r="AQ32" s="223"/>
      <c r="AR32" s="199"/>
      <c r="AS32" s="194"/>
    </row>
    <row r="33" spans="1:45" s="136" customFormat="1" ht="13.5" customHeight="1">
      <c r="A33" s="194"/>
      <c r="B33" s="198"/>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9"/>
      <c r="AS33" s="194"/>
    </row>
    <row r="34" spans="1:45" s="136" customFormat="1" ht="13.5" customHeight="1">
      <c r="A34" s="194"/>
      <c r="B34" s="198"/>
      <c r="C34" s="1200" t="s">
        <v>304</v>
      </c>
      <c r="D34" s="1200"/>
      <c r="E34" s="1200"/>
      <c r="F34" s="1200"/>
      <c r="G34" s="1200"/>
      <c r="H34" s="1200"/>
      <c r="I34" s="1200"/>
      <c r="J34" s="1200"/>
      <c r="K34" s="1200"/>
      <c r="L34" s="1200"/>
      <c r="M34" s="1200"/>
      <c r="N34" s="1200"/>
      <c r="O34" s="1200"/>
      <c r="P34" s="195"/>
      <c r="Q34" s="1200" t="s">
        <v>305</v>
      </c>
      <c r="R34" s="1200"/>
      <c r="S34" s="1200"/>
      <c r="T34" s="1200"/>
      <c r="U34" s="1200"/>
      <c r="V34" s="1200"/>
      <c r="W34" s="1200"/>
      <c r="X34" s="1200"/>
      <c r="Y34" s="1200"/>
      <c r="Z34" s="1200"/>
      <c r="AA34" s="1200"/>
      <c r="AB34" s="1200"/>
      <c r="AC34" s="1200"/>
      <c r="AD34" s="195"/>
      <c r="AE34" s="1200" t="s">
        <v>306</v>
      </c>
      <c r="AF34" s="1200"/>
      <c r="AG34" s="1200"/>
      <c r="AH34" s="1200"/>
      <c r="AI34" s="1200"/>
      <c r="AJ34" s="1200"/>
      <c r="AK34" s="1200"/>
      <c r="AL34" s="1200"/>
      <c r="AM34" s="1200"/>
      <c r="AN34" s="1200"/>
      <c r="AO34" s="1200"/>
      <c r="AP34" s="1200"/>
      <c r="AQ34" s="1200"/>
      <c r="AR34" s="199"/>
      <c r="AS34" s="194"/>
    </row>
    <row r="35" spans="1:45" s="136" customFormat="1" ht="13.5" customHeight="1">
      <c r="A35" s="195"/>
      <c r="B35" s="198"/>
      <c r="C35" s="224" t="s">
        <v>452</v>
      </c>
      <c r="D35" s="212"/>
      <c r="E35" s="212"/>
      <c r="F35" s="212"/>
      <c r="G35" s="212"/>
      <c r="H35" s="212"/>
      <c r="I35" s="212"/>
      <c r="J35" s="212"/>
      <c r="K35" s="212"/>
      <c r="L35" s="212"/>
      <c r="M35" s="212"/>
      <c r="N35" s="212"/>
      <c r="O35" s="213"/>
      <c r="P35" s="195"/>
      <c r="Q35" s="211" t="s">
        <v>453</v>
      </c>
      <c r="R35" s="212"/>
      <c r="S35" s="212"/>
      <c r="T35" s="212"/>
      <c r="U35" s="212"/>
      <c r="V35" s="212"/>
      <c r="W35" s="212"/>
      <c r="X35" s="212"/>
      <c r="Y35" s="212"/>
      <c r="Z35" s="212"/>
      <c r="AA35" s="212"/>
      <c r="AB35" s="212"/>
      <c r="AC35" s="213"/>
      <c r="AD35" s="195"/>
      <c r="AE35" s="211" t="s">
        <v>454</v>
      </c>
      <c r="AF35" s="212"/>
      <c r="AG35" s="212"/>
      <c r="AH35" s="212"/>
      <c r="AI35" s="212"/>
      <c r="AJ35" s="212"/>
      <c r="AK35" s="212"/>
      <c r="AL35" s="212"/>
      <c r="AM35" s="212"/>
      <c r="AN35" s="212"/>
      <c r="AO35" s="212"/>
      <c r="AP35" s="212"/>
      <c r="AQ35" s="213"/>
      <c r="AR35" s="199"/>
      <c r="AS35" s="194"/>
    </row>
    <row r="36" spans="1:45" s="136" customFormat="1" ht="13.5" customHeight="1">
      <c r="A36" s="195"/>
      <c r="B36" s="198"/>
      <c r="C36" s="225" t="s">
        <v>455</v>
      </c>
      <c r="D36" s="216"/>
      <c r="E36" s="216"/>
      <c r="F36" s="216"/>
      <c r="G36" s="216"/>
      <c r="H36" s="216"/>
      <c r="I36" s="216"/>
      <c r="J36" s="216"/>
      <c r="K36" s="216"/>
      <c r="L36" s="216"/>
      <c r="M36" s="216"/>
      <c r="N36" s="216"/>
      <c r="O36" s="217"/>
      <c r="P36" s="195"/>
      <c r="Q36" s="215" t="s">
        <v>455</v>
      </c>
      <c r="R36" s="216"/>
      <c r="S36" s="216"/>
      <c r="T36" s="216"/>
      <c r="U36" s="216"/>
      <c r="V36" s="216"/>
      <c r="W36" s="216"/>
      <c r="X36" s="216"/>
      <c r="Y36" s="216"/>
      <c r="Z36" s="216"/>
      <c r="AA36" s="216"/>
      <c r="AB36" s="216"/>
      <c r="AC36" s="217"/>
      <c r="AD36" s="195"/>
      <c r="AE36" s="215" t="s">
        <v>455</v>
      </c>
      <c r="AF36" s="216"/>
      <c r="AG36" s="216"/>
      <c r="AH36" s="216"/>
      <c r="AI36" s="216"/>
      <c r="AJ36" s="216"/>
      <c r="AK36" s="216"/>
      <c r="AL36" s="216"/>
      <c r="AM36" s="216"/>
      <c r="AN36" s="216"/>
      <c r="AO36" s="216"/>
      <c r="AP36" s="216"/>
      <c r="AQ36" s="217"/>
      <c r="AR36" s="199"/>
      <c r="AS36" s="194"/>
    </row>
    <row r="37" spans="1:45" s="136" customFormat="1" ht="13.5" customHeight="1">
      <c r="A37" s="195"/>
      <c r="B37" s="198"/>
      <c r="C37" s="219"/>
      <c r="D37" s="220"/>
      <c r="E37" s="222"/>
      <c r="F37" s="222"/>
      <c r="G37" s="222"/>
      <c r="H37" s="222"/>
      <c r="I37" s="222"/>
      <c r="J37" s="222"/>
      <c r="K37" s="222"/>
      <c r="L37" s="222"/>
      <c r="M37" s="222"/>
      <c r="N37" s="222"/>
      <c r="O37" s="223"/>
      <c r="P37" s="195"/>
      <c r="Q37" s="219"/>
      <c r="R37" s="220"/>
      <c r="S37" s="220"/>
      <c r="T37" s="220"/>
      <c r="U37" s="220"/>
      <c r="V37" s="220"/>
      <c r="W37" s="220"/>
      <c r="X37" s="220"/>
      <c r="Y37" s="220"/>
      <c r="Z37" s="220"/>
      <c r="AA37" s="220"/>
      <c r="AB37" s="220"/>
      <c r="AC37" s="221"/>
      <c r="AD37" s="195"/>
      <c r="AE37" s="219"/>
      <c r="AF37" s="220"/>
      <c r="AG37" s="220"/>
      <c r="AH37" s="220"/>
      <c r="AI37" s="220"/>
      <c r="AJ37" s="220"/>
      <c r="AK37" s="220"/>
      <c r="AL37" s="220"/>
      <c r="AM37" s="220"/>
      <c r="AN37" s="220"/>
      <c r="AO37" s="220"/>
      <c r="AP37" s="220"/>
      <c r="AQ37" s="221"/>
      <c r="AR37" s="199"/>
      <c r="AS37" s="194"/>
    </row>
    <row r="38" spans="1:45" s="136" customFormat="1" ht="13.5" customHeight="1">
      <c r="A38" s="195"/>
      <c r="B38" s="198"/>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9"/>
      <c r="AS38" s="194"/>
    </row>
    <row r="39" spans="1:45" s="136" customFormat="1" ht="13.5" customHeight="1">
      <c r="A39" s="195"/>
      <c r="B39" s="198"/>
      <c r="C39" s="1200" t="s">
        <v>307</v>
      </c>
      <c r="D39" s="1200"/>
      <c r="E39" s="1200"/>
      <c r="F39" s="1200"/>
      <c r="G39" s="1200"/>
      <c r="H39" s="1200"/>
      <c r="I39" s="1200"/>
      <c r="J39" s="1200"/>
      <c r="K39" s="1200"/>
      <c r="L39" s="1200"/>
      <c r="M39" s="1200"/>
      <c r="N39" s="1200"/>
      <c r="O39" s="1200"/>
      <c r="P39" s="195"/>
      <c r="Q39" s="1200" t="s">
        <v>308</v>
      </c>
      <c r="R39" s="1200"/>
      <c r="S39" s="1200"/>
      <c r="T39" s="1200"/>
      <c r="U39" s="1200"/>
      <c r="V39" s="1200"/>
      <c r="W39" s="1200"/>
      <c r="X39" s="1200"/>
      <c r="Y39" s="1200"/>
      <c r="Z39" s="1200"/>
      <c r="AA39" s="1200"/>
      <c r="AB39" s="1200"/>
      <c r="AC39" s="1200"/>
      <c r="AD39" s="195"/>
      <c r="AE39" s="194"/>
      <c r="AF39" s="194"/>
      <c r="AG39" s="194"/>
      <c r="AH39" s="194"/>
      <c r="AI39" s="194"/>
      <c r="AJ39" s="194"/>
      <c r="AK39" s="194"/>
      <c r="AL39" s="194"/>
      <c r="AM39" s="194"/>
      <c r="AN39" s="194"/>
      <c r="AO39" s="194"/>
      <c r="AP39" s="194"/>
      <c r="AQ39" s="194"/>
      <c r="AR39" s="199"/>
      <c r="AS39" s="194"/>
    </row>
    <row r="40" spans="1:45" s="136" customFormat="1" ht="13.5" customHeight="1">
      <c r="A40" s="195"/>
      <c r="B40" s="198"/>
      <c r="C40" s="226" t="s">
        <v>456</v>
      </c>
      <c r="D40" s="212"/>
      <c r="E40" s="212"/>
      <c r="F40" s="212"/>
      <c r="G40" s="212"/>
      <c r="H40" s="212"/>
      <c r="I40" s="212"/>
      <c r="J40" s="212"/>
      <c r="K40" s="212"/>
      <c r="L40" s="212"/>
      <c r="M40" s="212"/>
      <c r="N40" s="212"/>
      <c r="O40" s="213"/>
      <c r="P40" s="195"/>
      <c r="Q40" s="211" t="s">
        <v>457</v>
      </c>
      <c r="R40" s="212"/>
      <c r="S40" s="212"/>
      <c r="T40" s="212"/>
      <c r="U40" s="212"/>
      <c r="V40" s="212"/>
      <c r="W40" s="212"/>
      <c r="X40" s="212"/>
      <c r="Y40" s="212"/>
      <c r="Z40" s="212"/>
      <c r="AA40" s="212"/>
      <c r="AB40" s="212"/>
      <c r="AC40" s="213"/>
      <c r="AD40" s="195"/>
      <c r="AE40" s="194"/>
      <c r="AF40" s="194"/>
      <c r="AG40" s="194"/>
      <c r="AH40" s="194"/>
      <c r="AI40" s="194"/>
      <c r="AJ40" s="194"/>
      <c r="AK40" s="194"/>
      <c r="AL40" s="194"/>
      <c r="AM40" s="194"/>
      <c r="AN40" s="194"/>
      <c r="AO40" s="194"/>
      <c r="AP40" s="194"/>
      <c r="AQ40" s="194"/>
      <c r="AR40" s="199"/>
      <c r="AS40" s="194"/>
    </row>
    <row r="41" spans="1:45" s="136" customFormat="1" ht="13.5" customHeight="1">
      <c r="A41" s="194"/>
      <c r="B41" s="198"/>
      <c r="C41" s="215" t="s">
        <v>458</v>
      </c>
      <c r="D41" s="216"/>
      <c r="E41" s="216"/>
      <c r="F41" s="216"/>
      <c r="G41" s="216"/>
      <c r="H41" s="216"/>
      <c r="I41" s="216"/>
      <c r="J41" s="216"/>
      <c r="K41" s="216"/>
      <c r="L41" s="216"/>
      <c r="M41" s="216"/>
      <c r="N41" s="216"/>
      <c r="O41" s="217"/>
      <c r="P41" s="195"/>
      <c r="Q41" s="215" t="s">
        <v>455</v>
      </c>
      <c r="R41" s="216"/>
      <c r="S41" s="216"/>
      <c r="T41" s="216"/>
      <c r="U41" s="216"/>
      <c r="V41" s="216"/>
      <c r="W41" s="216"/>
      <c r="X41" s="216"/>
      <c r="Y41" s="216"/>
      <c r="Z41" s="216"/>
      <c r="AA41" s="216"/>
      <c r="AB41" s="216"/>
      <c r="AC41" s="217"/>
      <c r="AD41" s="195"/>
      <c r="AE41" s="194"/>
      <c r="AF41" s="194"/>
      <c r="AG41" s="194"/>
      <c r="AH41" s="194"/>
      <c r="AI41" s="194"/>
      <c r="AJ41" s="194"/>
      <c r="AK41" s="194"/>
      <c r="AL41" s="194"/>
      <c r="AM41" s="194"/>
      <c r="AN41" s="194"/>
      <c r="AO41" s="194"/>
      <c r="AP41" s="194"/>
      <c r="AQ41" s="194"/>
      <c r="AR41" s="199"/>
      <c r="AS41" s="194"/>
    </row>
    <row r="42" spans="1:45" s="136" customFormat="1" ht="13.5" customHeight="1">
      <c r="A42" s="194"/>
      <c r="B42" s="198"/>
      <c r="C42" s="219"/>
      <c r="D42" s="220"/>
      <c r="E42" s="220"/>
      <c r="F42" s="220"/>
      <c r="G42" s="220"/>
      <c r="H42" s="220"/>
      <c r="I42" s="220"/>
      <c r="J42" s="220"/>
      <c r="K42" s="220"/>
      <c r="L42" s="220"/>
      <c r="M42" s="220"/>
      <c r="N42" s="220"/>
      <c r="O42" s="221"/>
      <c r="P42" s="195"/>
      <c r="Q42" s="219"/>
      <c r="R42" s="220"/>
      <c r="S42" s="220"/>
      <c r="T42" s="220"/>
      <c r="U42" s="220"/>
      <c r="V42" s="220"/>
      <c r="W42" s="220"/>
      <c r="X42" s="220"/>
      <c r="Y42" s="220"/>
      <c r="Z42" s="220"/>
      <c r="AA42" s="220"/>
      <c r="AB42" s="220"/>
      <c r="AC42" s="221"/>
      <c r="AD42" s="195"/>
      <c r="AE42" s="227"/>
      <c r="AF42" s="194"/>
      <c r="AG42" s="194"/>
      <c r="AH42" s="194"/>
      <c r="AI42" s="194"/>
      <c r="AJ42" s="194"/>
      <c r="AK42" s="194"/>
      <c r="AL42" s="194"/>
      <c r="AM42" s="194"/>
      <c r="AN42" s="194"/>
      <c r="AO42" s="194"/>
      <c r="AP42" s="194"/>
      <c r="AQ42" s="194"/>
      <c r="AR42" s="199"/>
      <c r="AS42" s="194"/>
    </row>
    <row r="43" spans="1:45" s="136" customFormat="1" ht="13.5" customHeight="1">
      <c r="A43" s="194"/>
      <c r="B43" s="206"/>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207"/>
      <c r="AS43" s="194"/>
    </row>
    <row r="44" spans="1:45" s="136" customFormat="1" ht="13.5" customHeight="1">
      <c r="A44" s="196"/>
      <c r="B44" s="1222" t="s">
        <v>309</v>
      </c>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4"/>
      <c r="AS44" s="194"/>
    </row>
    <row r="45" spans="1:45" s="136" customFormat="1" ht="13.5" customHeight="1">
      <c r="A45" s="194"/>
      <c r="B45" s="208"/>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10"/>
      <c r="AS45" s="194"/>
    </row>
    <row r="46" spans="1:45" s="136" customFormat="1" ht="13.5" customHeight="1">
      <c r="A46" s="194"/>
      <c r="B46" s="198"/>
      <c r="C46" s="195" t="s">
        <v>459</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9"/>
      <c r="AS46" s="194"/>
    </row>
    <row r="47" spans="1:45" s="136" customFormat="1" ht="13.5" customHeight="1">
      <c r="A47" s="194"/>
      <c r="B47" s="198"/>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9"/>
      <c r="AS47" s="194"/>
    </row>
    <row r="48" spans="1:45" s="136" customFormat="1" ht="13.5" customHeight="1">
      <c r="A48" s="194"/>
      <c r="B48" s="198"/>
      <c r="C48" s="1200" t="s">
        <v>310</v>
      </c>
      <c r="D48" s="1200"/>
      <c r="E48" s="1200"/>
      <c r="F48" s="1200"/>
      <c r="G48" s="1200"/>
      <c r="H48" s="1200"/>
      <c r="I48" s="1200"/>
      <c r="J48" s="1200"/>
      <c r="K48" s="1200"/>
      <c r="L48" s="1200"/>
      <c r="M48" s="1200"/>
      <c r="N48" s="1200"/>
      <c r="O48" s="1200"/>
      <c r="P48" s="195"/>
      <c r="Q48" s="1200" t="s">
        <v>311</v>
      </c>
      <c r="R48" s="1200"/>
      <c r="S48" s="1200"/>
      <c r="T48" s="1200"/>
      <c r="U48" s="1200"/>
      <c r="V48" s="1200"/>
      <c r="W48" s="1200"/>
      <c r="X48" s="1200"/>
      <c r="Y48" s="1200"/>
      <c r="Z48" s="1200"/>
      <c r="AA48" s="1200"/>
      <c r="AB48" s="1200"/>
      <c r="AC48" s="1200"/>
      <c r="AD48" s="195"/>
      <c r="AE48" s="1200" t="s">
        <v>312</v>
      </c>
      <c r="AF48" s="1200"/>
      <c r="AG48" s="1200"/>
      <c r="AH48" s="1200"/>
      <c r="AI48" s="1200"/>
      <c r="AJ48" s="1200"/>
      <c r="AK48" s="1200"/>
      <c r="AL48" s="1200"/>
      <c r="AM48" s="1200"/>
      <c r="AN48" s="1200"/>
      <c r="AO48" s="1200"/>
      <c r="AP48" s="1200"/>
      <c r="AQ48" s="1200"/>
      <c r="AR48" s="199"/>
      <c r="AS48" s="194"/>
    </row>
    <row r="49" spans="1:45" s="136" customFormat="1" ht="13.5" customHeight="1">
      <c r="A49" s="194"/>
      <c r="B49" s="198"/>
      <c r="C49" s="228" t="s">
        <v>313</v>
      </c>
      <c r="D49" s="229"/>
      <c r="E49" s="229"/>
      <c r="F49" s="229"/>
      <c r="G49" s="229"/>
      <c r="H49" s="229"/>
      <c r="I49" s="229"/>
      <c r="J49" s="229"/>
      <c r="K49" s="229"/>
      <c r="L49" s="229"/>
      <c r="M49" s="229"/>
      <c r="N49" s="229"/>
      <c r="O49" s="230"/>
      <c r="P49" s="195"/>
      <c r="Q49" s="211" t="s">
        <v>314</v>
      </c>
      <c r="R49" s="212"/>
      <c r="S49" s="212"/>
      <c r="T49" s="212"/>
      <c r="U49" s="212"/>
      <c r="V49" s="212"/>
      <c r="W49" s="212"/>
      <c r="X49" s="212"/>
      <c r="Y49" s="212"/>
      <c r="Z49" s="212"/>
      <c r="AA49" s="212"/>
      <c r="AB49" s="212"/>
      <c r="AC49" s="213"/>
      <c r="AD49" s="195"/>
      <c r="AE49" s="231" t="s">
        <v>315</v>
      </c>
      <c r="AF49" s="212"/>
      <c r="AG49" s="212"/>
      <c r="AH49" s="212"/>
      <c r="AI49" s="212"/>
      <c r="AJ49" s="212"/>
      <c r="AK49" s="212"/>
      <c r="AL49" s="212"/>
      <c r="AM49" s="212"/>
      <c r="AN49" s="212"/>
      <c r="AO49" s="212"/>
      <c r="AP49" s="212"/>
      <c r="AQ49" s="213"/>
      <c r="AR49" s="199"/>
      <c r="AS49" s="194"/>
    </row>
    <row r="50" spans="1:45" s="136" customFormat="1" ht="13.5" customHeight="1">
      <c r="A50" s="194"/>
      <c r="B50" s="198"/>
      <c r="C50" s="215" t="s">
        <v>460</v>
      </c>
      <c r="D50" s="216"/>
      <c r="E50" s="216"/>
      <c r="F50" s="216"/>
      <c r="G50" s="216"/>
      <c r="H50" s="232"/>
      <c r="I50" s="216"/>
      <c r="J50" s="216"/>
      <c r="K50" s="216"/>
      <c r="L50" s="216"/>
      <c r="M50" s="216"/>
      <c r="N50" s="216"/>
      <c r="O50" s="217"/>
      <c r="P50" s="195"/>
      <c r="Q50" s="215" t="s">
        <v>461</v>
      </c>
      <c r="R50" s="216"/>
      <c r="S50" s="216"/>
      <c r="T50" s="216"/>
      <c r="U50" s="216"/>
      <c r="V50" s="216"/>
      <c r="W50" s="216"/>
      <c r="X50" s="216"/>
      <c r="Y50" s="216"/>
      <c r="Z50" s="216"/>
      <c r="AA50" s="216"/>
      <c r="AB50" s="216"/>
      <c r="AC50" s="217"/>
      <c r="AD50" s="195"/>
      <c r="AE50" s="233" t="s">
        <v>462</v>
      </c>
      <c r="AF50" s="216"/>
      <c r="AG50" s="216"/>
      <c r="AH50" s="216"/>
      <c r="AI50" s="216"/>
      <c r="AJ50" s="216"/>
      <c r="AK50" s="216"/>
      <c r="AL50" s="216"/>
      <c r="AM50" s="216"/>
      <c r="AN50" s="216"/>
      <c r="AO50" s="216"/>
      <c r="AP50" s="216"/>
      <c r="AQ50" s="217"/>
      <c r="AR50" s="199"/>
      <c r="AS50" s="194"/>
    </row>
    <row r="51" spans="1:45" s="136" customFormat="1" ht="13.5" customHeight="1">
      <c r="A51" s="194"/>
      <c r="B51" s="198"/>
      <c r="C51" s="215" t="s">
        <v>463</v>
      </c>
      <c r="D51" s="216"/>
      <c r="E51" s="216"/>
      <c r="F51" s="216"/>
      <c r="G51" s="216"/>
      <c r="H51" s="216"/>
      <c r="I51" s="216"/>
      <c r="J51" s="216"/>
      <c r="K51" s="216"/>
      <c r="L51" s="216"/>
      <c r="M51" s="216"/>
      <c r="N51" s="216"/>
      <c r="O51" s="217"/>
      <c r="P51" s="195"/>
      <c r="Q51" s="234" t="s">
        <v>316</v>
      </c>
      <c r="R51" s="216"/>
      <c r="S51" s="235"/>
      <c r="T51" s="235"/>
      <c r="U51" s="235"/>
      <c r="V51" s="235"/>
      <c r="W51" s="216"/>
      <c r="X51" s="235"/>
      <c r="Y51" s="235"/>
      <c r="Z51" s="235"/>
      <c r="AA51" s="235"/>
      <c r="AB51" s="235"/>
      <c r="AC51" s="236"/>
      <c r="AD51" s="195"/>
      <c r="AE51" s="234" t="s">
        <v>317</v>
      </c>
      <c r="AF51" s="216"/>
      <c r="AG51" s="235"/>
      <c r="AH51" s="235"/>
      <c r="AI51" s="235"/>
      <c r="AJ51" s="235"/>
      <c r="AK51" s="216"/>
      <c r="AL51" s="235"/>
      <c r="AM51" s="235"/>
      <c r="AN51" s="235"/>
      <c r="AO51" s="235"/>
      <c r="AP51" s="235"/>
      <c r="AQ51" s="236"/>
      <c r="AR51" s="199"/>
      <c r="AS51" s="194"/>
    </row>
    <row r="52" spans="1:45" s="136" customFormat="1" ht="13.5" customHeight="1">
      <c r="A52" s="194"/>
      <c r="B52" s="198"/>
      <c r="C52" s="233"/>
      <c r="D52" s="216"/>
      <c r="E52" s="216"/>
      <c r="F52" s="216"/>
      <c r="G52" s="216"/>
      <c r="H52" s="216"/>
      <c r="I52" s="216" t="s">
        <v>290</v>
      </c>
      <c r="J52" s="216"/>
      <c r="K52" s="216"/>
      <c r="L52" s="216"/>
      <c r="M52" s="216"/>
      <c r="N52" s="216"/>
      <c r="O52" s="217"/>
      <c r="P52" s="195"/>
      <c r="Q52" s="215" t="s">
        <v>318</v>
      </c>
      <c r="R52" s="216"/>
      <c r="S52" s="235"/>
      <c r="T52" s="235"/>
      <c r="U52" s="235"/>
      <c r="V52" s="235"/>
      <c r="W52" s="235"/>
      <c r="X52" s="235" t="s">
        <v>319</v>
      </c>
      <c r="Y52" s="235"/>
      <c r="Z52" s="235" t="s">
        <v>320</v>
      </c>
      <c r="AA52" s="235"/>
      <c r="AB52" s="235"/>
      <c r="AC52" s="236"/>
      <c r="AD52" s="195"/>
      <c r="AE52" s="218" t="s">
        <v>321</v>
      </c>
      <c r="AF52" s="216"/>
      <c r="AG52" s="235"/>
      <c r="AH52" s="235"/>
      <c r="AI52" s="235"/>
      <c r="AJ52" s="235"/>
      <c r="AK52" s="235"/>
      <c r="AL52" s="235" t="s">
        <v>319</v>
      </c>
      <c r="AM52" s="235"/>
      <c r="AN52" s="235" t="s">
        <v>320</v>
      </c>
      <c r="AO52" s="235"/>
      <c r="AP52" s="235"/>
      <c r="AQ52" s="236" t="s">
        <v>272</v>
      </c>
      <c r="AR52" s="199"/>
      <c r="AS52" s="194"/>
    </row>
    <row r="53" spans="1:45" ht="13.5" customHeight="1">
      <c r="A53" s="194"/>
      <c r="B53" s="198"/>
      <c r="C53" s="215" t="s">
        <v>464</v>
      </c>
      <c r="D53" s="216"/>
      <c r="E53" s="216"/>
      <c r="F53" s="216"/>
      <c r="G53" s="216"/>
      <c r="H53" s="216"/>
      <c r="I53" s="216"/>
      <c r="J53" s="216"/>
      <c r="K53" s="216"/>
      <c r="L53" s="216"/>
      <c r="M53" s="216"/>
      <c r="N53" s="216"/>
      <c r="O53" s="217"/>
      <c r="P53" s="195"/>
      <c r="Q53" s="215" t="s">
        <v>322</v>
      </c>
      <c r="R53" s="216"/>
      <c r="S53" s="235"/>
      <c r="T53" s="235"/>
      <c r="U53" s="235"/>
      <c r="V53" s="235"/>
      <c r="W53" s="216"/>
      <c r="X53" s="235"/>
      <c r="Y53" s="235"/>
      <c r="Z53" s="235"/>
      <c r="AA53" s="235"/>
      <c r="AB53" s="235"/>
      <c r="AC53" s="236"/>
      <c r="AD53" s="195"/>
      <c r="AE53" s="234" t="s">
        <v>323</v>
      </c>
      <c r="AF53" s="216"/>
      <c r="AG53" s="235"/>
      <c r="AH53" s="235"/>
      <c r="AI53" s="235"/>
      <c r="AJ53" s="235"/>
      <c r="AK53" s="216"/>
      <c r="AL53" s="235"/>
      <c r="AM53" s="235"/>
      <c r="AN53" s="235"/>
      <c r="AO53" s="235"/>
      <c r="AP53" s="235"/>
      <c r="AQ53" s="236"/>
      <c r="AR53" s="199"/>
      <c r="AS53" s="194"/>
    </row>
    <row r="54" spans="1:45" s="136" customFormat="1" ht="6.75" customHeight="1">
      <c r="A54" s="194"/>
      <c r="B54" s="198"/>
      <c r="C54" s="218" t="s">
        <v>465</v>
      </c>
      <c r="D54" s="216"/>
      <c r="E54" s="216"/>
      <c r="F54" s="216"/>
      <c r="G54" s="216"/>
      <c r="H54" s="216"/>
      <c r="I54" s="216"/>
      <c r="J54" s="216"/>
      <c r="K54" s="216"/>
      <c r="L54" s="216"/>
      <c r="M54" s="216"/>
      <c r="N54" s="216"/>
      <c r="O54" s="217"/>
      <c r="P54" s="195"/>
      <c r="Q54" s="215" t="s">
        <v>324</v>
      </c>
      <c r="R54" s="216"/>
      <c r="S54" s="235"/>
      <c r="T54" s="235"/>
      <c r="U54" s="235"/>
      <c r="V54" s="235"/>
      <c r="W54" s="235"/>
      <c r="X54" s="235" t="s">
        <v>319</v>
      </c>
      <c r="Y54" s="235"/>
      <c r="Z54" s="235" t="s">
        <v>320</v>
      </c>
      <c r="AA54" s="235"/>
      <c r="AB54" s="235"/>
      <c r="AC54" s="236"/>
      <c r="AD54" s="195"/>
      <c r="AE54" s="218" t="s">
        <v>321</v>
      </c>
      <c r="AF54" s="216"/>
      <c r="AG54" s="235"/>
      <c r="AH54" s="235"/>
      <c r="AI54" s="235"/>
      <c r="AJ54" s="235"/>
      <c r="AK54" s="235"/>
      <c r="AL54" s="235" t="s">
        <v>319</v>
      </c>
      <c r="AM54" s="235"/>
      <c r="AN54" s="235" t="s">
        <v>320</v>
      </c>
      <c r="AO54" s="235"/>
      <c r="AP54" s="235"/>
      <c r="AQ54" s="236" t="s">
        <v>272</v>
      </c>
      <c r="AR54" s="199"/>
      <c r="AS54" s="194"/>
    </row>
    <row r="55" spans="1:45" s="136" customFormat="1" ht="13.5" customHeight="1">
      <c r="A55" s="194"/>
      <c r="B55" s="198"/>
      <c r="C55" s="219" t="s">
        <v>466</v>
      </c>
      <c r="D55" s="220"/>
      <c r="E55" s="220"/>
      <c r="F55" s="220"/>
      <c r="G55" s="220"/>
      <c r="H55" s="220"/>
      <c r="I55" s="220"/>
      <c r="J55" s="220" t="s">
        <v>319</v>
      </c>
      <c r="K55" s="220"/>
      <c r="L55" s="220" t="s">
        <v>320</v>
      </c>
      <c r="M55" s="220"/>
      <c r="N55" s="220"/>
      <c r="O55" s="221" t="s">
        <v>272</v>
      </c>
      <c r="P55" s="195"/>
      <c r="Q55" s="219" t="s">
        <v>325</v>
      </c>
      <c r="R55" s="220"/>
      <c r="S55" s="222"/>
      <c r="T55" s="222"/>
      <c r="U55" s="222"/>
      <c r="V55" s="222"/>
      <c r="W55" s="216"/>
      <c r="X55" s="222"/>
      <c r="Y55" s="222"/>
      <c r="Z55" s="222"/>
      <c r="AA55" s="222"/>
      <c r="AB55" s="222"/>
      <c r="AC55" s="223"/>
      <c r="AD55" s="195"/>
      <c r="AE55" s="219"/>
      <c r="AF55" s="220"/>
      <c r="AG55" s="222"/>
      <c r="AH55" s="222"/>
      <c r="AI55" s="222"/>
      <c r="AJ55" s="222"/>
      <c r="AK55" s="222"/>
      <c r="AL55" s="222"/>
      <c r="AM55" s="222"/>
      <c r="AN55" s="222"/>
      <c r="AO55" s="222"/>
      <c r="AP55" s="222"/>
      <c r="AQ55" s="223"/>
      <c r="AR55" s="199"/>
      <c r="AS55" s="194"/>
    </row>
    <row r="56" spans="1:45" s="136" customFormat="1" ht="13.5" customHeight="1">
      <c r="A56" s="194"/>
      <c r="B56" s="198"/>
      <c r="C56" s="195"/>
      <c r="D56" s="195"/>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9"/>
      <c r="AS56" s="194"/>
    </row>
    <row r="57" spans="1:45" s="136" customFormat="1" ht="13.5" customHeight="1">
      <c r="A57" s="194"/>
      <c r="B57" s="198"/>
      <c r="C57" s="1200" t="s">
        <v>326</v>
      </c>
      <c r="D57" s="1200"/>
      <c r="E57" s="1200"/>
      <c r="F57" s="1200"/>
      <c r="G57" s="1200"/>
      <c r="H57" s="1200"/>
      <c r="I57" s="1200"/>
      <c r="J57" s="1200"/>
      <c r="K57" s="1200"/>
      <c r="L57" s="1200"/>
      <c r="M57" s="1200"/>
      <c r="N57" s="1200"/>
      <c r="O57" s="1200"/>
      <c r="P57" s="195"/>
      <c r="Q57" s="1200" t="s">
        <v>327</v>
      </c>
      <c r="R57" s="1200"/>
      <c r="S57" s="1200"/>
      <c r="T57" s="1200"/>
      <c r="U57" s="1200"/>
      <c r="V57" s="1200"/>
      <c r="W57" s="1200"/>
      <c r="X57" s="1200"/>
      <c r="Y57" s="1200"/>
      <c r="Z57" s="1200"/>
      <c r="AA57" s="1200"/>
      <c r="AB57" s="1200"/>
      <c r="AC57" s="1200"/>
      <c r="AD57" s="195"/>
      <c r="AE57" s="1200" t="s">
        <v>328</v>
      </c>
      <c r="AF57" s="1200"/>
      <c r="AG57" s="1200"/>
      <c r="AH57" s="1200"/>
      <c r="AI57" s="1200"/>
      <c r="AJ57" s="1200"/>
      <c r="AK57" s="1200"/>
      <c r="AL57" s="1200"/>
      <c r="AM57" s="1200"/>
      <c r="AN57" s="1200"/>
      <c r="AO57" s="1200"/>
      <c r="AP57" s="1200"/>
      <c r="AQ57" s="1200"/>
      <c r="AR57" s="199"/>
      <c r="AS57" s="194"/>
    </row>
    <row r="58" spans="1:45" s="136" customFormat="1" ht="13.5" customHeight="1">
      <c r="A58" s="194"/>
      <c r="B58" s="198"/>
      <c r="C58" s="211" t="s">
        <v>467</v>
      </c>
      <c r="D58" s="212"/>
      <c r="E58" s="212"/>
      <c r="F58" s="212"/>
      <c r="G58" s="212"/>
      <c r="H58" s="212"/>
      <c r="I58" s="212"/>
      <c r="J58" s="212"/>
      <c r="K58" s="212"/>
      <c r="L58" s="212"/>
      <c r="M58" s="212"/>
      <c r="N58" s="212"/>
      <c r="O58" s="213"/>
      <c r="P58" s="195"/>
      <c r="Q58" s="211" t="s">
        <v>329</v>
      </c>
      <c r="R58" s="212"/>
      <c r="S58" s="212"/>
      <c r="T58" s="212"/>
      <c r="U58" s="212"/>
      <c r="V58" s="212"/>
      <c r="W58" s="212"/>
      <c r="X58" s="212"/>
      <c r="Y58" s="212"/>
      <c r="Z58" s="212"/>
      <c r="AA58" s="212"/>
      <c r="AB58" s="212"/>
      <c r="AC58" s="213"/>
      <c r="AD58" s="195"/>
      <c r="AE58" s="226" t="s">
        <v>330</v>
      </c>
      <c r="AF58" s="212"/>
      <c r="AG58" s="212"/>
      <c r="AH58" s="212"/>
      <c r="AI58" s="212"/>
      <c r="AJ58" s="212"/>
      <c r="AK58" s="212"/>
      <c r="AL58" s="212"/>
      <c r="AM58" s="212"/>
      <c r="AN58" s="212"/>
      <c r="AO58" s="212"/>
      <c r="AP58" s="212"/>
      <c r="AQ58" s="213"/>
      <c r="AR58" s="199"/>
      <c r="AS58" s="194"/>
    </row>
    <row r="59" spans="1:45" s="136" customFormat="1" ht="13.5" customHeight="1">
      <c r="A59" s="194"/>
      <c r="B59" s="198"/>
      <c r="C59" s="215" t="s">
        <v>468</v>
      </c>
      <c r="D59" s="216"/>
      <c r="E59" s="216"/>
      <c r="F59" s="216"/>
      <c r="G59" s="216"/>
      <c r="H59" s="216"/>
      <c r="I59" s="216"/>
      <c r="J59" s="216"/>
      <c r="K59" s="216"/>
      <c r="L59" s="216"/>
      <c r="M59" s="216"/>
      <c r="N59" s="216" t="s">
        <v>290</v>
      </c>
      <c r="O59" s="217" t="s">
        <v>290</v>
      </c>
      <c r="P59" s="195"/>
      <c r="Q59" s="215" t="s">
        <v>331</v>
      </c>
      <c r="R59" s="216"/>
      <c r="S59" s="216"/>
      <c r="T59" s="216"/>
      <c r="U59" s="216"/>
      <c r="V59" s="216"/>
      <c r="W59" s="216"/>
      <c r="X59" s="216"/>
      <c r="Y59" s="216"/>
      <c r="Z59" s="216"/>
      <c r="AA59" s="216"/>
      <c r="AB59" s="216"/>
      <c r="AC59" s="217"/>
      <c r="AD59" s="195"/>
      <c r="AE59" s="218" t="s">
        <v>332</v>
      </c>
      <c r="AF59" s="216"/>
      <c r="AG59" s="216"/>
      <c r="AH59" s="216"/>
      <c r="AI59" s="216"/>
      <c r="AJ59" s="216"/>
      <c r="AK59" s="216"/>
      <c r="AL59" s="216"/>
      <c r="AM59" s="216"/>
      <c r="AN59" s="216"/>
      <c r="AO59" s="216"/>
      <c r="AP59" s="216"/>
      <c r="AQ59" s="217"/>
      <c r="AR59" s="199"/>
      <c r="AS59" s="194"/>
    </row>
    <row r="60" spans="1:45" s="136" customFormat="1" ht="13.5" customHeight="1">
      <c r="A60" s="194"/>
      <c r="B60" s="198"/>
      <c r="C60" s="234" t="s">
        <v>333</v>
      </c>
      <c r="D60" s="216"/>
      <c r="E60" s="216"/>
      <c r="F60" s="216"/>
      <c r="G60" s="216"/>
      <c r="H60" s="216"/>
      <c r="I60" s="216"/>
      <c r="J60" s="216"/>
      <c r="K60" s="216"/>
      <c r="L60" s="216"/>
      <c r="M60" s="216"/>
      <c r="N60" s="216"/>
      <c r="O60" s="217"/>
      <c r="P60" s="195"/>
      <c r="Q60" s="215" t="s">
        <v>334</v>
      </c>
      <c r="R60" s="216"/>
      <c r="S60" s="216"/>
      <c r="T60" s="216"/>
      <c r="U60" s="216"/>
      <c r="V60" s="216"/>
      <c r="W60" s="216"/>
      <c r="X60" s="216"/>
      <c r="Y60" s="216" t="s">
        <v>335</v>
      </c>
      <c r="Z60" s="216"/>
      <c r="AA60" s="216" t="s">
        <v>319</v>
      </c>
      <c r="AB60" s="216"/>
      <c r="AC60" s="217" t="s">
        <v>320</v>
      </c>
      <c r="AD60" s="195"/>
      <c r="AE60" s="215" t="s">
        <v>336</v>
      </c>
      <c r="AF60" s="216"/>
      <c r="AG60" s="216"/>
      <c r="AH60" s="216"/>
      <c r="AI60" s="216"/>
      <c r="AJ60" s="216"/>
      <c r="AK60" s="216"/>
      <c r="AL60" s="216"/>
      <c r="AM60" s="216"/>
      <c r="AN60" s="216"/>
      <c r="AO60" s="216"/>
      <c r="AP60" s="216"/>
      <c r="AQ60" s="217"/>
      <c r="AR60" s="199"/>
      <c r="AS60" s="194"/>
    </row>
    <row r="61" spans="1:45" s="136" customFormat="1" ht="13.5" customHeight="1">
      <c r="A61" s="194"/>
      <c r="B61" s="198"/>
      <c r="C61" s="215" t="s">
        <v>337</v>
      </c>
      <c r="D61" s="216"/>
      <c r="E61" s="216"/>
      <c r="F61" s="216"/>
      <c r="G61" s="216"/>
      <c r="H61" s="216"/>
      <c r="I61" s="216"/>
      <c r="J61" s="216"/>
      <c r="K61" s="216"/>
      <c r="L61" s="216"/>
      <c r="M61" s="216"/>
      <c r="N61" s="216"/>
      <c r="O61" s="217"/>
      <c r="P61" s="195"/>
      <c r="Q61" s="215" t="s">
        <v>338</v>
      </c>
      <c r="R61" s="216"/>
      <c r="S61" s="216"/>
      <c r="T61" s="216"/>
      <c r="U61" s="216"/>
      <c r="V61" s="216"/>
      <c r="W61" s="216"/>
      <c r="X61" s="216"/>
      <c r="Y61" s="216"/>
      <c r="Z61" s="216"/>
      <c r="AA61" s="216"/>
      <c r="AB61" s="216"/>
      <c r="AC61" s="217" t="s">
        <v>303</v>
      </c>
      <c r="AD61" s="195"/>
      <c r="AE61" s="234" t="s">
        <v>339</v>
      </c>
      <c r="AF61" s="216"/>
      <c r="AG61" s="216"/>
      <c r="AH61" s="216"/>
      <c r="AI61" s="216"/>
      <c r="AJ61" s="216"/>
      <c r="AK61" s="216"/>
      <c r="AL61" s="216"/>
      <c r="AM61" s="216"/>
      <c r="AN61" s="216"/>
      <c r="AO61" s="216"/>
      <c r="AP61" s="216"/>
      <c r="AQ61" s="217"/>
      <c r="AR61" s="199"/>
      <c r="AS61" s="194"/>
    </row>
    <row r="62" spans="1:45" s="136" customFormat="1" ht="13.5" customHeight="1">
      <c r="A62" s="194"/>
      <c r="B62" s="198"/>
      <c r="C62" s="215" t="s">
        <v>340</v>
      </c>
      <c r="D62" s="216"/>
      <c r="E62" s="216"/>
      <c r="F62" s="216"/>
      <c r="G62" s="216"/>
      <c r="H62" s="216"/>
      <c r="I62" s="216"/>
      <c r="J62" s="216" t="s">
        <v>319</v>
      </c>
      <c r="K62" s="216"/>
      <c r="L62" s="216" t="s">
        <v>320</v>
      </c>
      <c r="M62" s="216"/>
      <c r="N62" s="216"/>
      <c r="O62" s="217"/>
      <c r="P62" s="195"/>
      <c r="Q62" s="215" t="s">
        <v>341</v>
      </c>
      <c r="R62" s="216"/>
      <c r="S62" s="216"/>
      <c r="T62" s="216"/>
      <c r="U62" s="216"/>
      <c r="V62" s="216"/>
      <c r="W62" s="216"/>
      <c r="X62" s="216"/>
      <c r="Y62" s="216"/>
      <c r="Z62" s="216"/>
      <c r="AA62" s="216"/>
      <c r="AB62" s="216"/>
      <c r="AC62" s="217" t="s">
        <v>303</v>
      </c>
      <c r="AD62" s="195"/>
      <c r="AE62" s="215" t="s">
        <v>342</v>
      </c>
      <c r="AF62" s="216"/>
      <c r="AG62" s="216"/>
      <c r="AH62" s="216"/>
      <c r="AI62" s="216"/>
      <c r="AJ62" s="216"/>
      <c r="AK62" s="216"/>
      <c r="AL62" s="216"/>
      <c r="AM62" s="216"/>
      <c r="AN62" s="216"/>
      <c r="AO62" s="216"/>
      <c r="AP62" s="216"/>
      <c r="AQ62" s="217"/>
      <c r="AR62" s="199"/>
      <c r="AS62" s="194"/>
    </row>
    <row r="63" spans="1:45" s="136" customFormat="1" ht="13.5" customHeight="1">
      <c r="A63" s="194"/>
      <c r="B63" s="198"/>
      <c r="C63" s="215" t="s">
        <v>343</v>
      </c>
      <c r="D63" s="216"/>
      <c r="E63" s="216"/>
      <c r="F63" s="216"/>
      <c r="G63" s="216"/>
      <c r="H63" s="216"/>
      <c r="I63" s="216"/>
      <c r="J63" s="216"/>
      <c r="K63" s="216"/>
      <c r="L63" s="216"/>
      <c r="M63" s="216"/>
      <c r="N63" s="216"/>
      <c r="O63" s="217"/>
      <c r="P63" s="195"/>
      <c r="Q63" s="215" t="s">
        <v>344</v>
      </c>
      <c r="R63" s="216"/>
      <c r="S63" s="216"/>
      <c r="T63" s="216"/>
      <c r="U63" s="216"/>
      <c r="V63" s="216"/>
      <c r="W63" s="216"/>
      <c r="X63" s="216"/>
      <c r="Y63" s="216"/>
      <c r="Z63" s="216"/>
      <c r="AA63" s="216"/>
      <c r="AB63" s="216"/>
      <c r="AC63" s="217"/>
      <c r="AD63" s="195"/>
      <c r="AE63" s="215" t="s">
        <v>345</v>
      </c>
      <c r="AF63" s="216"/>
      <c r="AG63" s="216"/>
      <c r="AH63" s="216"/>
      <c r="AI63" s="216"/>
      <c r="AJ63" s="216"/>
      <c r="AK63" s="216"/>
      <c r="AL63" s="216"/>
      <c r="AM63" s="216"/>
      <c r="AN63" s="216"/>
      <c r="AO63" s="216"/>
      <c r="AP63" s="216"/>
      <c r="AQ63" s="217"/>
      <c r="AR63" s="199"/>
      <c r="AS63" s="194"/>
    </row>
    <row r="64" spans="1:45" s="136" customFormat="1" ht="13.5" customHeight="1">
      <c r="A64" s="194"/>
      <c r="B64" s="198"/>
      <c r="C64" s="219"/>
      <c r="D64" s="220"/>
      <c r="E64" s="220"/>
      <c r="F64" s="220"/>
      <c r="G64" s="220"/>
      <c r="H64" s="220"/>
      <c r="I64" s="220"/>
      <c r="J64" s="220"/>
      <c r="K64" s="220"/>
      <c r="L64" s="220"/>
      <c r="M64" s="220"/>
      <c r="N64" s="220"/>
      <c r="O64" s="221"/>
      <c r="P64" s="195"/>
      <c r="Q64" s="219"/>
      <c r="R64" s="220"/>
      <c r="S64" s="220"/>
      <c r="T64" s="220"/>
      <c r="U64" s="220"/>
      <c r="V64" s="220"/>
      <c r="W64" s="220"/>
      <c r="X64" s="220"/>
      <c r="Y64" s="220"/>
      <c r="Z64" s="220"/>
      <c r="AA64" s="220"/>
      <c r="AB64" s="220"/>
      <c r="AC64" s="221"/>
      <c r="AD64" s="195"/>
      <c r="AE64" s="219"/>
      <c r="AF64" s="220"/>
      <c r="AG64" s="220"/>
      <c r="AH64" s="220"/>
      <c r="AI64" s="220"/>
      <c r="AJ64" s="220"/>
      <c r="AK64" s="220"/>
      <c r="AL64" s="220"/>
      <c r="AM64" s="220"/>
      <c r="AN64" s="220"/>
      <c r="AO64" s="220"/>
      <c r="AP64" s="220"/>
      <c r="AQ64" s="221"/>
      <c r="AR64" s="199"/>
      <c r="AS64" s="194"/>
    </row>
    <row r="65" spans="1:45" s="136" customFormat="1" ht="13.5" customHeight="1">
      <c r="A65" s="194"/>
      <c r="B65" s="198"/>
      <c r="C65" s="195"/>
      <c r="D65" s="195"/>
      <c r="E65" s="195"/>
      <c r="F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9"/>
      <c r="AS65" s="194"/>
    </row>
    <row r="66" spans="1:45" s="136" customFormat="1" ht="13.5" customHeight="1">
      <c r="A66" s="194"/>
      <c r="B66" s="198"/>
      <c r="C66" s="1200" t="s">
        <v>346</v>
      </c>
      <c r="D66" s="1200"/>
      <c r="E66" s="1200"/>
      <c r="F66" s="1200"/>
      <c r="G66" s="1200"/>
      <c r="H66" s="1200"/>
      <c r="I66" s="1200"/>
      <c r="J66" s="1200"/>
      <c r="K66" s="1200"/>
      <c r="L66" s="1200"/>
      <c r="M66" s="1200"/>
      <c r="N66" s="1200"/>
      <c r="O66" s="1200"/>
      <c r="P66" s="195"/>
      <c r="Q66" s="1234" t="s">
        <v>347</v>
      </c>
      <c r="R66" s="1234"/>
      <c r="S66" s="1234"/>
      <c r="T66" s="1234"/>
      <c r="U66" s="1234"/>
      <c r="V66" s="1234"/>
      <c r="W66" s="1234"/>
      <c r="X66" s="1234"/>
      <c r="Y66" s="1234"/>
      <c r="Z66" s="1234"/>
      <c r="AA66" s="1234"/>
      <c r="AB66" s="1234"/>
      <c r="AC66" s="1234"/>
      <c r="AD66" s="195"/>
      <c r="AE66" s="195"/>
      <c r="AF66" s="195"/>
      <c r="AG66" s="195"/>
      <c r="AH66" s="195"/>
      <c r="AI66" s="195"/>
      <c r="AJ66" s="195"/>
      <c r="AK66" s="195"/>
      <c r="AL66" s="195"/>
      <c r="AM66" s="195"/>
      <c r="AN66" s="195"/>
      <c r="AO66" s="195"/>
      <c r="AP66" s="195"/>
      <c r="AQ66" s="195"/>
      <c r="AR66" s="199"/>
      <c r="AS66" s="194"/>
    </row>
    <row r="67" spans="1:45" s="136" customFormat="1" ht="13.5" customHeight="1">
      <c r="A67" s="194"/>
      <c r="B67" s="198"/>
      <c r="C67" s="211" t="s">
        <v>348</v>
      </c>
      <c r="D67" s="212"/>
      <c r="E67" s="212"/>
      <c r="F67" s="212"/>
      <c r="G67" s="212"/>
      <c r="H67" s="212"/>
      <c r="I67" s="212"/>
      <c r="J67" s="212"/>
      <c r="K67" s="212"/>
      <c r="L67" s="212"/>
      <c r="M67" s="212"/>
      <c r="N67" s="212"/>
      <c r="O67" s="213"/>
      <c r="P67" s="195"/>
      <c r="Q67" s="211" t="s">
        <v>349</v>
      </c>
      <c r="R67" s="212"/>
      <c r="S67" s="212"/>
      <c r="T67" s="212"/>
      <c r="U67" s="212"/>
      <c r="V67" s="212"/>
      <c r="W67" s="212"/>
      <c r="X67" s="212"/>
      <c r="Y67" s="212"/>
      <c r="Z67" s="212"/>
      <c r="AA67" s="212"/>
      <c r="AB67" s="212"/>
      <c r="AC67" s="213"/>
      <c r="AD67" s="195"/>
      <c r="AE67" s="195"/>
      <c r="AF67" s="195"/>
      <c r="AG67" s="195"/>
      <c r="AH67" s="195"/>
      <c r="AI67" s="195"/>
      <c r="AJ67" s="195"/>
      <c r="AK67" s="195"/>
      <c r="AL67" s="195"/>
      <c r="AM67" s="195"/>
      <c r="AN67" s="195"/>
      <c r="AO67" s="195"/>
      <c r="AP67" s="195"/>
      <c r="AQ67" s="195"/>
      <c r="AR67" s="199"/>
      <c r="AS67" s="194"/>
    </row>
    <row r="68" spans="1:45" s="136" customFormat="1" ht="13.5" customHeight="1">
      <c r="A68" s="194"/>
      <c r="B68" s="198"/>
      <c r="C68" s="215" t="s">
        <v>350</v>
      </c>
      <c r="D68" s="216"/>
      <c r="E68" s="216"/>
      <c r="F68" s="216"/>
      <c r="G68" s="216"/>
      <c r="H68" s="216"/>
      <c r="I68" s="216"/>
      <c r="J68" s="216"/>
      <c r="K68" s="216"/>
      <c r="L68" s="216"/>
      <c r="M68" s="216"/>
      <c r="N68" s="216"/>
      <c r="O68" s="217"/>
      <c r="P68" s="195"/>
      <c r="Q68" s="215" t="s">
        <v>351</v>
      </c>
      <c r="R68" s="216"/>
      <c r="S68" s="216"/>
      <c r="T68" s="216"/>
      <c r="U68" s="216"/>
      <c r="V68" s="216"/>
      <c r="W68" s="216"/>
      <c r="X68" s="216"/>
      <c r="Y68" s="216"/>
      <c r="Z68" s="216"/>
      <c r="AA68" s="216"/>
      <c r="AB68" s="216"/>
      <c r="AC68" s="217"/>
      <c r="AD68" s="195"/>
      <c r="AE68" s="195"/>
      <c r="AF68" s="195"/>
      <c r="AG68" s="195"/>
      <c r="AH68" s="195"/>
      <c r="AI68" s="195"/>
      <c r="AJ68" s="195"/>
      <c r="AK68" s="195"/>
      <c r="AL68" s="195"/>
      <c r="AM68" s="195"/>
      <c r="AN68" s="195"/>
      <c r="AO68" s="195"/>
      <c r="AP68" s="195"/>
      <c r="AQ68" s="195"/>
      <c r="AR68" s="199"/>
      <c r="AS68" s="194"/>
    </row>
    <row r="69" spans="1:45" s="136" customFormat="1" ht="13.5" customHeight="1">
      <c r="A69" s="194"/>
      <c r="B69" s="198"/>
      <c r="C69" s="215"/>
      <c r="D69" s="216"/>
      <c r="E69" s="216"/>
      <c r="F69" s="216"/>
      <c r="G69" s="216"/>
      <c r="H69" s="216"/>
      <c r="I69" s="216"/>
      <c r="J69" s="216"/>
      <c r="K69" s="216"/>
      <c r="L69" s="216"/>
      <c r="M69" s="216"/>
      <c r="N69" s="216"/>
      <c r="O69" s="217"/>
      <c r="P69" s="195"/>
      <c r="Q69" s="215"/>
      <c r="R69" s="216"/>
      <c r="S69" s="216"/>
      <c r="T69" s="216"/>
      <c r="U69" s="216"/>
      <c r="V69" s="216"/>
      <c r="W69" s="216"/>
      <c r="X69" s="216"/>
      <c r="Y69" s="216"/>
      <c r="Z69" s="216"/>
      <c r="AA69" s="216"/>
      <c r="AB69" s="216"/>
      <c r="AC69" s="217"/>
      <c r="AD69" s="195"/>
      <c r="AE69" s="195"/>
      <c r="AF69" s="195"/>
      <c r="AG69" s="195"/>
      <c r="AH69" s="195"/>
      <c r="AI69" s="195"/>
      <c r="AJ69" s="195"/>
      <c r="AK69" s="195"/>
      <c r="AL69" s="195"/>
      <c r="AM69" s="195"/>
      <c r="AN69" s="195"/>
      <c r="AO69" s="195"/>
      <c r="AP69" s="195"/>
      <c r="AQ69" s="195"/>
      <c r="AR69" s="199"/>
      <c r="AS69" s="194"/>
    </row>
    <row r="70" spans="1:45" s="136" customFormat="1" ht="13.5" customHeight="1">
      <c r="A70" s="194"/>
      <c r="B70" s="198"/>
      <c r="C70" s="215" t="s">
        <v>352</v>
      </c>
      <c r="D70" s="216"/>
      <c r="E70" s="216"/>
      <c r="F70" s="216"/>
      <c r="G70" s="216"/>
      <c r="H70" s="216"/>
      <c r="I70" s="216"/>
      <c r="J70" s="216" t="s">
        <v>319</v>
      </c>
      <c r="K70" s="216"/>
      <c r="L70" s="216" t="s">
        <v>320</v>
      </c>
      <c r="M70" s="216"/>
      <c r="N70" s="216"/>
      <c r="O70" s="217" t="s">
        <v>290</v>
      </c>
      <c r="P70" s="195"/>
      <c r="Q70" s="215" t="s">
        <v>353</v>
      </c>
      <c r="R70" s="216"/>
      <c r="S70" s="216"/>
      <c r="T70" s="216"/>
      <c r="U70" s="216"/>
      <c r="V70" s="216"/>
      <c r="W70" s="216"/>
      <c r="X70" s="216" t="s">
        <v>319</v>
      </c>
      <c r="Y70" s="216"/>
      <c r="Z70" s="216" t="s">
        <v>320</v>
      </c>
      <c r="AA70" s="216"/>
      <c r="AB70" s="216"/>
      <c r="AC70" s="217" t="s">
        <v>290</v>
      </c>
      <c r="AD70" s="195"/>
      <c r="AE70" s="195"/>
      <c r="AF70" s="195"/>
      <c r="AG70" s="195"/>
      <c r="AH70" s="195"/>
      <c r="AI70" s="195"/>
      <c r="AJ70" s="195"/>
      <c r="AK70" s="195"/>
      <c r="AL70" s="195"/>
      <c r="AM70" s="195"/>
      <c r="AN70" s="195"/>
      <c r="AO70" s="195"/>
      <c r="AP70" s="195"/>
      <c r="AQ70" s="195"/>
      <c r="AR70" s="199"/>
      <c r="AS70" s="194"/>
    </row>
    <row r="71" spans="1:45" s="136" customFormat="1" ht="13.5" customHeight="1">
      <c r="A71" s="194"/>
      <c r="B71" s="198"/>
      <c r="C71" s="215" t="s">
        <v>354</v>
      </c>
      <c r="D71" s="216"/>
      <c r="E71" s="216"/>
      <c r="F71" s="216"/>
      <c r="G71" s="216"/>
      <c r="H71" s="216"/>
      <c r="I71" s="216"/>
      <c r="J71" s="216"/>
      <c r="K71" s="216"/>
      <c r="L71" s="216"/>
      <c r="M71" s="216"/>
      <c r="N71" s="216"/>
      <c r="O71" s="217"/>
      <c r="P71" s="195"/>
      <c r="Q71" s="215" t="s">
        <v>355</v>
      </c>
      <c r="R71" s="216"/>
      <c r="S71" s="216"/>
      <c r="T71" s="216"/>
      <c r="U71" s="216"/>
      <c r="V71" s="216"/>
      <c r="W71" s="216"/>
      <c r="X71" s="216"/>
      <c r="Y71" s="216"/>
      <c r="Z71" s="216"/>
      <c r="AA71" s="216"/>
      <c r="AB71" s="216"/>
      <c r="AC71" s="217"/>
      <c r="AD71" s="195"/>
      <c r="AE71" s="195"/>
      <c r="AF71" s="195"/>
      <c r="AG71" s="195"/>
      <c r="AH71" s="195"/>
      <c r="AI71" s="195"/>
      <c r="AJ71" s="195"/>
      <c r="AK71" s="195"/>
      <c r="AL71" s="195"/>
      <c r="AM71" s="195"/>
      <c r="AN71" s="195"/>
      <c r="AO71" s="195"/>
      <c r="AP71" s="195"/>
      <c r="AQ71" s="195"/>
      <c r="AR71" s="199"/>
      <c r="AS71" s="194"/>
    </row>
    <row r="72" spans="1:45" s="136" customFormat="1" ht="13.5" customHeight="1">
      <c r="A72" s="194"/>
      <c r="B72" s="198"/>
      <c r="C72" s="219"/>
      <c r="D72" s="220"/>
      <c r="E72" s="220"/>
      <c r="F72" s="220"/>
      <c r="G72" s="220"/>
      <c r="H72" s="220"/>
      <c r="I72" s="220"/>
      <c r="J72" s="220"/>
      <c r="K72" s="220"/>
      <c r="L72" s="220"/>
      <c r="M72" s="220"/>
      <c r="N72" s="220"/>
      <c r="O72" s="221"/>
      <c r="P72" s="195"/>
      <c r="Q72" s="219"/>
      <c r="R72" s="220"/>
      <c r="S72" s="220"/>
      <c r="T72" s="220"/>
      <c r="U72" s="220"/>
      <c r="V72" s="220"/>
      <c r="W72" s="220"/>
      <c r="X72" s="220"/>
      <c r="Y72" s="220"/>
      <c r="Z72" s="220"/>
      <c r="AA72" s="220"/>
      <c r="AB72" s="220"/>
      <c r="AC72" s="221"/>
      <c r="AD72" s="195"/>
      <c r="AE72" s="227"/>
      <c r="AF72" s="227"/>
      <c r="AG72" s="195"/>
      <c r="AH72" s="195"/>
      <c r="AI72" s="195"/>
      <c r="AJ72" s="195"/>
      <c r="AK72" s="195"/>
      <c r="AL72" s="195"/>
      <c r="AM72" s="195"/>
      <c r="AN72" s="195"/>
      <c r="AO72" s="195"/>
      <c r="AP72" s="195"/>
      <c r="AQ72" s="195"/>
      <c r="AR72" s="199"/>
      <c r="AS72" s="194"/>
    </row>
    <row r="73" spans="1:45" s="136" customFormat="1" ht="13.5" customHeight="1">
      <c r="A73" s="194"/>
      <c r="B73" s="198"/>
      <c r="C73" s="197"/>
      <c r="D73" s="197"/>
      <c r="E73" s="197"/>
      <c r="F73" s="197"/>
      <c r="G73" s="197"/>
      <c r="H73" s="197"/>
      <c r="I73" s="197"/>
      <c r="J73" s="197"/>
      <c r="K73" s="197"/>
      <c r="L73" s="197"/>
      <c r="M73" s="197"/>
      <c r="N73" s="197"/>
      <c r="O73" s="197"/>
      <c r="P73" s="195"/>
      <c r="Q73" s="197"/>
      <c r="R73" s="197"/>
      <c r="S73" s="197"/>
      <c r="T73" s="197"/>
      <c r="U73" s="197"/>
      <c r="V73" s="197"/>
      <c r="W73" s="197"/>
      <c r="X73" s="197"/>
      <c r="Y73" s="197"/>
      <c r="Z73" s="197"/>
      <c r="AA73" s="197"/>
      <c r="AB73" s="197"/>
      <c r="AC73" s="197"/>
      <c r="AD73" s="195"/>
      <c r="AE73" s="227"/>
      <c r="AF73" s="227"/>
      <c r="AG73" s="195"/>
      <c r="AH73" s="195"/>
      <c r="AI73" s="195"/>
      <c r="AJ73" s="195"/>
      <c r="AK73" s="195"/>
      <c r="AL73" s="195"/>
      <c r="AM73" s="195"/>
      <c r="AN73" s="195"/>
      <c r="AO73" s="195"/>
      <c r="AP73" s="195"/>
      <c r="AQ73" s="195"/>
      <c r="AR73" s="199"/>
      <c r="AS73" s="194"/>
    </row>
    <row r="74" spans="1:45" s="136" customFormat="1" ht="13.5" customHeight="1">
      <c r="A74" s="194"/>
      <c r="B74" s="1222" t="s">
        <v>469</v>
      </c>
      <c r="C74" s="1223"/>
      <c r="D74" s="1223"/>
      <c r="E74" s="1223"/>
      <c r="F74" s="1223"/>
      <c r="G74" s="1223"/>
      <c r="H74" s="1223"/>
      <c r="I74" s="1223"/>
      <c r="J74" s="1223"/>
      <c r="K74" s="1223"/>
      <c r="L74" s="1223"/>
      <c r="M74" s="1223"/>
      <c r="N74" s="1223"/>
      <c r="O74" s="1223"/>
      <c r="P74" s="1223"/>
      <c r="Q74" s="1223"/>
      <c r="R74" s="1223"/>
      <c r="S74" s="1223"/>
      <c r="T74" s="1223"/>
      <c r="U74" s="1223"/>
      <c r="V74" s="1223"/>
      <c r="W74" s="1223"/>
      <c r="X74" s="1223"/>
      <c r="Y74" s="1223"/>
      <c r="Z74" s="1223"/>
      <c r="AA74" s="1223"/>
      <c r="AB74" s="1223"/>
      <c r="AC74" s="1223"/>
      <c r="AD74" s="1223"/>
      <c r="AE74" s="1223"/>
      <c r="AF74" s="1223"/>
      <c r="AG74" s="1223"/>
      <c r="AH74" s="1223"/>
      <c r="AI74" s="1223"/>
      <c r="AJ74" s="1223"/>
      <c r="AK74" s="1223"/>
      <c r="AL74" s="1223"/>
      <c r="AM74" s="1223"/>
      <c r="AN74" s="1223"/>
      <c r="AO74" s="1223"/>
      <c r="AP74" s="1223"/>
      <c r="AQ74" s="1223"/>
      <c r="AR74" s="1224"/>
      <c r="AS74" s="194"/>
    </row>
    <row r="75" spans="1:45" s="136" customFormat="1" ht="13.5" customHeight="1">
      <c r="A75" s="194"/>
      <c r="B75" s="208"/>
      <c r="C75" s="1234"/>
      <c r="D75" s="1234"/>
      <c r="E75" s="1234"/>
      <c r="F75" s="1234"/>
      <c r="G75" s="1234"/>
      <c r="H75" s="1234"/>
      <c r="I75" s="1200"/>
      <c r="J75" s="1200"/>
      <c r="K75" s="1200"/>
      <c r="L75" s="1200"/>
      <c r="M75" s="1200"/>
      <c r="N75" s="1200"/>
      <c r="O75" s="1200"/>
      <c r="P75" s="209"/>
      <c r="Q75" s="209"/>
      <c r="R75" s="209"/>
      <c r="S75" s="209"/>
      <c r="T75" s="209"/>
      <c r="U75" s="209"/>
      <c r="V75" s="209"/>
      <c r="W75" s="209"/>
      <c r="X75" s="209"/>
      <c r="Y75" s="209"/>
      <c r="Z75" s="209"/>
      <c r="AA75" s="1234"/>
      <c r="AB75" s="1234"/>
      <c r="AC75" s="1234"/>
      <c r="AD75" s="1234"/>
      <c r="AE75" s="1234"/>
      <c r="AF75" s="1234"/>
      <c r="AG75" s="1234"/>
      <c r="AH75" s="1234"/>
      <c r="AI75" s="1234"/>
      <c r="AJ75" s="1234"/>
      <c r="AK75" s="1234"/>
      <c r="AL75" s="1234"/>
      <c r="AM75" s="1234"/>
      <c r="AN75" s="209"/>
      <c r="AO75" s="209"/>
      <c r="AP75" s="209"/>
      <c r="AQ75" s="209"/>
      <c r="AR75" s="210"/>
      <c r="AS75" s="194"/>
    </row>
    <row r="76" spans="1:45" s="136" customFormat="1" ht="13.5" customHeight="1">
      <c r="A76" s="194"/>
      <c r="B76" s="208"/>
      <c r="C76" s="211" t="s">
        <v>470</v>
      </c>
      <c r="D76" s="212"/>
      <c r="E76" s="212"/>
      <c r="F76" s="212"/>
      <c r="G76" s="212"/>
      <c r="H76" s="212"/>
      <c r="I76" s="212"/>
      <c r="J76" s="212"/>
      <c r="K76" s="212"/>
      <c r="L76" s="212"/>
      <c r="M76" s="212"/>
      <c r="N76" s="212"/>
      <c r="O76" s="212"/>
      <c r="P76" s="212"/>
      <c r="Q76" s="212"/>
      <c r="R76" s="213"/>
      <c r="S76" s="209"/>
      <c r="T76" s="209"/>
      <c r="U76" s="209"/>
      <c r="V76" s="209"/>
      <c r="W76" s="209"/>
      <c r="X76" s="195"/>
      <c r="Y76" s="195"/>
      <c r="Z76" s="195"/>
      <c r="AA76" s="195"/>
      <c r="AB76" s="195"/>
      <c r="AC76" s="195"/>
      <c r="AD76" s="195"/>
      <c r="AE76" s="195"/>
      <c r="AF76" s="195"/>
      <c r="AG76" s="195"/>
      <c r="AH76" s="195"/>
      <c r="AI76" s="195"/>
      <c r="AJ76" s="195"/>
      <c r="AK76" s="195"/>
      <c r="AL76" s="195"/>
      <c r="AM76" s="195"/>
      <c r="AN76" s="195"/>
      <c r="AO76" s="195"/>
      <c r="AP76" s="195"/>
      <c r="AQ76" s="195"/>
      <c r="AR76" s="199"/>
      <c r="AS76" s="210"/>
    </row>
    <row r="77" spans="1:45" s="136" customFormat="1" ht="13.5" customHeight="1">
      <c r="A77" s="194"/>
      <c r="B77" s="208"/>
      <c r="C77" s="215" t="s">
        <v>471</v>
      </c>
      <c r="D77" s="216"/>
      <c r="E77" s="216"/>
      <c r="F77" s="216"/>
      <c r="G77" s="216"/>
      <c r="H77" s="216"/>
      <c r="I77" s="216"/>
      <c r="J77" s="216"/>
      <c r="K77" s="216"/>
      <c r="L77" s="216"/>
      <c r="M77" s="216"/>
      <c r="N77" s="216"/>
      <c r="O77" s="216"/>
      <c r="P77" s="216"/>
      <c r="Q77" s="216"/>
      <c r="R77" s="217"/>
      <c r="S77" s="209"/>
      <c r="T77" s="209"/>
      <c r="U77" s="209"/>
      <c r="V77" s="209"/>
      <c r="W77" s="209"/>
      <c r="X77" s="195"/>
      <c r="Y77" s="195"/>
      <c r="Z77" s="195"/>
      <c r="AA77" s="195"/>
      <c r="AB77" s="195"/>
      <c r="AC77" s="195"/>
      <c r="AD77" s="195"/>
      <c r="AE77" s="195"/>
      <c r="AF77" s="195"/>
      <c r="AG77" s="195"/>
      <c r="AH77" s="195"/>
      <c r="AI77" s="195"/>
      <c r="AJ77" s="195"/>
      <c r="AK77" s="195"/>
      <c r="AL77" s="195"/>
      <c r="AM77" s="195"/>
      <c r="AN77" s="195"/>
      <c r="AO77" s="195"/>
      <c r="AP77" s="195"/>
      <c r="AQ77" s="195"/>
      <c r="AR77" s="199"/>
      <c r="AS77" s="210"/>
    </row>
    <row r="78" spans="1:45" s="136" customFormat="1" ht="13.5" customHeight="1">
      <c r="A78" s="194"/>
      <c r="B78" s="208"/>
      <c r="C78" s="215"/>
      <c r="D78" s="216"/>
      <c r="E78" s="216"/>
      <c r="F78" s="216"/>
      <c r="G78" s="216"/>
      <c r="H78" s="216"/>
      <c r="I78" s="216"/>
      <c r="J78" s="216"/>
      <c r="K78" s="216"/>
      <c r="L78" s="216"/>
      <c r="M78" s="216"/>
      <c r="N78" s="216"/>
      <c r="O78" s="216"/>
      <c r="P78" s="216"/>
      <c r="Q78" s="216"/>
      <c r="R78" s="217"/>
      <c r="S78" s="209"/>
      <c r="T78" s="209"/>
      <c r="U78" s="209"/>
      <c r="V78" s="209"/>
      <c r="W78" s="209"/>
      <c r="X78" s="195"/>
      <c r="Y78" s="195"/>
      <c r="Z78" s="195"/>
      <c r="AA78" s="195"/>
      <c r="AB78" s="195"/>
      <c r="AC78" s="195"/>
      <c r="AD78" s="195"/>
      <c r="AE78" s="195"/>
      <c r="AF78" s="195"/>
      <c r="AG78" s="195"/>
      <c r="AH78" s="195"/>
      <c r="AI78" s="195"/>
      <c r="AJ78" s="195"/>
      <c r="AK78" s="195"/>
      <c r="AL78" s="195"/>
      <c r="AM78" s="195"/>
      <c r="AN78" s="195"/>
      <c r="AO78" s="195"/>
      <c r="AP78" s="195"/>
      <c r="AQ78" s="195"/>
      <c r="AR78" s="199"/>
      <c r="AS78" s="210"/>
    </row>
    <row r="79" spans="1:45" s="136" customFormat="1" ht="13.5" customHeight="1">
      <c r="A79" s="194"/>
      <c r="B79" s="208"/>
      <c r="C79" s="215" t="s">
        <v>472</v>
      </c>
      <c r="D79" s="216"/>
      <c r="E79" s="216"/>
      <c r="F79" s="216"/>
      <c r="G79" s="216"/>
      <c r="H79" s="216"/>
      <c r="I79" s="216"/>
      <c r="J79" s="216" t="s">
        <v>335</v>
      </c>
      <c r="K79" s="216"/>
      <c r="L79" s="216" t="s">
        <v>361</v>
      </c>
      <c r="M79" s="216"/>
      <c r="N79" s="216" t="s">
        <v>473</v>
      </c>
      <c r="O79" s="216"/>
      <c r="P79" s="216"/>
      <c r="Q79" s="216"/>
      <c r="R79" s="217" t="s">
        <v>290</v>
      </c>
      <c r="S79" s="209"/>
      <c r="T79" s="209"/>
      <c r="U79" s="209"/>
      <c r="V79" s="209"/>
      <c r="W79" s="209"/>
      <c r="X79" s="195"/>
      <c r="Y79" s="195"/>
      <c r="Z79" s="195"/>
      <c r="AA79" s="195"/>
      <c r="AB79" s="195"/>
      <c r="AC79" s="195"/>
      <c r="AD79" s="195"/>
      <c r="AE79" s="195"/>
      <c r="AF79" s="195"/>
      <c r="AG79" s="195"/>
      <c r="AH79" s="195"/>
      <c r="AI79" s="195"/>
      <c r="AJ79" s="195"/>
      <c r="AK79" s="195"/>
      <c r="AL79" s="195"/>
      <c r="AM79" s="195"/>
      <c r="AN79" s="195"/>
      <c r="AO79" s="195"/>
      <c r="AP79" s="195"/>
      <c r="AQ79" s="195"/>
      <c r="AR79" s="199"/>
      <c r="AS79" s="210"/>
    </row>
    <row r="80" spans="1:45" s="136" customFormat="1" ht="13.5" customHeight="1">
      <c r="A80" s="194"/>
      <c r="B80" s="208"/>
      <c r="C80" s="219"/>
      <c r="D80" s="220"/>
      <c r="E80" s="220"/>
      <c r="F80" s="220"/>
      <c r="G80" s="220"/>
      <c r="H80" s="220"/>
      <c r="I80" s="220"/>
      <c r="J80" s="220"/>
      <c r="K80" s="220"/>
      <c r="L80" s="220"/>
      <c r="M80" s="220"/>
      <c r="N80" s="220"/>
      <c r="O80" s="220"/>
      <c r="P80" s="220"/>
      <c r="Q80" s="220"/>
      <c r="R80" s="221"/>
      <c r="S80" s="209"/>
      <c r="T80" s="209"/>
      <c r="U80" s="209"/>
      <c r="V80" s="209"/>
      <c r="W80" s="209"/>
      <c r="X80" s="195"/>
      <c r="Y80" s="195"/>
      <c r="Z80" s="195"/>
      <c r="AA80" s="195"/>
      <c r="AB80" s="195"/>
      <c r="AC80" s="195"/>
      <c r="AD80" s="195"/>
      <c r="AE80" s="195"/>
      <c r="AF80" s="195"/>
      <c r="AG80" s="195"/>
      <c r="AH80" s="195"/>
      <c r="AI80" s="195"/>
      <c r="AJ80" s="195"/>
      <c r="AK80" s="195"/>
      <c r="AL80" s="195"/>
      <c r="AM80" s="195"/>
      <c r="AN80" s="195"/>
      <c r="AO80" s="195"/>
      <c r="AP80" s="195"/>
      <c r="AQ80" s="195"/>
      <c r="AR80" s="199"/>
      <c r="AS80" s="210"/>
    </row>
    <row r="81" spans="1:45" s="136" customFormat="1" ht="13.5" customHeight="1">
      <c r="A81" s="194"/>
      <c r="B81" s="208"/>
      <c r="C81" s="209"/>
      <c r="D81" s="209"/>
      <c r="E81" s="209"/>
      <c r="F81" s="209"/>
      <c r="G81" s="209"/>
      <c r="H81" s="209"/>
      <c r="I81" s="195"/>
      <c r="J81" s="195"/>
      <c r="K81" s="195"/>
      <c r="L81" s="195"/>
      <c r="M81" s="195"/>
      <c r="N81" s="195"/>
      <c r="O81" s="195"/>
      <c r="P81" s="195"/>
      <c r="Q81" s="195"/>
      <c r="R81" s="195"/>
      <c r="S81" s="195"/>
      <c r="T81" s="195"/>
      <c r="U81" s="195"/>
      <c r="V81" s="195"/>
      <c r="W81" s="195"/>
      <c r="X81" s="195"/>
      <c r="Y81" s="209"/>
      <c r="Z81" s="209"/>
      <c r="AA81" s="209"/>
      <c r="AB81" s="209"/>
      <c r="AC81" s="209"/>
      <c r="AD81" s="195"/>
      <c r="AE81" s="195"/>
      <c r="AF81" s="195"/>
      <c r="AG81" s="195"/>
      <c r="AH81" s="195"/>
      <c r="AI81" s="195"/>
      <c r="AJ81" s="195"/>
      <c r="AK81" s="195"/>
      <c r="AL81" s="195"/>
      <c r="AM81" s="195"/>
      <c r="AN81" s="195"/>
      <c r="AO81" s="195"/>
      <c r="AP81" s="195"/>
      <c r="AQ81" s="195"/>
      <c r="AR81" s="199"/>
      <c r="AS81" s="210"/>
    </row>
    <row r="82" spans="1:45" s="136" customFormat="1" ht="13.5" customHeight="1">
      <c r="A82" s="194"/>
      <c r="B82" s="206"/>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207"/>
      <c r="AS82" s="199"/>
    </row>
    <row r="83" spans="1:45" s="136" customFormat="1" ht="13.5" customHeight="1">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237" t="s">
        <v>356</v>
      </c>
      <c r="AS83" s="194"/>
    </row>
    <row r="84" spans="1:45" s="136" customFormat="1" ht="13.5" customHeight="1">
      <c r="A84" s="194"/>
      <c r="B84" s="194"/>
      <c r="C84" s="194"/>
      <c r="D84" s="194"/>
      <c r="E84" s="194"/>
      <c r="F84" s="194"/>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row>
    <row r="85" spans="1:45" s="136" customFormat="1" ht="13.5" customHeight="1"/>
    <row r="86" spans="1:45" s="136" customFormat="1" ht="13.5" customHeight="1"/>
    <row r="87" spans="1:45" s="136" customFormat="1" ht="13.5" customHeight="1"/>
    <row r="88" spans="1:45" s="136" customFormat="1" ht="13.5" customHeight="1"/>
    <row r="89" spans="1:45" s="136" customFormat="1" ht="13.5" customHeight="1"/>
    <row r="90" spans="1:45" s="136" customFormat="1" ht="13.5" customHeight="1"/>
    <row r="91" spans="1:45" s="136" customFormat="1" ht="13.5" customHeight="1"/>
    <row r="92" spans="1:45" s="136" customFormat="1" ht="13.5" customHeight="1"/>
    <row r="93" spans="1:45" s="136" customFormat="1" ht="13.5" customHeight="1"/>
    <row r="94" spans="1:45" s="136" customFormat="1" ht="13.5" customHeight="1"/>
    <row r="95" spans="1:45" s="136" customFormat="1" ht="13.5" customHeight="1"/>
    <row r="96" spans="1:45" s="136" customFormat="1" ht="13.5" customHeight="1"/>
    <row r="97" s="136" customFormat="1" ht="13.5" customHeight="1"/>
    <row r="98" s="136" customFormat="1" ht="13.5" customHeight="1"/>
    <row r="99" s="136" customFormat="1" ht="13.5" customHeight="1"/>
    <row r="100" s="136" customFormat="1" ht="13.5" customHeight="1"/>
    <row r="101" s="136" customFormat="1" ht="13.5" customHeight="1"/>
    <row r="102" s="136" customFormat="1" ht="13.5" customHeight="1"/>
    <row r="103" s="136" customFormat="1" ht="13.5" customHeight="1"/>
    <row r="104" s="136" customFormat="1" ht="13.5" customHeight="1"/>
    <row r="105" s="136" customFormat="1" ht="13.5" customHeight="1"/>
    <row r="106" s="136" customFormat="1" ht="13.5" customHeight="1"/>
    <row r="107" s="136" customFormat="1" ht="13.5" customHeight="1"/>
    <row r="108" s="136" customFormat="1" ht="13.5" customHeight="1"/>
    <row r="109" s="136" customFormat="1" ht="13.5" customHeight="1"/>
    <row r="110" s="136" customFormat="1" ht="13.5" customHeight="1"/>
    <row r="111" s="136" customFormat="1" ht="13.5" customHeight="1"/>
    <row r="112" s="136" customFormat="1" ht="13.5" customHeight="1"/>
    <row r="113" s="136" customFormat="1" ht="13.5" customHeight="1"/>
    <row r="114" s="136" customFormat="1" ht="13.5" customHeight="1"/>
    <row r="115" s="136" customFormat="1" ht="13.5" customHeight="1"/>
    <row r="116" s="136" customFormat="1" ht="13.5" customHeight="1"/>
    <row r="117" s="136" customFormat="1" ht="13.5" customHeight="1"/>
    <row r="118" s="136" customFormat="1" ht="13.5" customHeight="1"/>
    <row r="119" s="136" customFormat="1" ht="13.5" customHeight="1"/>
    <row r="120" s="136" customFormat="1" ht="13.5" customHeight="1"/>
    <row r="121" s="136" customFormat="1" ht="13.5" customHeight="1"/>
    <row r="122" s="136" customFormat="1" ht="13.5" customHeight="1"/>
    <row r="123" s="136" customFormat="1" ht="13.5" customHeight="1"/>
    <row r="124" s="136" customFormat="1" ht="13.5" customHeight="1"/>
    <row r="125" s="136" customFormat="1" ht="13.5" customHeight="1"/>
    <row r="126" s="136" customFormat="1" ht="13.5" customHeight="1"/>
    <row r="127" s="136" customFormat="1" ht="13.5" customHeight="1"/>
    <row r="128" s="136" customFormat="1" ht="13.5" customHeight="1"/>
    <row r="129" s="136" customFormat="1" ht="13.5" customHeight="1"/>
    <row r="130" s="136" customFormat="1" ht="13.5" customHeight="1"/>
    <row r="131" s="136" customFormat="1" ht="13.5" customHeight="1"/>
    <row r="132" s="136" customFormat="1" ht="13.5" customHeight="1"/>
    <row r="133" s="136" customFormat="1" ht="13.5" customHeight="1"/>
    <row r="134" s="136" customFormat="1" ht="13.5" customHeight="1"/>
    <row r="135" s="136" customFormat="1" ht="13.5" customHeight="1"/>
    <row r="136" s="136"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50">
    <mergeCell ref="C66:O66"/>
    <mergeCell ref="Q66:AC66"/>
    <mergeCell ref="C75:O75"/>
    <mergeCell ref="B74:AR74"/>
    <mergeCell ref="AA75:AM75"/>
    <mergeCell ref="AI22:AP23"/>
    <mergeCell ref="B25:AR25"/>
    <mergeCell ref="C29:O29"/>
    <mergeCell ref="Q29:AC29"/>
    <mergeCell ref="C57:O57"/>
    <mergeCell ref="Q57:AC57"/>
    <mergeCell ref="AE57:AQ57"/>
    <mergeCell ref="B44:AR44"/>
    <mergeCell ref="C48:O48"/>
    <mergeCell ref="Q48:AC48"/>
    <mergeCell ref="AE48:AQ48"/>
    <mergeCell ref="C22:G23"/>
    <mergeCell ref="H22:P23"/>
    <mergeCell ref="S22:W23"/>
    <mergeCell ref="X22:AD23"/>
    <mergeCell ref="AG22:AH23"/>
    <mergeCell ref="AI19:AP20"/>
    <mergeCell ref="B12:AR12"/>
    <mergeCell ref="C15:G16"/>
    <mergeCell ref="H15:P16"/>
    <mergeCell ref="S15:W16"/>
    <mergeCell ref="X15:AD16"/>
    <mergeCell ref="AG15:AH16"/>
    <mergeCell ref="AI15:AP16"/>
    <mergeCell ref="C19:G20"/>
    <mergeCell ref="H19:P20"/>
    <mergeCell ref="S19:W20"/>
    <mergeCell ref="X19:AD20"/>
    <mergeCell ref="AG19:AH20"/>
    <mergeCell ref="AO1:AS1"/>
    <mergeCell ref="B3:AR3"/>
    <mergeCell ref="B5:AR5"/>
    <mergeCell ref="C8:I10"/>
    <mergeCell ref="J8:P10"/>
    <mergeCell ref="S8:X10"/>
    <mergeCell ref="Y8:AD10"/>
    <mergeCell ref="AG8:AJ10"/>
    <mergeCell ref="AK8:AP10"/>
    <mergeCell ref="C1:E1"/>
    <mergeCell ref="AE29:AQ29"/>
    <mergeCell ref="C34:O34"/>
    <mergeCell ref="Q34:AC34"/>
    <mergeCell ref="AE34:AQ34"/>
    <mergeCell ref="C39:O39"/>
    <mergeCell ref="Q39:AC39"/>
  </mergeCells>
  <phoneticPr fontId="9"/>
  <pageMargins left="0.25" right="0.25" top="0.75" bottom="0.75" header="0.3" footer="0.3"/>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27</xdr:col>
                    <xdr:colOff>69850</xdr:colOff>
                    <xdr:row>26</xdr:row>
                    <xdr:rowOff>127000</xdr:rowOff>
                  </from>
                  <to>
                    <xdr:col>29</xdr:col>
                    <xdr:colOff>0</xdr:colOff>
                    <xdr:row>28</xdr:row>
                    <xdr:rowOff>50800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13</xdr:col>
                    <xdr:colOff>190500</xdr:colOff>
                    <xdr:row>56</xdr:row>
                    <xdr:rowOff>127000</xdr:rowOff>
                  </from>
                  <to>
                    <xdr:col>15</xdr:col>
                    <xdr:colOff>127000</xdr:colOff>
                    <xdr:row>58</xdr:row>
                    <xdr:rowOff>50800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27</xdr:col>
                    <xdr:colOff>171450</xdr:colOff>
                    <xdr:row>65</xdr:row>
                    <xdr:rowOff>127000</xdr:rowOff>
                  </from>
                  <to>
                    <xdr:col>29</xdr:col>
                    <xdr:colOff>107950</xdr:colOff>
                    <xdr:row>67</xdr:row>
                    <xdr:rowOff>50800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27</xdr:col>
                    <xdr:colOff>171450</xdr:colOff>
                    <xdr:row>66</xdr:row>
                    <xdr:rowOff>127000</xdr:rowOff>
                  </from>
                  <to>
                    <xdr:col>29</xdr:col>
                    <xdr:colOff>107950</xdr:colOff>
                    <xdr:row>68</xdr:row>
                    <xdr:rowOff>50800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42</xdr:col>
                    <xdr:colOff>0</xdr:colOff>
                    <xdr:row>57</xdr:row>
                    <xdr:rowOff>114300</xdr:rowOff>
                  </from>
                  <to>
                    <xdr:col>43</xdr:col>
                    <xdr:colOff>152400</xdr:colOff>
                    <xdr:row>59</xdr:row>
                    <xdr:rowOff>38100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42</xdr:col>
                    <xdr:colOff>0</xdr:colOff>
                    <xdr:row>56</xdr:row>
                    <xdr:rowOff>133350</xdr:rowOff>
                  </from>
                  <to>
                    <xdr:col>43</xdr:col>
                    <xdr:colOff>152400</xdr:colOff>
                    <xdr:row>58</xdr:row>
                    <xdr:rowOff>57150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42</xdr:col>
                    <xdr:colOff>0</xdr:colOff>
                    <xdr:row>65</xdr:row>
                    <xdr:rowOff>127000</xdr:rowOff>
                  </from>
                  <to>
                    <xdr:col>43</xdr:col>
                    <xdr:colOff>152400</xdr:colOff>
                    <xdr:row>67</xdr:row>
                    <xdr:rowOff>50800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42</xdr:col>
                    <xdr:colOff>0</xdr:colOff>
                    <xdr:row>67</xdr:row>
                    <xdr:rowOff>133350</xdr:rowOff>
                  </from>
                  <to>
                    <xdr:col>43</xdr:col>
                    <xdr:colOff>152400</xdr:colOff>
                    <xdr:row>69</xdr:row>
                    <xdr:rowOff>57150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14</xdr:col>
                    <xdr:colOff>12700</xdr:colOff>
                    <xdr:row>75</xdr:row>
                    <xdr:rowOff>133350</xdr:rowOff>
                  </from>
                  <to>
                    <xdr:col>15</xdr:col>
                    <xdr:colOff>165100</xdr:colOff>
                    <xdr:row>77</xdr:row>
                    <xdr:rowOff>57150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27</xdr:col>
                    <xdr:colOff>203200</xdr:colOff>
                    <xdr:row>75</xdr:row>
                    <xdr:rowOff>127000</xdr:rowOff>
                  </from>
                  <to>
                    <xdr:col>29</xdr:col>
                    <xdr:colOff>133350</xdr:colOff>
                    <xdr:row>77</xdr:row>
                    <xdr:rowOff>50800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13</xdr:col>
                    <xdr:colOff>203200</xdr:colOff>
                    <xdr:row>46</xdr:row>
                    <xdr:rowOff>127000</xdr:rowOff>
                  </from>
                  <to>
                    <xdr:col>15</xdr:col>
                    <xdr:colOff>133350</xdr:colOff>
                    <xdr:row>48</xdr:row>
                    <xdr:rowOff>50800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13</xdr:col>
                    <xdr:colOff>203200</xdr:colOff>
                    <xdr:row>45</xdr:row>
                    <xdr:rowOff>133350</xdr:rowOff>
                  </from>
                  <to>
                    <xdr:col>15</xdr:col>
                    <xdr:colOff>133350</xdr:colOff>
                    <xdr:row>47</xdr:row>
                    <xdr:rowOff>57150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27</xdr:col>
                    <xdr:colOff>69850</xdr:colOff>
                    <xdr:row>27</xdr:row>
                    <xdr:rowOff>127000</xdr:rowOff>
                  </from>
                  <to>
                    <xdr:col>29</xdr:col>
                    <xdr:colOff>0</xdr:colOff>
                    <xdr:row>29</xdr:row>
                    <xdr:rowOff>50800</xdr:rowOff>
                  </to>
                </anchor>
              </controlPr>
            </control>
          </mc:Choice>
        </mc:AlternateContent>
        <mc:AlternateContent xmlns:mc="http://schemas.openxmlformats.org/markup-compatibility/2006">
          <mc:Choice Requires="x14">
            <control shapeId="47121" r:id="rId17" name="Check Box 17">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47122" r:id="rId18" name="Check Box 18">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47123" r:id="rId19" name="Check Box 19">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47124" r:id="rId20" name="Check Box 20">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47125" r:id="rId21" name="Check Box 21">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47126" r:id="rId22" name="Check Box 22">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47127" r:id="rId23" name="Check Box 23">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47128" r:id="rId24" name="Check Box 24">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47129" r:id="rId25" name="Check Box 25">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47130" r:id="rId26" name="Check Box 26">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47131" r:id="rId27" name="Check Box 2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47132" r:id="rId28" name="Check Box 28">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47133" r:id="rId29" name="Check Box 29">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47134" r:id="rId30" name="Check Box 30">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47135" r:id="rId31" name="Check Box 31">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47136" r:id="rId32" name="Check Box 32">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47137" r:id="rId33" name="Check Box 33">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47138" r:id="rId34" name="Check Box 34">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47139" r:id="rId35" name="Check Box 35">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47140" r:id="rId36" name="Check Box 36">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47141" r:id="rId37" name="Check Box 3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S44"/>
  <sheetViews>
    <sheetView view="pageBreakPreview" topLeftCell="B1" zoomScale="55" zoomScaleNormal="100" zoomScaleSheetLayoutView="55" workbookViewId="0">
      <selection activeCell="D24" sqref="D24:T24"/>
    </sheetView>
  </sheetViews>
  <sheetFormatPr defaultRowHeight="13"/>
  <sheetData>
    <row r="1" spans="1:19" ht="26" thickBot="1">
      <c r="A1" s="238"/>
      <c r="B1" s="87">
        <v>42</v>
      </c>
      <c r="C1" s="1235" t="s">
        <v>508</v>
      </c>
      <c r="D1" s="1236"/>
      <c r="E1" s="238"/>
      <c r="F1" s="238"/>
      <c r="G1" s="238"/>
      <c r="H1" s="238"/>
      <c r="I1" s="238"/>
      <c r="J1" s="238"/>
      <c r="K1" s="238"/>
      <c r="L1" s="238"/>
      <c r="M1" s="238"/>
      <c r="N1" s="238"/>
      <c r="O1" s="238"/>
      <c r="P1" s="238"/>
      <c r="Q1" s="238"/>
      <c r="R1" s="238"/>
      <c r="S1" s="238"/>
    </row>
    <row r="2" spans="1:19" ht="25.5">
      <c r="A2" s="238"/>
      <c r="B2" s="86"/>
      <c r="C2" s="263"/>
      <c r="D2" s="262"/>
      <c r="E2" s="250"/>
      <c r="F2" s="238"/>
      <c r="G2" s="238"/>
      <c r="H2" s="238"/>
      <c r="I2" s="238"/>
      <c r="J2" s="238"/>
      <c r="K2" s="238"/>
      <c r="L2" s="238"/>
      <c r="M2" s="239"/>
      <c r="N2" s="239"/>
      <c r="O2" s="239" t="s">
        <v>335</v>
      </c>
      <c r="P2" s="239"/>
      <c r="Q2" s="239" t="s">
        <v>319</v>
      </c>
      <c r="R2" s="239"/>
      <c r="S2" s="239" t="s">
        <v>320</v>
      </c>
    </row>
    <row r="3" spans="1:19" ht="25.5">
      <c r="A3" s="238"/>
      <c r="B3" s="238"/>
      <c r="C3" s="250"/>
      <c r="D3" s="250"/>
      <c r="E3" s="238"/>
      <c r="F3" s="238"/>
      <c r="G3" s="238"/>
      <c r="H3" s="238"/>
      <c r="I3" s="238"/>
      <c r="J3" s="238"/>
      <c r="K3" s="238"/>
      <c r="L3" s="238"/>
      <c r="M3" s="238"/>
      <c r="N3" s="238"/>
      <c r="O3" s="238"/>
      <c r="P3" s="238"/>
      <c r="Q3" s="238"/>
      <c r="R3" s="238"/>
      <c r="S3" s="238"/>
    </row>
    <row r="4" spans="1:19" ht="38">
      <c r="A4" s="238"/>
      <c r="B4" s="1239" t="s">
        <v>475</v>
      </c>
      <c r="C4" s="1239"/>
      <c r="D4" s="1239"/>
      <c r="E4" s="1239"/>
      <c r="F4" s="1239"/>
      <c r="G4" s="1239"/>
      <c r="H4" s="1239"/>
      <c r="I4" s="1239"/>
      <c r="J4" s="1239"/>
      <c r="K4" s="1239"/>
      <c r="L4" s="1239"/>
      <c r="M4" s="1239"/>
      <c r="N4" s="1239"/>
      <c r="O4" s="1239"/>
      <c r="P4" s="1239"/>
      <c r="Q4" s="1239"/>
      <c r="R4" s="1239"/>
      <c r="S4" s="1239"/>
    </row>
    <row r="5" spans="1:19" ht="25.5">
      <c r="A5" s="238"/>
      <c r="B5" s="238"/>
      <c r="C5" s="238"/>
      <c r="D5" s="238"/>
      <c r="E5" s="238"/>
      <c r="F5" s="238"/>
      <c r="G5" s="238"/>
      <c r="H5" s="238"/>
      <c r="I5" s="238"/>
      <c r="J5" s="238"/>
      <c r="K5" s="238"/>
      <c r="L5" s="238"/>
      <c r="M5" s="238"/>
      <c r="N5" s="238"/>
      <c r="O5" s="238"/>
      <c r="P5" s="238"/>
      <c r="Q5" s="238"/>
      <c r="R5" s="238"/>
      <c r="S5" s="238"/>
    </row>
    <row r="6" spans="1:19" ht="25.5">
      <c r="A6" s="238"/>
      <c r="B6" s="1237" t="s">
        <v>362</v>
      </c>
      <c r="C6" s="1237"/>
      <c r="D6" s="1238"/>
      <c r="E6" s="1238"/>
      <c r="F6" s="1238"/>
      <c r="G6" s="1238"/>
      <c r="H6" s="1238"/>
      <c r="I6" s="1238"/>
      <c r="J6" s="240"/>
      <c r="K6" s="1237" t="s">
        <v>364</v>
      </c>
      <c r="L6" s="1237"/>
      <c r="M6" s="1238"/>
      <c r="N6" s="1238"/>
      <c r="O6" s="1238"/>
      <c r="P6" s="1238"/>
      <c r="Q6" s="1238"/>
      <c r="R6" s="1238"/>
      <c r="S6" s="1238"/>
    </row>
    <row r="7" spans="1:19" ht="25.5">
      <c r="A7" s="238"/>
      <c r="B7" s="1237" t="s">
        <v>365</v>
      </c>
      <c r="C7" s="1237"/>
      <c r="D7" s="1238"/>
      <c r="E7" s="1238"/>
      <c r="F7" s="1238"/>
      <c r="G7" s="1238"/>
      <c r="H7" s="1238"/>
      <c r="I7" s="1238"/>
      <c r="J7" s="240"/>
      <c r="K7" s="1237" t="s">
        <v>366</v>
      </c>
      <c r="L7" s="1237"/>
      <c r="M7" s="1238"/>
      <c r="N7" s="1238"/>
      <c r="O7" s="1238"/>
      <c r="P7" s="1238"/>
      <c r="Q7" s="1238"/>
      <c r="R7" s="1238"/>
      <c r="S7" s="1238"/>
    </row>
    <row r="8" spans="1:19" ht="25.5">
      <c r="A8" s="238"/>
      <c r="B8" s="1237" t="s">
        <v>367</v>
      </c>
      <c r="C8" s="1237"/>
      <c r="D8" s="1238"/>
      <c r="E8" s="1238"/>
      <c r="F8" s="1238"/>
      <c r="G8" s="1238"/>
      <c r="H8" s="1238"/>
      <c r="I8" s="1238"/>
      <c r="J8" s="240"/>
      <c r="K8" s="1237" t="s">
        <v>368</v>
      </c>
      <c r="L8" s="1237"/>
      <c r="M8" s="1238"/>
      <c r="N8" s="1238"/>
      <c r="O8" s="1238"/>
      <c r="P8" s="1238"/>
      <c r="Q8" s="1238"/>
      <c r="R8" s="1238"/>
      <c r="S8" s="1238"/>
    </row>
    <row r="9" spans="1:19" ht="25.5">
      <c r="A9" s="238"/>
      <c r="B9" s="238"/>
      <c r="C9" s="238"/>
      <c r="D9" s="238"/>
      <c r="E9" s="238"/>
      <c r="F9" s="238"/>
      <c r="G9" s="238"/>
      <c r="H9" s="238"/>
      <c r="I9" s="238"/>
      <c r="J9" s="238"/>
      <c r="K9" s="238"/>
      <c r="L9" s="238"/>
      <c r="M9" s="238"/>
      <c r="N9" s="238"/>
      <c r="O9" s="238"/>
      <c r="P9" s="238"/>
      <c r="Q9" s="238"/>
      <c r="R9" s="238"/>
      <c r="S9" s="238"/>
    </row>
    <row r="10" spans="1:19" ht="31.5">
      <c r="A10" s="238"/>
      <c r="B10" s="1244" t="s">
        <v>476</v>
      </c>
      <c r="C10" s="1245"/>
      <c r="D10" s="1245"/>
      <c r="E10" s="1245"/>
      <c r="F10" s="1245"/>
      <c r="G10" s="1245"/>
      <c r="H10" s="1245"/>
      <c r="I10" s="1245"/>
      <c r="J10" s="1245"/>
      <c r="K10" s="1245"/>
      <c r="L10" s="1245"/>
      <c r="M10" s="1245"/>
      <c r="N10" s="1245"/>
      <c r="O10" s="1245"/>
      <c r="P10" s="1245"/>
      <c r="Q10" s="1245"/>
      <c r="R10" s="1245"/>
      <c r="S10" s="1246"/>
    </row>
    <row r="11" spans="1:19" ht="28.5">
      <c r="A11" s="238"/>
      <c r="B11" s="241" t="s">
        <v>477</v>
      </c>
      <c r="C11" s="242"/>
      <c r="D11" s="242"/>
      <c r="E11" s="242"/>
      <c r="F11" s="242"/>
      <c r="G11" s="242"/>
      <c r="H11" s="242"/>
      <c r="I11" s="242"/>
      <c r="J11" s="242"/>
      <c r="K11" s="241" t="s">
        <v>478</v>
      </c>
      <c r="L11" s="243"/>
      <c r="M11" s="243"/>
      <c r="N11" s="243"/>
      <c r="O11" s="243"/>
      <c r="P11" s="243"/>
      <c r="Q11" s="243"/>
      <c r="R11" s="243"/>
      <c r="S11" s="244"/>
    </row>
    <row r="12" spans="1:19" ht="25.5">
      <c r="A12" s="238"/>
      <c r="B12" s="245"/>
      <c r="C12" s="242"/>
      <c r="D12" s="242"/>
      <c r="E12" s="242"/>
      <c r="F12" s="242"/>
      <c r="G12" s="242"/>
      <c r="H12" s="242"/>
      <c r="I12" s="242"/>
      <c r="J12" s="242"/>
      <c r="K12" s="245"/>
      <c r="L12" s="242"/>
      <c r="M12" s="242"/>
      <c r="N12" s="242"/>
      <c r="O12" s="242"/>
      <c r="P12" s="242"/>
      <c r="Q12" s="242"/>
      <c r="R12" s="242"/>
      <c r="S12" s="246"/>
    </row>
    <row r="13" spans="1:19" ht="25.5">
      <c r="A13" s="238"/>
      <c r="B13" s="245"/>
      <c r="C13" s="247" t="s">
        <v>479</v>
      </c>
      <c r="D13" s="242"/>
      <c r="E13" s="242"/>
      <c r="F13" s="242"/>
      <c r="G13" s="242"/>
      <c r="H13" s="242"/>
      <c r="I13" s="242"/>
      <c r="J13" s="242"/>
      <c r="K13" s="245"/>
      <c r="L13" s="247" t="s">
        <v>480</v>
      </c>
      <c r="M13" s="242"/>
      <c r="N13" s="242"/>
      <c r="O13" s="242"/>
      <c r="P13" s="242"/>
      <c r="Q13" s="242"/>
      <c r="R13" s="242"/>
      <c r="S13" s="246"/>
    </row>
    <row r="14" spans="1:19" ht="25.5">
      <c r="A14" s="238"/>
      <c r="B14" s="245"/>
      <c r="C14" s="248" t="s">
        <v>481</v>
      </c>
      <c r="D14" s="242"/>
      <c r="E14" s="242"/>
      <c r="F14" s="242"/>
      <c r="G14" s="242"/>
      <c r="H14" s="242"/>
      <c r="I14" s="242"/>
      <c r="J14" s="242"/>
      <c r="K14" s="245"/>
      <c r="L14" s="247" t="s">
        <v>482</v>
      </c>
      <c r="M14" s="242"/>
      <c r="N14" s="242"/>
      <c r="O14" s="242"/>
      <c r="P14" s="242"/>
      <c r="Q14" s="242"/>
      <c r="R14" s="242"/>
      <c r="S14" s="246"/>
    </row>
    <row r="15" spans="1:19" ht="25.5">
      <c r="A15" s="238"/>
      <c r="B15" s="249"/>
      <c r="C15" s="248" t="s">
        <v>483</v>
      </c>
      <c r="D15" s="250"/>
      <c r="E15" s="250"/>
      <c r="F15" s="250"/>
      <c r="G15" s="250"/>
      <c r="H15" s="250"/>
      <c r="I15" s="250"/>
      <c r="J15" s="250"/>
      <c r="K15" s="249"/>
      <c r="L15" s="251" t="s">
        <v>484</v>
      </c>
      <c r="M15" s="250"/>
      <c r="N15" s="250"/>
      <c r="O15" s="250"/>
      <c r="P15" s="250"/>
      <c r="Q15" s="250"/>
      <c r="R15" s="250"/>
      <c r="S15" s="252"/>
    </row>
    <row r="16" spans="1:19" ht="25.5">
      <c r="A16" s="238"/>
      <c r="B16" s="249"/>
      <c r="C16" s="247" t="s">
        <v>485</v>
      </c>
      <c r="D16" s="250"/>
      <c r="E16" s="250"/>
      <c r="F16" s="250"/>
      <c r="G16" s="250"/>
      <c r="H16" s="250"/>
      <c r="I16" s="250"/>
      <c r="J16" s="250"/>
      <c r="K16" s="249"/>
      <c r="L16" s="250"/>
      <c r="M16" s="250"/>
      <c r="N16" s="250"/>
      <c r="O16" s="250"/>
      <c r="P16" s="250"/>
      <c r="Q16" s="250"/>
      <c r="R16" s="250"/>
      <c r="S16" s="252"/>
    </row>
    <row r="17" spans="1:19" ht="25.5">
      <c r="A17" s="238"/>
      <c r="B17" s="249"/>
      <c r="C17" s="250"/>
      <c r="D17" s="250"/>
      <c r="E17" s="250"/>
      <c r="F17" s="250"/>
      <c r="G17" s="250"/>
      <c r="H17" s="250"/>
      <c r="I17" s="250"/>
      <c r="J17" s="250"/>
      <c r="K17" s="249"/>
      <c r="L17" s="250"/>
      <c r="M17" s="250"/>
      <c r="N17" s="250"/>
      <c r="O17" s="250"/>
      <c r="P17" s="250"/>
      <c r="Q17" s="250"/>
      <c r="R17" s="250"/>
      <c r="S17" s="252"/>
    </row>
    <row r="18" spans="1:19" ht="25.5">
      <c r="A18" s="238"/>
      <c r="B18" s="249"/>
      <c r="C18" s="250"/>
      <c r="D18" s="250"/>
      <c r="E18" s="250"/>
      <c r="F18" s="250"/>
      <c r="G18" s="250"/>
      <c r="H18" s="250"/>
      <c r="I18" s="250"/>
      <c r="J18" s="250"/>
      <c r="K18" s="249"/>
      <c r="L18" s="250"/>
      <c r="M18" s="250"/>
      <c r="N18" s="250"/>
      <c r="O18" s="250"/>
      <c r="P18" s="250"/>
      <c r="Q18" s="250"/>
      <c r="R18" s="250"/>
      <c r="S18" s="252"/>
    </row>
    <row r="19" spans="1:19" ht="28.5">
      <c r="A19" s="238"/>
      <c r="B19" s="253" t="s">
        <v>486</v>
      </c>
      <c r="C19" s="254"/>
      <c r="D19" s="254"/>
      <c r="E19" s="254"/>
      <c r="F19" s="254"/>
      <c r="G19" s="254"/>
      <c r="H19" s="254"/>
      <c r="I19" s="254"/>
      <c r="J19" s="255"/>
      <c r="K19" s="249"/>
      <c r="L19" s="250"/>
      <c r="M19" s="250"/>
      <c r="N19" s="250"/>
      <c r="O19" s="250"/>
      <c r="P19" s="250"/>
      <c r="Q19" s="250"/>
      <c r="R19" s="250"/>
      <c r="S19" s="252"/>
    </row>
    <row r="20" spans="1:19" ht="25.5">
      <c r="A20" s="238"/>
      <c r="B20" s="249"/>
      <c r="C20" s="250"/>
      <c r="D20" s="250"/>
      <c r="E20" s="250"/>
      <c r="F20" s="250"/>
      <c r="G20" s="250"/>
      <c r="H20" s="250"/>
      <c r="I20" s="250"/>
      <c r="J20" s="252"/>
      <c r="K20" s="249"/>
      <c r="L20" s="250"/>
      <c r="M20" s="250"/>
      <c r="N20" s="250"/>
      <c r="O20" s="250"/>
      <c r="P20" s="250"/>
      <c r="Q20" s="250"/>
      <c r="R20" s="250"/>
      <c r="S20" s="252"/>
    </row>
    <row r="21" spans="1:19" ht="25.5">
      <c r="A21" s="238"/>
      <c r="B21" s="249"/>
      <c r="C21" s="251" t="s">
        <v>487</v>
      </c>
      <c r="D21" s="250"/>
      <c r="E21" s="250"/>
      <c r="F21" s="250"/>
      <c r="G21" s="250"/>
      <c r="H21" s="250"/>
      <c r="I21" s="250"/>
      <c r="J21" s="252"/>
      <c r="K21" s="249"/>
      <c r="L21" s="250"/>
      <c r="M21" s="250"/>
      <c r="N21" s="250"/>
      <c r="O21" s="250"/>
      <c r="P21" s="250"/>
      <c r="Q21" s="250"/>
      <c r="R21" s="250"/>
      <c r="S21" s="252"/>
    </row>
    <row r="22" spans="1:19" ht="25.5">
      <c r="A22" s="238"/>
      <c r="B22" s="249"/>
      <c r="C22" s="251" t="s">
        <v>488</v>
      </c>
      <c r="D22" s="250"/>
      <c r="E22" s="250"/>
      <c r="F22" s="250"/>
      <c r="G22" s="250"/>
      <c r="H22" s="250"/>
      <c r="I22" s="250"/>
      <c r="J22" s="252"/>
      <c r="K22" s="249"/>
      <c r="L22" s="250"/>
      <c r="M22" s="250"/>
      <c r="N22" s="250"/>
      <c r="O22" s="250"/>
      <c r="P22" s="250"/>
      <c r="Q22" s="250"/>
      <c r="R22" s="250"/>
      <c r="S22" s="252"/>
    </row>
    <row r="23" spans="1:19" ht="25.5">
      <c r="A23" s="238"/>
      <c r="B23" s="249"/>
      <c r="C23" s="251" t="s">
        <v>489</v>
      </c>
      <c r="D23" s="250"/>
      <c r="E23" s="250"/>
      <c r="F23" s="250"/>
      <c r="G23" s="250"/>
      <c r="H23" s="250"/>
      <c r="I23" s="250"/>
      <c r="J23" s="252"/>
      <c r="K23" s="249"/>
      <c r="L23" s="250"/>
      <c r="M23" s="250"/>
      <c r="N23" s="250"/>
      <c r="O23" s="250"/>
      <c r="P23" s="250"/>
      <c r="Q23" s="250"/>
      <c r="R23" s="250"/>
      <c r="S23" s="252"/>
    </row>
    <row r="24" spans="1:19" ht="25.5">
      <c r="A24" s="238"/>
      <c r="B24" s="256"/>
      <c r="C24" s="257"/>
      <c r="D24" s="257"/>
      <c r="E24" s="257"/>
      <c r="F24" s="257"/>
      <c r="G24" s="257"/>
      <c r="H24" s="257"/>
      <c r="I24" s="257"/>
      <c r="J24" s="258"/>
      <c r="K24" s="249"/>
      <c r="L24" s="250"/>
      <c r="M24" s="250"/>
      <c r="N24" s="250"/>
      <c r="O24" s="250"/>
      <c r="P24" s="250"/>
      <c r="Q24" s="250"/>
      <c r="R24" s="250"/>
      <c r="S24" s="252"/>
    </row>
    <row r="25" spans="1:19" ht="28.5">
      <c r="A25" s="238"/>
      <c r="B25" s="259" t="s">
        <v>490</v>
      </c>
      <c r="C25" s="250"/>
      <c r="D25" s="250"/>
      <c r="E25" s="250"/>
      <c r="F25" s="250"/>
      <c r="G25" s="250"/>
      <c r="H25" s="250"/>
      <c r="I25" s="250"/>
      <c r="J25" s="250"/>
      <c r="K25" s="249"/>
      <c r="L25" s="250"/>
      <c r="M25" s="250"/>
      <c r="N25" s="250"/>
      <c r="O25" s="250"/>
      <c r="P25" s="250"/>
      <c r="Q25" s="250"/>
      <c r="R25" s="250"/>
      <c r="S25" s="252"/>
    </row>
    <row r="26" spans="1:19" ht="25.5">
      <c r="A26" s="238"/>
      <c r="B26" s="249"/>
      <c r="C26" s="250"/>
      <c r="D26" s="250"/>
      <c r="E26" s="250"/>
      <c r="F26" s="250"/>
      <c r="G26" s="250"/>
      <c r="H26" s="250"/>
      <c r="I26" s="250"/>
      <c r="J26" s="250"/>
      <c r="K26" s="249"/>
      <c r="L26" s="250"/>
      <c r="M26" s="250"/>
      <c r="N26" s="250"/>
      <c r="O26" s="250"/>
      <c r="P26" s="250"/>
      <c r="Q26" s="250"/>
      <c r="R26" s="250"/>
      <c r="S26" s="252"/>
    </row>
    <row r="27" spans="1:19" ht="25.5">
      <c r="A27" s="238"/>
      <c r="B27" s="249"/>
      <c r="C27" s="251" t="s">
        <v>491</v>
      </c>
      <c r="D27" s="250"/>
      <c r="E27" s="250"/>
      <c r="F27" s="250"/>
      <c r="G27" s="250"/>
      <c r="H27" s="250"/>
      <c r="I27" s="250"/>
      <c r="J27" s="250"/>
      <c r="K27" s="249"/>
      <c r="L27" s="250"/>
      <c r="M27" s="250"/>
      <c r="N27" s="250"/>
      <c r="O27" s="250"/>
      <c r="P27" s="250"/>
      <c r="Q27" s="250"/>
      <c r="R27" s="250"/>
      <c r="S27" s="252"/>
    </row>
    <row r="28" spans="1:19" ht="25.5">
      <c r="A28" s="238"/>
      <c r="B28" s="249"/>
      <c r="C28" s="251" t="s">
        <v>492</v>
      </c>
      <c r="D28" s="250"/>
      <c r="E28" s="250"/>
      <c r="F28" s="250"/>
      <c r="G28" s="250"/>
      <c r="H28" s="250"/>
      <c r="I28" s="250"/>
      <c r="J28" s="250"/>
      <c r="K28" s="249"/>
      <c r="L28" s="250"/>
      <c r="M28" s="250"/>
      <c r="N28" s="250"/>
      <c r="O28" s="250"/>
      <c r="P28" s="250"/>
      <c r="Q28" s="250"/>
      <c r="R28" s="250"/>
      <c r="S28" s="252"/>
    </row>
    <row r="29" spans="1:19" ht="25.5">
      <c r="A29" s="238"/>
      <c r="B29" s="249"/>
      <c r="C29" s="251" t="s">
        <v>493</v>
      </c>
      <c r="D29" s="250"/>
      <c r="E29" s="250"/>
      <c r="F29" s="250"/>
      <c r="G29" s="250"/>
      <c r="H29" s="250"/>
      <c r="I29" s="250"/>
      <c r="J29" s="250"/>
      <c r="K29" s="249"/>
      <c r="L29" s="250"/>
      <c r="M29" s="250"/>
      <c r="N29" s="250"/>
      <c r="O29" s="250"/>
      <c r="P29" s="250"/>
      <c r="Q29" s="250"/>
      <c r="R29" s="250"/>
      <c r="S29" s="252"/>
    </row>
    <row r="30" spans="1:19" ht="25.5">
      <c r="A30" s="238"/>
      <c r="B30" s="249"/>
      <c r="C30" s="250"/>
      <c r="D30" s="250"/>
      <c r="E30" s="250"/>
      <c r="F30" s="250"/>
      <c r="G30" s="250"/>
      <c r="H30" s="250"/>
      <c r="I30" s="250"/>
      <c r="J30" s="250"/>
      <c r="K30" s="249"/>
      <c r="L30" s="250"/>
      <c r="M30" s="250"/>
      <c r="N30" s="250"/>
      <c r="O30" s="250"/>
      <c r="P30" s="250"/>
      <c r="Q30" s="250"/>
      <c r="R30" s="250"/>
      <c r="S30" s="252"/>
    </row>
    <row r="31" spans="1:19" ht="25.5">
      <c r="A31" s="238"/>
      <c r="B31" s="256"/>
      <c r="C31" s="257"/>
      <c r="D31" s="257"/>
      <c r="E31" s="257"/>
      <c r="F31" s="257"/>
      <c r="G31" s="257"/>
      <c r="H31" s="257"/>
      <c r="I31" s="257"/>
      <c r="J31" s="257"/>
      <c r="K31" s="256"/>
      <c r="L31" s="257"/>
      <c r="M31" s="257"/>
      <c r="N31" s="257"/>
      <c r="O31" s="257"/>
      <c r="P31" s="257"/>
      <c r="Q31" s="257"/>
      <c r="R31" s="257"/>
      <c r="S31" s="258"/>
    </row>
    <row r="32" spans="1:19" ht="25.5">
      <c r="A32" s="238"/>
      <c r="B32" s="238"/>
      <c r="C32" s="238"/>
      <c r="D32" s="238"/>
      <c r="E32" s="238"/>
      <c r="F32" s="238"/>
      <c r="G32" s="238"/>
      <c r="H32" s="238"/>
      <c r="I32" s="238"/>
      <c r="J32" s="238"/>
      <c r="K32" s="238"/>
      <c r="L32" s="238"/>
      <c r="M32" s="238"/>
      <c r="N32" s="238"/>
      <c r="O32" s="238"/>
      <c r="P32" s="238"/>
      <c r="Q32" s="238"/>
      <c r="R32" s="238"/>
      <c r="S32" s="238"/>
    </row>
    <row r="33" spans="1:19" ht="31.5">
      <c r="A33" s="238"/>
      <c r="B33" s="1244" t="s">
        <v>494</v>
      </c>
      <c r="C33" s="1247"/>
      <c r="D33" s="1247"/>
      <c r="E33" s="1247"/>
      <c r="F33" s="1247"/>
      <c r="G33" s="1247"/>
      <c r="H33" s="1247"/>
      <c r="I33" s="1247"/>
      <c r="J33" s="1247"/>
      <c r="K33" s="1247"/>
      <c r="L33" s="1247"/>
      <c r="M33" s="1247"/>
      <c r="N33" s="1247"/>
      <c r="O33" s="1247"/>
      <c r="P33" s="1247"/>
      <c r="Q33" s="1247"/>
      <c r="R33" s="1247"/>
      <c r="S33" s="1248"/>
    </row>
    <row r="34" spans="1:19" ht="25.5">
      <c r="A34" s="238"/>
      <c r="B34" s="249"/>
      <c r="C34" s="250"/>
      <c r="D34" s="250"/>
      <c r="E34" s="250"/>
      <c r="F34" s="250"/>
      <c r="G34" s="250"/>
      <c r="H34" s="250"/>
      <c r="I34" s="250"/>
      <c r="J34" s="250"/>
      <c r="K34" s="250"/>
      <c r="L34" s="250"/>
      <c r="M34" s="250"/>
      <c r="N34" s="250"/>
      <c r="O34" s="250"/>
      <c r="P34" s="250"/>
      <c r="Q34" s="250"/>
      <c r="R34" s="250"/>
      <c r="S34" s="252"/>
    </row>
    <row r="35" spans="1:19" ht="25.5">
      <c r="A35" s="238"/>
      <c r="B35" s="249"/>
      <c r="C35" s="238"/>
      <c r="D35" s="250"/>
      <c r="E35" s="250"/>
      <c r="F35" s="250"/>
      <c r="G35" s="250"/>
      <c r="H35" s="250"/>
      <c r="I35" s="250"/>
      <c r="J35" s="250"/>
      <c r="K35" s="250"/>
      <c r="L35" s="250"/>
      <c r="M35" s="250"/>
      <c r="N35" s="250"/>
      <c r="O35" s="250"/>
      <c r="P35" s="250"/>
      <c r="Q35" s="250"/>
      <c r="R35" s="250"/>
      <c r="S35" s="252"/>
    </row>
    <row r="36" spans="1:19" ht="25.5">
      <c r="A36" s="238"/>
      <c r="B36" s="249"/>
      <c r="C36" s="251" t="s">
        <v>495</v>
      </c>
      <c r="D36" s="250"/>
      <c r="E36" s="250"/>
      <c r="F36" s="250"/>
      <c r="G36" s="250"/>
      <c r="H36" s="250"/>
      <c r="I36" s="250"/>
      <c r="J36" s="250"/>
      <c r="K36" s="250"/>
      <c r="L36" s="250"/>
      <c r="M36" s="250"/>
      <c r="N36" s="250"/>
      <c r="O36" s="250"/>
      <c r="P36" s="250"/>
      <c r="Q36" s="250"/>
      <c r="R36" s="250"/>
      <c r="S36" s="252"/>
    </row>
    <row r="37" spans="1:19" ht="25.5">
      <c r="A37" s="238"/>
      <c r="B37" s="249"/>
      <c r="C37" s="251" t="s">
        <v>496</v>
      </c>
      <c r="D37" s="250"/>
      <c r="E37" s="250"/>
      <c r="F37" s="250"/>
      <c r="G37" s="250"/>
      <c r="H37" s="250"/>
      <c r="I37" s="250"/>
      <c r="J37" s="250"/>
      <c r="K37" s="250"/>
      <c r="L37" s="250"/>
      <c r="M37" s="250"/>
      <c r="N37" s="250"/>
      <c r="O37" s="250"/>
      <c r="P37" s="250"/>
      <c r="Q37" s="250"/>
      <c r="R37" s="250"/>
      <c r="S37" s="252"/>
    </row>
    <row r="38" spans="1:19" ht="25.5">
      <c r="A38" s="238"/>
      <c r="B38" s="249"/>
      <c r="C38" s="250"/>
      <c r="D38" s="250"/>
      <c r="E38" s="250"/>
      <c r="F38" s="250"/>
      <c r="G38" s="250"/>
      <c r="H38" s="250"/>
      <c r="I38" s="250"/>
      <c r="J38" s="250"/>
      <c r="K38" s="250"/>
      <c r="L38" s="250"/>
      <c r="M38" s="250"/>
      <c r="N38" s="250"/>
      <c r="O38" s="250"/>
      <c r="P38" s="250"/>
      <c r="Q38" s="250"/>
      <c r="R38" s="250"/>
      <c r="S38" s="252"/>
    </row>
    <row r="39" spans="1:19" ht="25.5">
      <c r="A39" s="238"/>
      <c r="B39" s="249"/>
      <c r="C39" s="250"/>
      <c r="D39" s="250"/>
      <c r="E39" s="250"/>
      <c r="F39" s="250"/>
      <c r="G39" s="250"/>
      <c r="H39" s="250"/>
      <c r="I39" s="250"/>
      <c r="J39" s="250"/>
      <c r="K39" s="250"/>
      <c r="L39" s="250"/>
      <c r="M39" s="250"/>
      <c r="N39" s="250"/>
      <c r="O39" s="250"/>
      <c r="P39" s="250"/>
      <c r="Q39" s="250"/>
      <c r="R39" s="250"/>
      <c r="S39" s="252"/>
    </row>
    <row r="40" spans="1:19" ht="25.5">
      <c r="A40" s="238"/>
      <c r="B40" s="249"/>
      <c r="C40" s="250"/>
      <c r="D40" s="250"/>
      <c r="E40" s="250"/>
      <c r="F40" s="250"/>
      <c r="G40" s="250"/>
      <c r="H40" s="250"/>
      <c r="I40" s="250"/>
      <c r="J40" s="250"/>
      <c r="K40" s="250"/>
      <c r="L40" s="250"/>
      <c r="M40" s="250"/>
      <c r="N40" s="250"/>
      <c r="O40" s="250"/>
      <c r="P40" s="250"/>
      <c r="Q40" s="250"/>
      <c r="R40" s="250"/>
      <c r="S40" s="252"/>
    </row>
    <row r="41" spans="1:19" ht="25.5">
      <c r="A41" s="238"/>
      <c r="B41" s="249"/>
      <c r="C41" s="250"/>
      <c r="D41" s="250"/>
      <c r="E41" s="250"/>
      <c r="F41" s="250"/>
      <c r="G41" s="250"/>
      <c r="H41" s="250"/>
      <c r="I41" s="250"/>
      <c r="J41" s="250"/>
      <c r="K41" s="250"/>
      <c r="L41" s="250"/>
      <c r="M41" s="250"/>
      <c r="N41" s="242"/>
      <c r="O41" s="242"/>
      <c r="P41" s="242"/>
      <c r="Q41" s="242"/>
      <c r="R41" s="242"/>
      <c r="S41" s="246"/>
    </row>
    <row r="42" spans="1:19" ht="25.5">
      <c r="A42" s="238"/>
      <c r="B42" s="256"/>
      <c r="C42" s="257"/>
      <c r="D42" s="257"/>
      <c r="E42" s="257"/>
      <c r="F42" s="257"/>
      <c r="G42" s="257"/>
      <c r="H42" s="257"/>
      <c r="I42" s="257"/>
      <c r="J42" s="257"/>
      <c r="K42" s="257"/>
      <c r="L42" s="257"/>
      <c r="M42" s="257"/>
      <c r="N42" s="260"/>
      <c r="O42" s="260"/>
      <c r="P42" s="260"/>
      <c r="Q42" s="260"/>
      <c r="R42" s="260"/>
      <c r="S42" s="261"/>
    </row>
    <row r="43" spans="1:19" ht="25.5">
      <c r="A43" s="238"/>
      <c r="B43" s="1240" t="s">
        <v>497</v>
      </c>
      <c r="C43" s="1240"/>
      <c r="D43" s="1240"/>
      <c r="E43" s="1242"/>
      <c r="F43" s="1242"/>
      <c r="G43" s="1242"/>
      <c r="H43" s="1242"/>
      <c r="I43" s="1242"/>
      <c r="J43" s="1242"/>
      <c r="K43" s="1242"/>
      <c r="L43" s="1242"/>
      <c r="M43" s="1240" t="s">
        <v>498</v>
      </c>
      <c r="N43" s="1240"/>
      <c r="O43" s="1240"/>
      <c r="P43" s="1242"/>
      <c r="Q43" s="1242"/>
      <c r="R43" s="1242"/>
      <c r="S43" s="1242"/>
    </row>
    <row r="44" spans="1:19" ht="25.5">
      <c r="A44" s="238"/>
      <c r="B44" s="1241"/>
      <c r="C44" s="1241"/>
      <c r="D44" s="1241"/>
      <c r="E44" s="1243"/>
      <c r="F44" s="1243"/>
      <c r="G44" s="1243"/>
      <c r="H44" s="1243"/>
      <c r="I44" s="1243"/>
      <c r="J44" s="1243"/>
      <c r="K44" s="1243"/>
      <c r="L44" s="1243"/>
      <c r="M44" s="1241"/>
      <c r="N44" s="1241"/>
      <c r="O44" s="1241"/>
      <c r="P44" s="1243"/>
      <c r="Q44" s="1243"/>
      <c r="R44" s="1243"/>
      <c r="S44" s="1243"/>
    </row>
  </sheetData>
  <mergeCells count="20">
    <mergeCell ref="B43:D44"/>
    <mergeCell ref="E43:L44"/>
    <mergeCell ref="M43:O44"/>
    <mergeCell ref="P43:S44"/>
    <mergeCell ref="B10:S10"/>
    <mergeCell ref="B33:S33"/>
    <mergeCell ref="C1:D1"/>
    <mergeCell ref="B8:C8"/>
    <mergeCell ref="D8:I8"/>
    <mergeCell ref="K8:L8"/>
    <mergeCell ref="M8:S8"/>
    <mergeCell ref="B4:S4"/>
    <mergeCell ref="B6:C6"/>
    <mergeCell ref="D6:I6"/>
    <mergeCell ref="K6:L6"/>
    <mergeCell ref="M6:S6"/>
    <mergeCell ref="B7:C7"/>
    <mergeCell ref="D7:I7"/>
    <mergeCell ref="K7:L7"/>
    <mergeCell ref="M7:S7"/>
  </mergeCells>
  <phoneticPr fontId="9"/>
  <pageMargins left="0.7" right="0.7" top="0.75" bottom="0.75" header="0.3" footer="0.3"/>
  <pageSetup paperSize="9" scale="4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44"/>
  <sheetViews>
    <sheetView view="pageBreakPreview" topLeftCell="A10" zoomScale="40" zoomScaleNormal="100" zoomScaleSheetLayoutView="40" workbookViewId="0">
      <selection activeCell="J24" sqref="J24"/>
    </sheetView>
  </sheetViews>
  <sheetFormatPr defaultRowHeight="13"/>
  <sheetData>
    <row r="1" spans="1:19" ht="26" thickBot="1">
      <c r="A1" s="238"/>
      <c r="B1" s="87">
        <v>42</v>
      </c>
      <c r="C1" s="1235" t="s">
        <v>509</v>
      </c>
      <c r="D1" s="1236"/>
      <c r="E1" s="238"/>
      <c r="F1" s="238"/>
      <c r="G1" s="238"/>
      <c r="H1" s="238"/>
      <c r="I1" s="238"/>
      <c r="J1" s="238"/>
      <c r="K1" s="238"/>
      <c r="L1" s="238"/>
      <c r="M1" s="238"/>
      <c r="N1" s="238"/>
      <c r="O1" s="238"/>
      <c r="P1" s="238"/>
      <c r="Q1" s="238"/>
      <c r="R1" s="238"/>
      <c r="S1" s="238"/>
    </row>
    <row r="2" spans="1:19" ht="25.5">
      <c r="A2" s="238"/>
      <c r="B2" s="238"/>
      <c r="C2" s="238"/>
      <c r="D2" s="238"/>
      <c r="E2" s="238"/>
      <c r="F2" s="238"/>
      <c r="G2" s="238"/>
      <c r="H2" s="238"/>
      <c r="I2" s="238"/>
      <c r="J2" s="238"/>
      <c r="K2" s="238"/>
      <c r="L2" s="238"/>
      <c r="M2" s="239"/>
      <c r="N2" s="239"/>
      <c r="O2" s="239" t="s">
        <v>335</v>
      </c>
      <c r="P2" s="239"/>
      <c r="Q2" s="239" t="s">
        <v>319</v>
      </c>
      <c r="R2" s="239"/>
      <c r="S2" s="239" t="s">
        <v>320</v>
      </c>
    </row>
    <row r="3" spans="1:19" ht="25.5">
      <c r="A3" s="238"/>
      <c r="B3" s="238"/>
      <c r="C3" s="238"/>
      <c r="D3" s="238"/>
      <c r="E3" s="238"/>
      <c r="F3" s="238"/>
      <c r="G3" s="238"/>
      <c r="H3" s="238"/>
      <c r="I3" s="238"/>
      <c r="J3" s="238"/>
      <c r="K3" s="238"/>
      <c r="L3" s="238"/>
      <c r="M3" s="238"/>
      <c r="N3" s="238"/>
      <c r="O3" s="238"/>
      <c r="P3" s="238"/>
      <c r="Q3" s="238"/>
      <c r="R3" s="238"/>
      <c r="S3" s="238"/>
    </row>
    <row r="4" spans="1:19" ht="38">
      <c r="A4" s="238"/>
      <c r="B4" s="1239" t="s">
        <v>499</v>
      </c>
      <c r="C4" s="1239"/>
      <c r="D4" s="1239"/>
      <c r="E4" s="1239"/>
      <c r="F4" s="1239"/>
      <c r="G4" s="1239"/>
      <c r="H4" s="1239"/>
      <c r="I4" s="1239"/>
      <c r="J4" s="1239"/>
      <c r="K4" s="1239"/>
      <c r="L4" s="1239"/>
      <c r="M4" s="1239"/>
      <c r="N4" s="1239"/>
      <c r="O4" s="1239"/>
      <c r="P4" s="1239"/>
      <c r="Q4" s="1239"/>
      <c r="R4" s="1239"/>
      <c r="S4" s="1239"/>
    </row>
    <row r="5" spans="1:19" ht="25.5">
      <c r="A5" s="238"/>
      <c r="B5" s="238"/>
      <c r="C5" s="238"/>
      <c r="D5" s="238"/>
      <c r="E5" s="238"/>
      <c r="F5" s="238"/>
      <c r="G5" s="238"/>
      <c r="H5" s="238"/>
      <c r="I5" s="238"/>
      <c r="J5" s="238"/>
      <c r="K5" s="238"/>
      <c r="L5" s="238"/>
      <c r="M5" s="238"/>
      <c r="N5" s="238"/>
      <c r="O5" s="238"/>
      <c r="P5" s="238"/>
      <c r="Q5" s="238"/>
      <c r="R5" s="238"/>
      <c r="S5" s="238"/>
    </row>
    <row r="6" spans="1:19" ht="25.5">
      <c r="A6" s="238"/>
      <c r="B6" s="1237" t="s">
        <v>362</v>
      </c>
      <c r="C6" s="1237"/>
      <c r="D6" s="1238"/>
      <c r="E6" s="1238"/>
      <c r="F6" s="1238"/>
      <c r="G6" s="1238"/>
      <c r="H6" s="1238"/>
      <c r="I6" s="1238"/>
      <c r="J6" s="240"/>
      <c r="K6" s="1237" t="s">
        <v>364</v>
      </c>
      <c r="L6" s="1237"/>
      <c r="M6" s="1238"/>
      <c r="N6" s="1238"/>
      <c r="O6" s="1238"/>
      <c r="P6" s="1238"/>
      <c r="Q6" s="1238"/>
      <c r="R6" s="1238"/>
      <c r="S6" s="1238"/>
    </row>
    <row r="7" spans="1:19" ht="25.5">
      <c r="A7" s="238"/>
      <c r="B7" s="1237" t="s">
        <v>365</v>
      </c>
      <c r="C7" s="1237"/>
      <c r="D7" s="1238"/>
      <c r="E7" s="1238"/>
      <c r="F7" s="1238"/>
      <c r="G7" s="1238"/>
      <c r="H7" s="1238"/>
      <c r="I7" s="1238"/>
      <c r="J7" s="240"/>
      <c r="K7" s="1237" t="s">
        <v>366</v>
      </c>
      <c r="L7" s="1237"/>
      <c r="M7" s="1238"/>
      <c r="N7" s="1238"/>
      <c r="O7" s="1238"/>
      <c r="P7" s="1238"/>
      <c r="Q7" s="1238"/>
      <c r="R7" s="1238"/>
      <c r="S7" s="1238"/>
    </row>
    <row r="8" spans="1:19" ht="25.5">
      <c r="A8" s="238"/>
      <c r="B8" s="1237" t="s">
        <v>367</v>
      </c>
      <c r="C8" s="1237"/>
      <c r="D8" s="1238"/>
      <c r="E8" s="1238"/>
      <c r="F8" s="1238"/>
      <c r="G8" s="1238"/>
      <c r="H8" s="1238"/>
      <c r="I8" s="1238"/>
      <c r="J8" s="240"/>
      <c r="K8" s="1237" t="s">
        <v>368</v>
      </c>
      <c r="L8" s="1237"/>
      <c r="M8" s="1238"/>
      <c r="N8" s="1238"/>
      <c r="O8" s="1238"/>
      <c r="P8" s="1238"/>
      <c r="Q8" s="1238"/>
      <c r="R8" s="1238"/>
      <c r="S8" s="1238"/>
    </row>
    <row r="9" spans="1:19" ht="25.5">
      <c r="A9" s="238"/>
      <c r="B9" s="238"/>
      <c r="C9" s="238"/>
      <c r="D9" s="238"/>
      <c r="E9" s="238"/>
      <c r="F9" s="238"/>
      <c r="G9" s="238"/>
      <c r="H9" s="238"/>
      <c r="I9" s="238"/>
      <c r="J9" s="238"/>
      <c r="K9" s="238"/>
      <c r="L9" s="238"/>
      <c r="M9" s="238"/>
      <c r="N9" s="238"/>
      <c r="O9" s="238"/>
      <c r="P9" s="238"/>
      <c r="Q9" s="238"/>
      <c r="R9" s="238"/>
      <c r="S9" s="238"/>
    </row>
    <row r="10" spans="1:19" ht="31.5">
      <c r="A10" s="238"/>
      <c r="B10" s="1244" t="s">
        <v>500</v>
      </c>
      <c r="C10" s="1245"/>
      <c r="D10" s="1245"/>
      <c r="E10" s="1245"/>
      <c r="F10" s="1245"/>
      <c r="G10" s="1245"/>
      <c r="H10" s="1245"/>
      <c r="I10" s="1245"/>
      <c r="J10" s="1245"/>
      <c r="K10" s="1245"/>
      <c r="L10" s="1245"/>
      <c r="M10" s="1245"/>
      <c r="N10" s="1245"/>
      <c r="O10" s="1245"/>
      <c r="P10" s="1245"/>
      <c r="Q10" s="1245"/>
      <c r="R10" s="1245"/>
      <c r="S10" s="1246"/>
    </row>
    <row r="11" spans="1:19" ht="28.5">
      <c r="A11" s="238"/>
      <c r="B11" s="241" t="s">
        <v>477</v>
      </c>
      <c r="C11" s="242"/>
      <c r="D11" s="242"/>
      <c r="E11" s="242"/>
      <c r="F11" s="242"/>
      <c r="G11" s="242"/>
      <c r="H11" s="242"/>
      <c r="I11" s="242"/>
      <c r="J11" s="242"/>
      <c r="K11" s="241" t="s">
        <v>478</v>
      </c>
      <c r="L11" s="243"/>
      <c r="M11" s="243"/>
      <c r="N11" s="243"/>
      <c r="O11" s="243"/>
      <c r="P11" s="243"/>
      <c r="Q11" s="243"/>
      <c r="R11" s="243"/>
      <c r="S11" s="244"/>
    </row>
    <row r="12" spans="1:19" ht="25.5">
      <c r="A12" s="238"/>
      <c r="B12" s="245"/>
      <c r="C12" s="242"/>
      <c r="D12" s="242"/>
      <c r="E12" s="242"/>
      <c r="F12" s="242"/>
      <c r="G12" s="242"/>
      <c r="H12" s="242"/>
      <c r="I12" s="242"/>
      <c r="J12" s="242"/>
      <c r="K12" s="245"/>
      <c r="L12" s="242"/>
      <c r="M12" s="242"/>
      <c r="N12" s="242"/>
      <c r="O12" s="242"/>
      <c r="P12" s="242"/>
      <c r="Q12" s="242"/>
      <c r="R12" s="242"/>
      <c r="S12" s="246"/>
    </row>
    <row r="13" spans="1:19" ht="25.5">
      <c r="A13" s="238"/>
      <c r="B13" s="245"/>
      <c r="C13" s="247" t="s">
        <v>479</v>
      </c>
      <c r="D13" s="242"/>
      <c r="E13" s="242"/>
      <c r="F13" s="242"/>
      <c r="G13" s="242"/>
      <c r="H13" s="242"/>
      <c r="I13" s="242"/>
      <c r="J13" s="242"/>
      <c r="K13" s="245"/>
      <c r="L13" s="247" t="s">
        <v>480</v>
      </c>
      <c r="M13" s="242"/>
      <c r="N13" s="242"/>
      <c r="O13" s="242"/>
      <c r="P13" s="242"/>
      <c r="Q13" s="242"/>
      <c r="R13" s="242"/>
      <c r="S13" s="246"/>
    </row>
    <row r="14" spans="1:19" ht="25.5">
      <c r="A14" s="238"/>
      <c r="B14" s="245"/>
      <c r="C14" s="248" t="s">
        <v>481</v>
      </c>
      <c r="D14" s="242"/>
      <c r="E14" s="242"/>
      <c r="F14" s="242"/>
      <c r="G14" s="242"/>
      <c r="H14" s="242"/>
      <c r="I14" s="242"/>
      <c r="J14" s="242"/>
      <c r="K14" s="245"/>
      <c r="L14" s="247" t="s">
        <v>482</v>
      </c>
      <c r="M14" s="242"/>
      <c r="N14" s="242"/>
      <c r="O14" s="242"/>
      <c r="P14" s="242"/>
      <c r="Q14" s="242"/>
      <c r="R14" s="242"/>
      <c r="S14" s="246"/>
    </row>
    <row r="15" spans="1:19" ht="25.5">
      <c r="A15" s="238"/>
      <c r="B15" s="249"/>
      <c r="C15" s="248" t="s">
        <v>501</v>
      </c>
      <c r="D15" s="250"/>
      <c r="E15" s="250"/>
      <c r="F15" s="250"/>
      <c r="G15" s="250"/>
      <c r="H15" s="250"/>
      <c r="I15" s="250"/>
      <c r="J15" s="250"/>
      <c r="K15" s="249"/>
      <c r="L15" s="251" t="s">
        <v>484</v>
      </c>
      <c r="M15" s="250"/>
      <c r="N15" s="250"/>
      <c r="O15" s="250"/>
      <c r="P15" s="250"/>
      <c r="Q15" s="250"/>
      <c r="R15" s="250"/>
      <c r="S15" s="252"/>
    </row>
    <row r="16" spans="1:19" ht="25.5">
      <c r="A16" s="238"/>
      <c r="B16" s="249"/>
      <c r="C16" s="247" t="s">
        <v>485</v>
      </c>
      <c r="D16" s="250"/>
      <c r="E16" s="250"/>
      <c r="F16" s="250"/>
      <c r="G16" s="250"/>
      <c r="H16" s="250"/>
      <c r="I16" s="250"/>
      <c r="J16" s="250"/>
      <c r="K16" s="249"/>
      <c r="L16" s="250"/>
      <c r="M16" s="250"/>
      <c r="N16" s="250"/>
      <c r="O16" s="250"/>
      <c r="P16" s="250"/>
      <c r="Q16" s="250"/>
      <c r="R16" s="250"/>
      <c r="S16" s="252"/>
    </row>
    <row r="17" spans="1:19" ht="25.5">
      <c r="A17" s="238"/>
      <c r="B17" s="249"/>
      <c r="C17" s="250"/>
      <c r="D17" s="250"/>
      <c r="E17" s="250"/>
      <c r="F17" s="250"/>
      <c r="G17" s="250"/>
      <c r="H17" s="250"/>
      <c r="I17" s="250"/>
      <c r="J17" s="250"/>
      <c r="K17" s="249"/>
      <c r="L17" s="250"/>
      <c r="M17" s="250"/>
      <c r="N17" s="250"/>
      <c r="O17" s="250"/>
      <c r="P17" s="250"/>
      <c r="Q17" s="250"/>
      <c r="R17" s="250"/>
      <c r="S17" s="252"/>
    </row>
    <row r="18" spans="1:19" ht="28.5">
      <c r="A18" s="238"/>
      <c r="B18" s="253" t="s">
        <v>486</v>
      </c>
      <c r="C18" s="254"/>
      <c r="D18" s="254"/>
      <c r="E18" s="254"/>
      <c r="F18" s="254"/>
      <c r="G18" s="254"/>
      <c r="H18" s="254"/>
      <c r="I18" s="254"/>
      <c r="J18" s="255"/>
      <c r="K18" s="249"/>
      <c r="L18" s="250"/>
      <c r="M18" s="250"/>
      <c r="N18" s="250"/>
      <c r="O18" s="250"/>
      <c r="P18" s="250"/>
      <c r="Q18" s="250"/>
      <c r="R18" s="250"/>
      <c r="S18" s="252"/>
    </row>
    <row r="19" spans="1:19" ht="25.5">
      <c r="A19" s="238"/>
      <c r="B19" s="249"/>
      <c r="C19" s="250"/>
      <c r="D19" s="250"/>
      <c r="E19" s="250"/>
      <c r="F19" s="250"/>
      <c r="G19" s="250"/>
      <c r="H19" s="250"/>
      <c r="I19" s="250"/>
      <c r="J19" s="252"/>
      <c r="K19" s="249"/>
      <c r="L19" s="250"/>
      <c r="M19" s="250"/>
      <c r="N19" s="250"/>
      <c r="O19" s="250"/>
      <c r="P19" s="250"/>
      <c r="Q19" s="250"/>
      <c r="R19" s="250"/>
      <c r="S19" s="252"/>
    </row>
    <row r="20" spans="1:19" ht="25.5">
      <c r="A20" s="238"/>
      <c r="B20" s="249"/>
      <c r="C20" s="251" t="s">
        <v>502</v>
      </c>
      <c r="D20" s="250"/>
      <c r="E20" s="250"/>
      <c r="F20" s="250"/>
      <c r="G20" s="250"/>
      <c r="H20" s="250"/>
      <c r="I20" s="250"/>
      <c r="J20" s="252"/>
      <c r="K20" s="249"/>
      <c r="L20" s="250"/>
      <c r="M20" s="250"/>
      <c r="N20" s="250"/>
      <c r="O20" s="250"/>
      <c r="P20" s="250"/>
      <c r="Q20" s="250"/>
      <c r="R20" s="250"/>
      <c r="S20" s="252"/>
    </row>
    <row r="21" spans="1:19" ht="25.5">
      <c r="A21" s="238"/>
      <c r="B21" s="249"/>
      <c r="C21" s="251" t="s">
        <v>503</v>
      </c>
      <c r="D21" s="250"/>
      <c r="E21" s="250"/>
      <c r="F21" s="250"/>
      <c r="G21" s="250"/>
      <c r="H21" s="250"/>
      <c r="I21" s="250"/>
      <c r="J21" s="252"/>
      <c r="K21" s="249"/>
      <c r="L21" s="250"/>
      <c r="M21" s="250"/>
      <c r="N21" s="250"/>
      <c r="O21" s="250"/>
      <c r="P21" s="250"/>
      <c r="Q21" s="250"/>
      <c r="R21" s="250"/>
      <c r="S21" s="252"/>
    </row>
    <row r="22" spans="1:19" ht="25.5">
      <c r="A22" s="238"/>
      <c r="B22" s="256"/>
      <c r="C22" s="257"/>
      <c r="D22" s="257"/>
      <c r="E22" s="257"/>
      <c r="F22" s="257"/>
      <c r="G22" s="257"/>
      <c r="H22" s="257"/>
      <c r="I22" s="257"/>
      <c r="J22" s="258"/>
      <c r="K22" s="249"/>
      <c r="L22" s="250"/>
      <c r="M22" s="250"/>
      <c r="N22" s="250"/>
      <c r="O22" s="250"/>
      <c r="P22" s="250"/>
      <c r="Q22" s="250"/>
      <c r="R22" s="250"/>
      <c r="S22" s="252"/>
    </row>
    <row r="23" spans="1:19" ht="28.5">
      <c r="A23" s="238"/>
      <c r="B23" s="259" t="s">
        <v>490</v>
      </c>
      <c r="C23" s="250"/>
      <c r="D23" s="250"/>
      <c r="E23" s="250"/>
      <c r="F23" s="250"/>
      <c r="G23" s="250"/>
      <c r="H23" s="250"/>
      <c r="I23" s="250"/>
      <c r="J23" s="250"/>
      <c r="K23" s="249"/>
      <c r="L23" s="250"/>
      <c r="M23" s="250"/>
      <c r="N23" s="250"/>
      <c r="O23" s="250"/>
      <c r="P23" s="250"/>
      <c r="Q23" s="250"/>
      <c r="R23" s="250"/>
      <c r="S23" s="252"/>
    </row>
    <row r="24" spans="1:19" ht="25.5">
      <c r="A24" s="238"/>
      <c r="B24" s="249"/>
      <c r="C24" s="250"/>
      <c r="D24" s="250"/>
      <c r="E24" s="250"/>
      <c r="F24" s="250"/>
      <c r="G24" s="250"/>
      <c r="H24" s="250"/>
      <c r="I24" s="250"/>
      <c r="J24" s="250"/>
      <c r="K24" s="249"/>
      <c r="L24" s="250"/>
      <c r="M24" s="250"/>
      <c r="N24" s="250"/>
      <c r="O24" s="250"/>
      <c r="P24" s="250"/>
      <c r="Q24" s="250"/>
      <c r="R24" s="250"/>
      <c r="S24" s="252"/>
    </row>
    <row r="25" spans="1:19" ht="25.5">
      <c r="A25" s="238"/>
      <c r="B25" s="249"/>
      <c r="C25" s="251" t="s">
        <v>491</v>
      </c>
      <c r="D25" s="250"/>
      <c r="E25" s="250"/>
      <c r="F25" s="250"/>
      <c r="G25" s="250"/>
      <c r="H25" s="250"/>
      <c r="I25" s="250"/>
      <c r="J25" s="250"/>
      <c r="K25" s="249"/>
      <c r="L25" s="250"/>
      <c r="M25" s="250"/>
      <c r="N25" s="250"/>
      <c r="O25" s="250"/>
      <c r="P25" s="250"/>
      <c r="Q25" s="250"/>
      <c r="R25" s="250"/>
      <c r="S25" s="252"/>
    </row>
    <row r="26" spans="1:19" ht="25.5">
      <c r="A26" s="238"/>
      <c r="B26" s="249"/>
      <c r="C26" s="251" t="s">
        <v>492</v>
      </c>
      <c r="D26" s="250"/>
      <c r="E26" s="250"/>
      <c r="F26" s="250"/>
      <c r="G26" s="250"/>
      <c r="H26" s="250"/>
      <c r="I26" s="250"/>
      <c r="J26" s="250"/>
      <c r="K26" s="249"/>
      <c r="L26" s="250"/>
      <c r="M26" s="250"/>
      <c r="N26" s="250"/>
      <c r="O26" s="250"/>
      <c r="P26" s="250"/>
      <c r="Q26" s="250"/>
      <c r="R26" s="250"/>
      <c r="S26" s="252"/>
    </row>
    <row r="27" spans="1:19" ht="25.5">
      <c r="A27" s="238"/>
      <c r="B27" s="249"/>
      <c r="C27" s="251" t="s">
        <v>493</v>
      </c>
      <c r="D27" s="250"/>
      <c r="E27" s="250"/>
      <c r="F27" s="250"/>
      <c r="G27" s="250"/>
      <c r="H27" s="250"/>
      <c r="I27" s="250"/>
      <c r="J27" s="250"/>
      <c r="K27" s="249"/>
      <c r="L27" s="250"/>
      <c r="M27" s="250"/>
      <c r="N27" s="250"/>
      <c r="O27" s="250"/>
      <c r="P27" s="250"/>
      <c r="Q27" s="250"/>
      <c r="R27" s="250"/>
      <c r="S27" s="252"/>
    </row>
    <row r="28" spans="1:19" ht="25.5">
      <c r="A28" s="238"/>
      <c r="B28" s="256"/>
      <c r="C28" s="257"/>
      <c r="D28" s="257"/>
      <c r="E28" s="257"/>
      <c r="F28" s="257"/>
      <c r="G28" s="257"/>
      <c r="H28" s="257"/>
      <c r="I28" s="257"/>
      <c r="J28" s="257"/>
      <c r="K28" s="256"/>
      <c r="L28" s="257"/>
      <c r="M28" s="257"/>
      <c r="N28" s="257"/>
      <c r="O28" s="257"/>
      <c r="P28" s="257"/>
      <c r="Q28" s="257"/>
      <c r="R28" s="257"/>
      <c r="S28" s="258"/>
    </row>
    <row r="29" spans="1:19" ht="25.5">
      <c r="A29" s="238"/>
      <c r="B29" s="238"/>
      <c r="C29" s="238"/>
      <c r="D29" s="238"/>
      <c r="E29" s="238"/>
      <c r="F29" s="238"/>
      <c r="G29" s="238"/>
      <c r="H29" s="238"/>
      <c r="I29" s="238"/>
      <c r="J29" s="238"/>
      <c r="K29" s="238"/>
      <c r="L29" s="238"/>
      <c r="M29" s="238"/>
      <c r="N29" s="238"/>
      <c r="O29" s="238"/>
      <c r="P29" s="238"/>
      <c r="Q29" s="238"/>
      <c r="R29" s="238"/>
      <c r="S29" s="238"/>
    </row>
    <row r="30" spans="1:19" ht="31.5">
      <c r="A30" s="238"/>
      <c r="B30" s="1244" t="s">
        <v>504</v>
      </c>
      <c r="C30" s="1247"/>
      <c r="D30" s="1247"/>
      <c r="E30" s="1247"/>
      <c r="F30" s="1247"/>
      <c r="G30" s="1247"/>
      <c r="H30" s="1247"/>
      <c r="I30" s="1247"/>
      <c r="J30" s="1247"/>
      <c r="K30" s="1247"/>
      <c r="L30" s="1247"/>
      <c r="M30" s="1247"/>
      <c r="N30" s="1247"/>
      <c r="O30" s="1247"/>
      <c r="P30" s="1247"/>
      <c r="Q30" s="1247"/>
      <c r="R30" s="1247"/>
      <c r="S30" s="1248"/>
    </row>
    <row r="31" spans="1:19" ht="25.5">
      <c r="A31" s="238"/>
      <c r="B31" s="249"/>
      <c r="C31" s="250"/>
      <c r="D31" s="250"/>
      <c r="E31" s="250"/>
      <c r="F31" s="250"/>
      <c r="G31" s="250"/>
      <c r="H31" s="250"/>
      <c r="I31" s="250"/>
      <c r="J31" s="250"/>
      <c r="K31" s="250"/>
      <c r="L31" s="250"/>
      <c r="M31" s="250"/>
      <c r="N31" s="250"/>
      <c r="O31" s="250"/>
      <c r="P31" s="250"/>
      <c r="Q31" s="250"/>
      <c r="R31" s="250"/>
      <c r="S31" s="252"/>
    </row>
    <row r="32" spans="1:19" ht="25.5">
      <c r="A32" s="238"/>
      <c r="B32" s="249"/>
      <c r="C32" s="251" t="s">
        <v>495</v>
      </c>
      <c r="D32" s="250"/>
      <c r="E32" s="250"/>
      <c r="F32" s="250"/>
      <c r="G32" s="250"/>
      <c r="H32" s="250"/>
      <c r="I32" s="250"/>
      <c r="J32" s="250"/>
      <c r="K32" s="250"/>
      <c r="L32" s="250"/>
      <c r="M32" s="250"/>
      <c r="N32" s="250"/>
      <c r="O32" s="250"/>
      <c r="P32" s="250"/>
      <c r="Q32" s="250"/>
      <c r="R32" s="250"/>
      <c r="S32" s="252"/>
    </row>
    <row r="33" spans="1:19" ht="25.5">
      <c r="A33" s="238"/>
      <c r="B33" s="249"/>
      <c r="C33" s="251" t="s">
        <v>496</v>
      </c>
      <c r="D33" s="250"/>
      <c r="E33" s="250"/>
      <c r="F33" s="250"/>
      <c r="G33" s="250"/>
      <c r="H33" s="250"/>
      <c r="I33" s="250"/>
      <c r="J33" s="250"/>
      <c r="K33" s="250"/>
      <c r="L33" s="250"/>
      <c r="M33" s="250"/>
      <c r="N33" s="250"/>
      <c r="O33" s="250"/>
      <c r="P33" s="250"/>
      <c r="Q33" s="250"/>
      <c r="R33" s="250"/>
      <c r="S33" s="252"/>
    </row>
    <row r="34" spans="1:19" ht="25.5">
      <c r="A34" s="238"/>
      <c r="B34" s="249"/>
      <c r="C34" s="250"/>
      <c r="D34" s="250"/>
      <c r="E34" s="250"/>
      <c r="F34" s="250"/>
      <c r="G34" s="250"/>
      <c r="H34" s="250"/>
      <c r="I34" s="250"/>
      <c r="J34" s="250"/>
      <c r="K34" s="250"/>
      <c r="L34" s="250"/>
      <c r="M34" s="250"/>
      <c r="N34" s="250"/>
      <c r="O34" s="250"/>
      <c r="P34" s="250"/>
      <c r="Q34" s="250"/>
      <c r="R34" s="250"/>
      <c r="S34" s="252"/>
    </row>
    <row r="35" spans="1:19" ht="25.5">
      <c r="A35" s="238"/>
      <c r="B35" s="256"/>
      <c r="C35" s="257"/>
      <c r="D35" s="257"/>
      <c r="E35" s="257"/>
      <c r="F35" s="257"/>
      <c r="G35" s="257"/>
      <c r="H35" s="257"/>
      <c r="I35" s="257"/>
      <c r="J35" s="257"/>
      <c r="K35" s="257"/>
      <c r="L35" s="257"/>
      <c r="M35" s="257"/>
      <c r="N35" s="260"/>
      <c r="O35" s="260"/>
      <c r="P35" s="260"/>
      <c r="Q35" s="260"/>
      <c r="R35" s="260"/>
      <c r="S35" s="261"/>
    </row>
    <row r="36" spans="1:19" ht="25.5">
      <c r="A36" s="238"/>
      <c r="B36" s="1249" t="s">
        <v>505</v>
      </c>
      <c r="C36" s="1250"/>
      <c r="D36" s="1250"/>
      <c r="E36" s="1251"/>
      <c r="F36" s="1255"/>
      <c r="G36" s="1256"/>
      <c r="H36" s="1256"/>
      <c r="I36" s="1256"/>
      <c r="J36" s="1256"/>
      <c r="K36" s="1256"/>
      <c r="L36" s="1256"/>
      <c r="M36" s="1256"/>
      <c r="N36" s="1256"/>
      <c r="O36" s="1256"/>
      <c r="P36" s="1256"/>
      <c r="Q36" s="1256"/>
      <c r="R36" s="1256"/>
      <c r="S36" s="1257"/>
    </row>
    <row r="37" spans="1:19" ht="25.5">
      <c r="A37" s="238"/>
      <c r="B37" s="1252"/>
      <c r="C37" s="1253"/>
      <c r="D37" s="1253"/>
      <c r="E37" s="1254"/>
      <c r="F37" s="1258"/>
      <c r="G37" s="1259"/>
      <c r="H37" s="1259"/>
      <c r="I37" s="1259"/>
      <c r="J37" s="1259"/>
      <c r="K37" s="1259"/>
      <c r="L37" s="1259"/>
      <c r="M37" s="1259"/>
      <c r="N37" s="1259"/>
      <c r="O37" s="1259"/>
      <c r="P37" s="1259"/>
      <c r="Q37" s="1259"/>
      <c r="R37" s="1259"/>
      <c r="S37" s="1260"/>
    </row>
    <row r="38" spans="1:19" ht="25.5">
      <c r="A38" s="238"/>
      <c r="B38" s="238"/>
      <c r="C38" s="238"/>
      <c r="D38" s="238"/>
      <c r="E38" s="238"/>
      <c r="F38" s="238"/>
      <c r="G38" s="238"/>
      <c r="H38" s="238"/>
      <c r="I38" s="238"/>
      <c r="J38" s="238"/>
      <c r="K38" s="238"/>
      <c r="L38" s="238"/>
      <c r="M38" s="238"/>
      <c r="N38" s="238"/>
      <c r="O38" s="238"/>
      <c r="P38" s="238"/>
      <c r="Q38" s="238"/>
      <c r="R38" s="238"/>
      <c r="S38" s="238"/>
    </row>
    <row r="39" spans="1:19" ht="31.5">
      <c r="A39" s="238"/>
      <c r="B39" s="1244" t="s">
        <v>506</v>
      </c>
      <c r="C39" s="1247"/>
      <c r="D39" s="1247"/>
      <c r="E39" s="1247"/>
      <c r="F39" s="1247"/>
      <c r="G39" s="1247"/>
      <c r="H39" s="1247"/>
      <c r="I39" s="1247"/>
      <c r="J39" s="1247"/>
      <c r="K39" s="1247"/>
      <c r="L39" s="1247"/>
      <c r="M39" s="1247"/>
      <c r="N39" s="1247"/>
      <c r="O39" s="1247"/>
      <c r="P39" s="1247"/>
      <c r="Q39" s="1247"/>
      <c r="R39" s="1247"/>
      <c r="S39" s="1248"/>
    </row>
    <row r="40" spans="1:19" ht="25.5">
      <c r="A40" s="238"/>
      <c r="B40" s="249"/>
      <c r="C40" s="238"/>
      <c r="D40" s="238"/>
      <c r="E40" s="238"/>
      <c r="F40" s="238"/>
      <c r="G40" s="238"/>
      <c r="H40" s="238"/>
      <c r="I40" s="238"/>
      <c r="J40" s="238"/>
      <c r="K40" s="238"/>
      <c r="L40" s="238"/>
      <c r="M40" s="238"/>
      <c r="N40" s="238"/>
      <c r="O40" s="238"/>
      <c r="P40" s="238"/>
      <c r="Q40" s="238"/>
      <c r="R40" s="238"/>
      <c r="S40" s="252"/>
    </row>
    <row r="41" spans="1:19" ht="25.5">
      <c r="A41" s="238"/>
      <c r="B41" s="1261" t="s">
        <v>507</v>
      </c>
      <c r="C41" s="1262"/>
      <c r="D41" s="1262"/>
      <c r="E41" s="1262"/>
      <c r="F41" s="1262"/>
      <c r="G41" s="1262"/>
      <c r="H41" s="1262"/>
      <c r="I41" s="1262"/>
      <c r="J41" s="1262"/>
      <c r="K41" s="1262"/>
      <c r="L41" s="1262"/>
      <c r="M41" s="1262"/>
      <c r="N41" s="1262"/>
      <c r="O41" s="1262"/>
      <c r="P41" s="1262"/>
      <c r="Q41" s="1262"/>
      <c r="R41" s="1262"/>
      <c r="S41" s="1263"/>
    </row>
    <row r="42" spans="1:19" ht="25.5">
      <c r="A42" s="238"/>
      <c r="B42" s="249"/>
      <c r="C42" s="248"/>
      <c r="D42" s="238"/>
      <c r="E42" s="238"/>
      <c r="F42" s="238"/>
      <c r="G42" s="238"/>
      <c r="H42" s="238"/>
      <c r="I42" s="238"/>
      <c r="J42" s="238"/>
      <c r="K42" s="238"/>
      <c r="L42" s="238"/>
      <c r="M42" s="238"/>
      <c r="N42" s="238"/>
      <c r="O42" s="238"/>
      <c r="P42" s="238"/>
      <c r="Q42" s="238"/>
      <c r="R42" s="238"/>
      <c r="S42" s="252"/>
    </row>
    <row r="43" spans="1:19" ht="25.5">
      <c r="A43" s="238"/>
      <c r="B43" s="249"/>
      <c r="C43" s="238"/>
      <c r="D43" s="238"/>
      <c r="E43" s="238"/>
      <c r="F43" s="238"/>
      <c r="G43" s="238"/>
      <c r="H43" s="238"/>
      <c r="I43" s="238"/>
      <c r="J43" s="238"/>
      <c r="K43" s="238"/>
      <c r="L43" s="238"/>
      <c r="M43" s="238"/>
      <c r="N43" s="238"/>
      <c r="O43" s="238"/>
      <c r="P43" s="238"/>
      <c r="Q43" s="238"/>
      <c r="R43" s="238"/>
      <c r="S43" s="252"/>
    </row>
    <row r="44" spans="1:19" ht="25.5">
      <c r="A44" s="238"/>
      <c r="B44" s="256"/>
      <c r="C44" s="257"/>
      <c r="D44" s="257"/>
      <c r="E44" s="257"/>
      <c r="F44" s="257"/>
      <c r="G44" s="257"/>
      <c r="H44" s="257"/>
      <c r="I44" s="257"/>
      <c r="J44" s="257"/>
      <c r="K44" s="257"/>
      <c r="L44" s="257"/>
      <c r="M44" s="257"/>
      <c r="N44" s="257"/>
      <c r="O44" s="257"/>
      <c r="P44" s="257"/>
      <c r="Q44" s="257"/>
      <c r="R44" s="257"/>
      <c r="S44" s="258"/>
    </row>
  </sheetData>
  <mergeCells count="20">
    <mergeCell ref="B36:E37"/>
    <mergeCell ref="F36:S37"/>
    <mergeCell ref="B39:S39"/>
    <mergeCell ref="B41:S41"/>
    <mergeCell ref="B10:S10"/>
    <mergeCell ref="B30:S30"/>
    <mergeCell ref="C1:D1"/>
    <mergeCell ref="B8:C8"/>
    <mergeCell ref="D8:I8"/>
    <mergeCell ref="K8:L8"/>
    <mergeCell ref="M8:S8"/>
    <mergeCell ref="B4:S4"/>
    <mergeCell ref="B6:C6"/>
    <mergeCell ref="D6:I6"/>
    <mergeCell ref="K6:L6"/>
    <mergeCell ref="M6:S6"/>
    <mergeCell ref="B7:C7"/>
    <mergeCell ref="D7:I7"/>
    <mergeCell ref="K7:L7"/>
    <mergeCell ref="M7:S7"/>
  </mergeCells>
  <phoneticPr fontId="9"/>
  <pageMargins left="0.7" right="0.7" top="0.75" bottom="0.75" header="0.3" footer="0.3"/>
  <pageSetup paperSize="9" scale="4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D2C7A-363A-48EF-89A9-1291F4B4E96A}">
  <dimension ref="A1:AM71"/>
  <sheetViews>
    <sheetView showGridLines="0" view="pageBreakPreview" zoomScaleNormal="100" zoomScaleSheetLayoutView="100" workbookViewId="0">
      <selection activeCell="BB11" sqref="BB11"/>
    </sheetView>
  </sheetViews>
  <sheetFormatPr defaultColWidth="2.26953125" defaultRowHeight="13"/>
  <cols>
    <col min="1" max="1" width="2.26953125" style="41" customWidth="1"/>
    <col min="2" max="2" width="2.26953125" style="300" customWidth="1"/>
    <col min="3" max="5" width="2.26953125" style="41"/>
    <col min="6" max="6" width="2.36328125" style="41" bestFit="1" customWidth="1"/>
    <col min="7" max="8" width="2.26953125" style="41"/>
    <col min="9" max="38" width="2.36328125" style="41" customWidth="1"/>
    <col min="39" max="256" width="2.26953125" style="41"/>
    <col min="257" max="258" width="2.26953125" style="41" customWidth="1"/>
    <col min="259" max="261" width="2.26953125" style="41"/>
    <col min="262" max="262" width="2.36328125" style="41" bestFit="1" customWidth="1"/>
    <col min="263" max="264" width="2.26953125" style="41"/>
    <col min="265" max="292" width="2.36328125" style="41" customWidth="1"/>
    <col min="293" max="293" width="2.26953125" style="41"/>
    <col min="294" max="294" width="2.26953125" style="41" customWidth="1"/>
    <col min="295" max="512" width="2.26953125" style="41"/>
    <col min="513" max="514" width="2.26953125" style="41" customWidth="1"/>
    <col min="515" max="517" width="2.26953125" style="41"/>
    <col min="518" max="518" width="2.36328125" style="41" bestFit="1" customWidth="1"/>
    <col min="519" max="520" width="2.26953125" style="41"/>
    <col min="521" max="548" width="2.36328125" style="41" customWidth="1"/>
    <col min="549" max="549" width="2.26953125" style="41"/>
    <col min="550" max="550" width="2.26953125" style="41" customWidth="1"/>
    <col min="551" max="768" width="2.26953125" style="41"/>
    <col min="769" max="770" width="2.26953125" style="41" customWidth="1"/>
    <col min="771" max="773" width="2.26953125" style="41"/>
    <col min="774" max="774" width="2.36328125" style="41" bestFit="1" customWidth="1"/>
    <col min="775" max="776" width="2.26953125" style="41"/>
    <col min="777" max="804" width="2.36328125" style="41" customWidth="1"/>
    <col min="805" max="805" width="2.26953125" style="41"/>
    <col min="806" max="806" width="2.26953125" style="41" customWidth="1"/>
    <col min="807" max="1024" width="2.26953125" style="41"/>
    <col min="1025" max="1026" width="2.26953125" style="41" customWidth="1"/>
    <col min="1027" max="1029" width="2.26953125" style="41"/>
    <col min="1030" max="1030" width="2.36328125" style="41" bestFit="1" customWidth="1"/>
    <col min="1031" max="1032" width="2.26953125" style="41"/>
    <col min="1033" max="1060" width="2.36328125" style="41" customWidth="1"/>
    <col min="1061" max="1061" width="2.26953125" style="41"/>
    <col min="1062" max="1062" width="2.26953125" style="41" customWidth="1"/>
    <col min="1063" max="1280" width="2.26953125" style="41"/>
    <col min="1281" max="1282" width="2.26953125" style="41" customWidth="1"/>
    <col min="1283" max="1285" width="2.26953125" style="41"/>
    <col min="1286" max="1286" width="2.36328125" style="41" bestFit="1" customWidth="1"/>
    <col min="1287" max="1288" width="2.26953125" style="41"/>
    <col min="1289" max="1316" width="2.36328125" style="41" customWidth="1"/>
    <col min="1317" max="1317" width="2.26953125" style="41"/>
    <col min="1318" max="1318" width="2.26953125" style="41" customWidth="1"/>
    <col min="1319" max="1536" width="2.26953125" style="41"/>
    <col min="1537" max="1538" width="2.26953125" style="41" customWidth="1"/>
    <col min="1539" max="1541" width="2.26953125" style="41"/>
    <col min="1542" max="1542" width="2.36328125" style="41" bestFit="1" customWidth="1"/>
    <col min="1543" max="1544" width="2.26953125" style="41"/>
    <col min="1545" max="1572" width="2.36328125" style="41" customWidth="1"/>
    <col min="1573" max="1573" width="2.26953125" style="41"/>
    <col min="1574" max="1574" width="2.26953125" style="41" customWidth="1"/>
    <col min="1575" max="1792" width="2.26953125" style="41"/>
    <col min="1793" max="1794" width="2.26953125" style="41" customWidth="1"/>
    <col min="1795" max="1797" width="2.26953125" style="41"/>
    <col min="1798" max="1798" width="2.36328125" style="41" bestFit="1" customWidth="1"/>
    <col min="1799" max="1800" width="2.26953125" style="41"/>
    <col min="1801" max="1828" width="2.36328125" style="41" customWidth="1"/>
    <col min="1829" max="1829" width="2.26953125" style="41"/>
    <col min="1830" max="1830" width="2.26953125" style="41" customWidth="1"/>
    <col min="1831" max="2048" width="2.26953125" style="41"/>
    <col min="2049" max="2050" width="2.26953125" style="41" customWidth="1"/>
    <col min="2051" max="2053" width="2.26953125" style="41"/>
    <col min="2054" max="2054" width="2.36328125" style="41" bestFit="1" customWidth="1"/>
    <col min="2055" max="2056" width="2.26953125" style="41"/>
    <col min="2057" max="2084" width="2.36328125" style="41" customWidth="1"/>
    <col min="2085" max="2085" width="2.26953125" style="41"/>
    <col min="2086" max="2086" width="2.26953125" style="41" customWidth="1"/>
    <col min="2087" max="2304" width="2.26953125" style="41"/>
    <col min="2305" max="2306" width="2.26953125" style="41" customWidth="1"/>
    <col min="2307" max="2309" width="2.26953125" style="41"/>
    <col min="2310" max="2310" width="2.36328125" style="41" bestFit="1" customWidth="1"/>
    <col min="2311" max="2312" width="2.26953125" style="41"/>
    <col min="2313" max="2340" width="2.36328125" style="41" customWidth="1"/>
    <col min="2341" max="2341" width="2.26953125" style="41"/>
    <col min="2342" max="2342" width="2.26953125" style="41" customWidth="1"/>
    <col min="2343" max="2560" width="2.26953125" style="41"/>
    <col min="2561" max="2562" width="2.26953125" style="41" customWidth="1"/>
    <col min="2563" max="2565" width="2.26953125" style="41"/>
    <col min="2566" max="2566" width="2.36328125" style="41" bestFit="1" customWidth="1"/>
    <col min="2567" max="2568" width="2.26953125" style="41"/>
    <col min="2569" max="2596" width="2.36328125" style="41" customWidth="1"/>
    <col min="2597" max="2597" width="2.26953125" style="41"/>
    <col min="2598" max="2598" width="2.26953125" style="41" customWidth="1"/>
    <col min="2599" max="2816" width="2.26953125" style="41"/>
    <col min="2817" max="2818" width="2.26953125" style="41" customWidth="1"/>
    <col min="2819" max="2821" width="2.26953125" style="41"/>
    <col min="2822" max="2822" width="2.36328125" style="41" bestFit="1" customWidth="1"/>
    <col min="2823" max="2824" width="2.26953125" style="41"/>
    <col min="2825" max="2852" width="2.36328125" style="41" customWidth="1"/>
    <col min="2853" max="2853" width="2.26953125" style="41"/>
    <col min="2854" max="2854" width="2.26953125" style="41" customWidth="1"/>
    <col min="2855" max="3072" width="2.26953125" style="41"/>
    <col min="3073" max="3074" width="2.26953125" style="41" customWidth="1"/>
    <col min="3075" max="3077" width="2.26953125" style="41"/>
    <col min="3078" max="3078" width="2.36328125" style="41" bestFit="1" customWidth="1"/>
    <col min="3079" max="3080" width="2.26953125" style="41"/>
    <col min="3081" max="3108" width="2.36328125" style="41" customWidth="1"/>
    <col min="3109" max="3109" width="2.26953125" style="41"/>
    <col min="3110" max="3110" width="2.26953125" style="41" customWidth="1"/>
    <col min="3111" max="3328" width="2.26953125" style="41"/>
    <col min="3329" max="3330" width="2.26953125" style="41" customWidth="1"/>
    <col min="3331" max="3333" width="2.26953125" style="41"/>
    <col min="3334" max="3334" width="2.36328125" style="41" bestFit="1" customWidth="1"/>
    <col min="3335" max="3336" width="2.26953125" style="41"/>
    <col min="3337" max="3364" width="2.36328125" style="41" customWidth="1"/>
    <col min="3365" max="3365" width="2.26953125" style="41"/>
    <col min="3366" max="3366" width="2.26953125" style="41" customWidth="1"/>
    <col min="3367" max="3584" width="2.26953125" style="41"/>
    <col min="3585" max="3586" width="2.26953125" style="41" customWidth="1"/>
    <col min="3587" max="3589" width="2.26953125" style="41"/>
    <col min="3590" max="3590" width="2.36328125" style="41" bestFit="1" customWidth="1"/>
    <col min="3591" max="3592" width="2.26953125" style="41"/>
    <col min="3593" max="3620" width="2.36328125" style="41" customWidth="1"/>
    <col min="3621" max="3621" width="2.26953125" style="41"/>
    <col min="3622" max="3622" width="2.26953125" style="41" customWidth="1"/>
    <col min="3623" max="3840" width="2.26953125" style="41"/>
    <col min="3841" max="3842" width="2.26953125" style="41" customWidth="1"/>
    <col min="3843" max="3845" width="2.26953125" style="41"/>
    <col min="3846" max="3846" width="2.36328125" style="41" bestFit="1" customWidth="1"/>
    <col min="3847" max="3848" width="2.26953125" style="41"/>
    <col min="3849" max="3876" width="2.36328125" style="41" customWidth="1"/>
    <col min="3877" max="3877" width="2.26953125" style="41"/>
    <col min="3878" max="3878" width="2.26953125" style="41" customWidth="1"/>
    <col min="3879" max="4096" width="2.26953125" style="41"/>
    <col min="4097" max="4098" width="2.26953125" style="41" customWidth="1"/>
    <col min="4099" max="4101" width="2.26953125" style="41"/>
    <col min="4102" max="4102" width="2.36328125" style="41" bestFit="1" customWidth="1"/>
    <col min="4103" max="4104" width="2.26953125" style="41"/>
    <col min="4105" max="4132" width="2.36328125" style="41" customWidth="1"/>
    <col min="4133" max="4133" width="2.26953125" style="41"/>
    <col min="4134" max="4134" width="2.26953125" style="41" customWidth="1"/>
    <col min="4135" max="4352" width="2.26953125" style="41"/>
    <col min="4353" max="4354" width="2.26953125" style="41" customWidth="1"/>
    <col min="4355" max="4357" width="2.26953125" style="41"/>
    <col min="4358" max="4358" width="2.36328125" style="41" bestFit="1" customWidth="1"/>
    <col min="4359" max="4360" width="2.26953125" style="41"/>
    <col min="4361" max="4388" width="2.36328125" style="41" customWidth="1"/>
    <col min="4389" max="4389" width="2.26953125" style="41"/>
    <col min="4390" max="4390" width="2.26953125" style="41" customWidth="1"/>
    <col min="4391" max="4608" width="2.26953125" style="41"/>
    <col min="4609" max="4610" width="2.26953125" style="41" customWidth="1"/>
    <col min="4611" max="4613" width="2.26953125" style="41"/>
    <col min="4614" max="4614" width="2.36328125" style="41" bestFit="1" customWidth="1"/>
    <col min="4615" max="4616" width="2.26953125" style="41"/>
    <col min="4617" max="4644" width="2.36328125" style="41" customWidth="1"/>
    <col min="4645" max="4645" width="2.26953125" style="41"/>
    <col min="4646" max="4646" width="2.26953125" style="41" customWidth="1"/>
    <col min="4647" max="4864" width="2.26953125" style="41"/>
    <col min="4865" max="4866" width="2.26953125" style="41" customWidth="1"/>
    <col min="4867" max="4869" width="2.26953125" style="41"/>
    <col min="4870" max="4870" width="2.36328125" style="41" bestFit="1" customWidth="1"/>
    <col min="4871" max="4872" width="2.26953125" style="41"/>
    <col min="4873" max="4900" width="2.36328125" style="41" customWidth="1"/>
    <col min="4901" max="4901" width="2.26953125" style="41"/>
    <col min="4902" max="4902" width="2.26953125" style="41" customWidth="1"/>
    <col min="4903" max="5120" width="2.26953125" style="41"/>
    <col min="5121" max="5122" width="2.26953125" style="41" customWidth="1"/>
    <col min="5123" max="5125" width="2.26953125" style="41"/>
    <col min="5126" max="5126" width="2.36328125" style="41" bestFit="1" customWidth="1"/>
    <col min="5127" max="5128" width="2.26953125" style="41"/>
    <col min="5129" max="5156" width="2.36328125" style="41" customWidth="1"/>
    <col min="5157" max="5157" width="2.26953125" style="41"/>
    <col min="5158" max="5158" width="2.26953125" style="41" customWidth="1"/>
    <col min="5159" max="5376" width="2.26953125" style="41"/>
    <col min="5377" max="5378" width="2.26953125" style="41" customWidth="1"/>
    <col min="5379" max="5381" width="2.26953125" style="41"/>
    <col min="5382" max="5382" width="2.36328125" style="41" bestFit="1" customWidth="1"/>
    <col min="5383" max="5384" width="2.26953125" style="41"/>
    <col min="5385" max="5412" width="2.36328125" style="41" customWidth="1"/>
    <col min="5413" max="5413" width="2.26953125" style="41"/>
    <col min="5414" max="5414" width="2.26953125" style="41" customWidth="1"/>
    <col min="5415" max="5632" width="2.26953125" style="41"/>
    <col min="5633" max="5634" width="2.26953125" style="41" customWidth="1"/>
    <col min="5635" max="5637" width="2.26953125" style="41"/>
    <col min="5638" max="5638" width="2.36328125" style="41" bestFit="1" customWidth="1"/>
    <col min="5639" max="5640" width="2.26953125" style="41"/>
    <col min="5641" max="5668" width="2.36328125" style="41" customWidth="1"/>
    <col min="5669" max="5669" width="2.26953125" style="41"/>
    <col min="5670" max="5670" width="2.26953125" style="41" customWidth="1"/>
    <col min="5671" max="5888" width="2.26953125" style="41"/>
    <col min="5889" max="5890" width="2.26953125" style="41" customWidth="1"/>
    <col min="5891" max="5893" width="2.26953125" style="41"/>
    <col min="5894" max="5894" width="2.36328125" style="41" bestFit="1" customWidth="1"/>
    <col min="5895" max="5896" width="2.26953125" style="41"/>
    <col min="5897" max="5924" width="2.36328125" style="41" customWidth="1"/>
    <col min="5925" max="5925" width="2.26953125" style="41"/>
    <col min="5926" max="5926" width="2.26953125" style="41" customWidth="1"/>
    <col min="5927" max="6144" width="2.26953125" style="41"/>
    <col min="6145" max="6146" width="2.26953125" style="41" customWidth="1"/>
    <col min="6147" max="6149" width="2.26953125" style="41"/>
    <col min="6150" max="6150" width="2.36328125" style="41" bestFit="1" customWidth="1"/>
    <col min="6151" max="6152" width="2.26953125" style="41"/>
    <col min="6153" max="6180" width="2.36328125" style="41" customWidth="1"/>
    <col min="6181" max="6181" width="2.26953125" style="41"/>
    <col min="6182" max="6182" width="2.26953125" style="41" customWidth="1"/>
    <col min="6183" max="6400" width="2.26953125" style="41"/>
    <col min="6401" max="6402" width="2.26953125" style="41" customWidth="1"/>
    <col min="6403" max="6405" width="2.26953125" style="41"/>
    <col min="6406" max="6406" width="2.36328125" style="41" bestFit="1" customWidth="1"/>
    <col min="6407" max="6408" width="2.26953125" style="41"/>
    <col min="6409" max="6436" width="2.36328125" style="41" customWidth="1"/>
    <col min="6437" max="6437" width="2.26953125" style="41"/>
    <col min="6438" max="6438" width="2.26953125" style="41" customWidth="1"/>
    <col min="6439" max="6656" width="2.26953125" style="41"/>
    <col min="6657" max="6658" width="2.26953125" style="41" customWidth="1"/>
    <col min="6659" max="6661" width="2.26953125" style="41"/>
    <col min="6662" max="6662" width="2.36328125" style="41" bestFit="1" customWidth="1"/>
    <col min="6663" max="6664" width="2.26953125" style="41"/>
    <col min="6665" max="6692" width="2.36328125" style="41" customWidth="1"/>
    <col min="6693" max="6693" width="2.26953125" style="41"/>
    <col min="6694" max="6694" width="2.26953125" style="41" customWidth="1"/>
    <col min="6695" max="6912" width="2.26953125" style="41"/>
    <col min="6913" max="6914" width="2.26953125" style="41" customWidth="1"/>
    <col min="6915" max="6917" width="2.26953125" style="41"/>
    <col min="6918" max="6918" width="2.36328125" style="41" bestFit="1" customWidth="1"/>
    <col min="6919" max="6920" width="2.26953125" style="41"/>
    <col min="6921" max="6948" width="2.36328125" style="41" customWidth="1"/>
    <col min="6949" max="6949" width="2.26953125" style="41"/>
    <col min="6950" max="6950" width="2.26953125" style="41" customWidth="1"/>
    <col min="6951" max="7168" width="2.26953125" style="41"/>
    <col min="7169" max="7170" width="2.26953125" style="41" customWidth="1"/>
    <col min="7171" max="7173" width="2.26953125" style="41"/>
    <col min="7174" max="7174" width="2.36328125" style="41" bestFit="1" customWidth="1"/>
    <col min="7175" max="7176" width="2.26953125" style="41"/>
    <col min="7177" max="7204" width="2.36328125" style="41" customWidth="1"/>
    <col min="7205" max="7205" width="2.26953125" style="41"/>
    <col min="7206" max="7206" width="2.26953125" style="41" customWidth="1"/>
    <col min="7207" max="7424" width="2.26953125" style="41"/>
    <col min="7425" max="7426" width="2.26953125" style="41" customWidth="1"/>
    <col min="7427" max="7429" width="2.26953125" style="41"/>
    <col min="7430" max="7430" width="2.36328125" style="41" bestFit="1" customWidth="1"/>
    <col min="7431" max="7432" width="2.26953125" style="41"/>
    <col min="7433" max="7460" width="2.36328125" style="41" customWidth="1"/>
    <col min="7461" max="7461" width="2.26953125" style="41"/>
    <col min="7462" max="7462" width="2.26953125" style="41" customWidth="1"/>
    <col min="7463" max="7680" width="2.26953125" style="41"/>
    <col min="7681" max="7682" width="2.26953125" style="41" customWidth="1"/>
    <col min="7683" max="7685" width="2.26953125" style="41"/>
    <col min="7686" max="7686" width="2.36328125" style="41" bestFit="1" customWidth="1"/>
    <col min="7687" max="7688" width="2.26953125" style="41"/>
    <col min="7689" max="7716" width="2.36328125" style="41" customWidth="1"/>
    <col min="7717" max="7717" width="2.26953125" style="41"/>
    <col min="7718" max="7718" width="2.26953125" style="41" customWidth="1"/>
    <col min="7719" max="7936" width="2.26953125" style="41"/>
    <col min="7937" max="7938" width="2.26953125" style="41" customWidth="1"/>
    <col min="7939" max="7941" width="2.26953125" style="41"/>
    <col min="7942" max="7942" width="2.36328125" style="41" bestFit="1" customWidth="1"/>
    <col min="7943" max="7944" width="2.26953125" style="41"/>
    <col min="7945" max="7972" width="2.36328125" style="41" customWidth="1"/>
    <col min="7973" max="7973" width="2.26953125" style="41"/>
    <col min="7974" max="7974" width="2.26953125" style="41" customWidth="1"/>
    <col min="7975" max="8192" width="2.26953125" style="41"/>
    <col min="8193" max="8194" width="2.26953125" style="41" customWidth="1"/>
    <col min="8195" max="8197" width="2.26953125" style="41"/>
    <col min="8198" max="8198" width="2.36328125" style="41" bestFit="1" customWidth="1"/>
    <col min="8199" max="8200" width="2.26953125" style="41"/>
    <col min="8201" max="8228" width="2.36328125" style="41" customWidth="1"/>
    <col min="8229" max="8229" width="2.26953125" style="41"/>
    <col min="8230" max="8230" width="2.26953125" style="41" customWidth="1"/>
    <col min="8231" max="8448" width="2.26953125" style="41"/>
    <col min="8449" max="8450" width="2.26953125" style="41" customWidth="1"/>
    <col min="8451" max="8453" width="2.26953125" style="41"/>
    <col min="8454" max="8454" width="2.36328125" style="41" bestFit="1" customWidth="1"/>
    <col min="8455" max="8456" width="2.26953125" style="41"/>
    <col min="8457" max="8484" width="2.36328125" style="41" customWidth="1"/>
    <col min="8485" max="8485" width="2.26953125" style="41"/>
    <col min="8486" max="8486" width="2.26953125" style="41" customWidth="1"/>
    <col min="8487" max="8704" width="2.26953125" style="41"/>
    <col min="8705" max="8706" width="2.26953125" style="41" customWidth="1"/>
    <col min="8707" max="8709" width="2.26953125" style="41"/>
    <col min="8710" max="8710" width="2.36328125" style="41" bestFit="1" customWidth="1"/>
    <col min="8711" max="8712" width="2.26953125" style="41"/>
    <col min="8713" max="8740" width="2.36328125" style="41" customWidth="1"/>
    <col min="8741" max="8741" width="2.26953125" style="41"/>
    <col min="8742" max="8742" width="2.26953125" style="41" customWidth="1"/>
    <col min="8743" max="8960" width="2.26953125" style="41"/>
    <col min="8961" max="8962" width="2.26953125" style="41" customWidth="1"/>
    <col min="8963" max="8965" width="2.26953125" style="41"/>
    <col min="8966" max="8966" width="2.36328125" style="41" bestFit="1" customWidth="1"/>
    <col min="8967" max="8968" width="2.26953125" style="41"/>
    <col min="8969" max="8996" width="2.36328125" style="41" customWidth="1"/>
    <col min="8997" max="8997" width="2.26953125" style="41"/>
    <col min="8998" max="8998" width="2.26953125" style="41" customWidth="1"/>
    <col min="8999" max="9216" width="2.26953125" style="41"/>
    <col min="9217" max="9218" width="2.26953125" style="41" customWidth="1"/>
    <col min="9219" max="9221" width="2.26953125" style="41"/>
    <col min="9222" max="9222" width="2.36328125" style="41" bestFit="1" customWidth="1"/>
    <col min="9223" max="9224" width="2.26953125" style="41"/>
    <col min="9225" max="9252" width="2.36328125" style="41" customWidth="1"/>
    <col min="9253" max="9253" width="2.26953125" style="41"/>
    <col min="9254" max="9254" width="2.26953125" style="41" customWidth="1"/>
    <col min="9255" max="9472" width="2.26953125" style="41"/>
    <col min="9473" max="9474" width="2.26953125" style="41" customWidth="1"/>
    <col min="9475" max="9477" width="2.26953125" style="41"/>
    <col min="9478" max="9478" width="2.36328125" style="41" bestFit="1" customWidth="1"/>
    <col min="9479" max="9480" width="2.26953125" style="41"/>
    <col min="9481" max="9508" width="2.36328125" style="41" customWidth="1"/>
    <col min="9509" max="9509" width="2.26953125" style="41"/>
    <col min="9510" max="9510" width="2.26953125" style="41" customWidth="1"/>
    <col min="9511" max="9728" width="2.26953125" style="41"/>
    <col min="9729" max="9730" width="2.26953125" style="41" customWidth="1"/>
    <col min="9731" max="9733" width="2.26953125" style="41"/>
    <col min="9734" max="9734" width="2.36328125" style="41" bestFit="1" customWidth="1"/>
    <col min="9735" max="9736" width="2.26953125" style="41"/>
    <col min="9737" max="9764" width="2.36328125" style="41" customWidth="1"/>
    <col min="9765" max="9765" width="2.26953125" style="41"/>
    <col min="9766" max="9766" width="2.26953125" style="41" customWidth="1"/>
    <col min="9767" max="9984" width="2.26953125" style="41"/>
    <col min="9985" max="9986" width="2.26953125" style="41" customWidth="1"/>
    <col min="9987" max="9989" width="2.26953125" style="41"/>
    <col min="9990" max="9990" width="2.36328125" style="41" bestFit="1" customWidth="1"/>
    <col min="9991" max="9992" width="2.26953125" style="41"/>
    <col min="9993" max="10020" width="2.36328125" style="41" customWidth="1"/>
    <col min="10021" max="10021" width="2.26953125" style="41"/>
    <col min="10022" max="10022" width="2.26953125" style="41" customWidth="1"/>
    <col min="10023" max="10240" width="2.26953125" style="41"/>
    <col min="10241" max="10242" width="2.26953125" style="41" customWidth="1"/>
    <col min="10243" max="10245" width="2.26953125" style="41"/>
    <col min="10246" max="10246" width="2.36328125" style="41" bestFit="1" customWidth="1"/>
    <col min="10247" max="10248" width="2.26953125" style="41"/>
    <col min="10249" max="10276" width="2.36328125" style="41" customWidth="1"/>
    <col min="10277" max="10277" width="2.26953125" style="41"/>
    <col min="10278" max="10278" width="2.26953125" style="41" customWidth="1"/>
    <col min="10279" max="10496" width="2.26953125" style="41"/>
    <col min="10497" max="10498" width="2.26953125" style="41" customWidth="1"/>
    <col min="10499" max="10501" width="2.26953125" style="41"/>
    <col min="10502" max="10502" width="2.36328125" style="41" bestFit="1" customWidth="1"/>
    <col min="10503" max="10504" width="2.26953125" style="41"/>
    <col min="10505" max="10532" width="2.36328125" style="41" customWidth="1"/>
    <col min="10533" max="10533" width="2.26953125" style="41"/>
    <col min="10534" max="10534" width="2.26953125" style="41" customWidth="1"/>
    <col min="10535" max="10752" width="2.26953125" style="41"/>
    <col min="10753" max="10754" width="2.26953125" style="41" customWidth="1"/>
    <col min="10755" max="10757" width="2.26953125" style="41"/>
    <col min="10758" max="10758" width="2.36328125" style="41" bestFit="1" customWidth="1"/>
    <col min="10759" max="10760" width="2.26953125" style="41"/>
    <col min="10761" max="10788" width="2.36328125" style="41" customWidth="1"/>
    <col min="10789" max="10789" width="2.26953125" style="41"/>
    <col min="10790" max="10790" width="2.26953125" style="41" customWidth="1"/>
    <col min="10791" max="11008" width="2.26953125" style="41"/>
    <col min="11009" max="11010" width="2.26953125" style="41" customWidth="1"/>
    <col min="11011" max="11013" width="2.26953125" style="41"/>
    <col min="11014" max="11014" width="2.36328125" style="41" bestFit="1" customWidth="1"/>
    <col min="11015" max="11016" width="2.26953125" style="41"/>
    <col min="11017" max="11044" width="2.36328125" style="41" customWidth="1"/>
    <col min="11045" max="11045" width="2.26953125" style="41"/>
    <col min="11046" max="11046" width="2.26953125" style="41" customWidth="1"/>
    <col min="11047" max="11264" width="2.26953125" style="41"/>
    <col min="11265" max="11266" width="2.26953125" style="41" customWidth="1"/>
    <col min="11267" max="11269" width="2.26953125" style="41"/>
    <col min="11270" max="11270" width="2.36328125" style="41" bestFit="1" customWidth="1"/>
    <col min="11271" max="11272" width="2.26953125" style="41"/>
    <col min="11273" max="11300" width="2.36328125" style="41" customWidth="1"/>
    <col min="11301" max="11301" width="2.26953125" style="41"/>
    <col min="11302" max="11302" width="2.26953125" style="41" customWidth="1"/>
    <col min="11303" max="11520" width="2.26953125" style="41"/>
    <col min="11521" max="11522" width="2.26953125" style="41" customWidth="1"/>
    <col min="11523" max="11525" width="2.26953125" style="41"/>
    <col min="11526" max="11526" width="2.36328125" style="41" bestFit="1" customWidth="1"/>
    <col min="11527" max="11528" width="2.26953125" style="41"/>
    <col min="11529" max="11556" width="2.36328125" style="41" customWidth="1"/>
    <col min="11557" max="11557" width="2.26953125" style="41"/>
    <col min="11558" max="11558" width="2.26953125" style="41" customWidth="1"/>
    <col min="11559" max="11776" width="2.26953125" style="41"/>
    <col min="11777" max="11778" width="2.26953125" style="41" customWidth="1"/>
    <col min="11779" max="11781" width="2.26953125" style="41"/>
    <col min="11782" max="11782" width="2.36328125" style="41" bestFit="1" customWidth="1"/>
    <col min="11783" max="11784" width="2.26953125" style="41"/>
    <col min="11785" max="11812" width="2.36328125" style="41" customWidth="1"/>
    <col min="11813" max="11813" width="2.26953125" style="41"/>
    <col min="11814" max="11814" width="2.26953125" style="41" customWidth="1"/>
    <col min="11815" max="12032" width="2.26953125" style="41"/>
    <col min="12033" max="12034" width="2.26953125" style="41" customWidth="1"/>
    <col min="12035" max="12037" width="2.26953125" style="41"/>
    <col min="12038" max="12038" width="2.36328125" style="41" bestFit="1" customWidth="1"/>
    <col min="12039" max="12040" width="2.26953125" style="41"/>
    <col min="12041" max="12068" width="2.36328125" style="41" customWidth="1"/>
    <col min="12069" max="12069" width="2.26953125" style="41"/>
    <col min="12070" max="12070" width="2.26953125" style="41" customWidth="1"/>
    <col min="12071" max="12288" width="2.26953125" style="41"/>
    <col min="12289" max="12290" width="2.26953125" style="41" customWidth="1"/>
    <col min="12291" max="12293" width="2.26953125" style="41"/>
    <col min="12294" max="12294" width="2.36328125" style="41" bestFit="1" customWidth="1"/>
    <col min="12295" max="12296" width="2.26953125" style="41"/>
    <col min="12297" max="12324" width="2.36328125" style="41" customWidth="1"/>
    <col min="12325" max="12325" width="2.26953125" style="41"/>
    <col min="12326" max="12326" width="2.26953125" style="41" customWidth="1"/>
    <col min="12327" max="12544" width="2.26953125" style="41"/>
    <col min="12545" max="12546" width="2.26953125" style="41" customWidth="1"/>
    <col min="12547" max="12549" width="2.26953125" style="41"/>
    <col min="12550" max="12550" width="2.36328125" style="41" bestFit="1" customWidth="1"/>
    <col min="12551" max="12552" width="2.26953125" style="41"/>
    <col min="12553" max="12580" width="2.36328125" style="41" customWidth="1"/>
    <col min="12581" max="12581" width="2.26953125" style="41"/>
    <col min="12582" max="12582" width="2.26953125" style="41" customWidth="1"/>
    <col min="12583" max="12800" width="2.26953125" style="41"/>
    <col min="12801" max="12802" width="2.26953125" style="41" customWidth="1"/>
    <col min="12803" max="12805" width="2.26953125" style="41"/>
    <col min="12806" max="12806" width="2.36328125" style="41" bestFit="1" customWidth="1"/>
    <col min="12807" max="12808" width="2.26953125" style="41"/>
    <col min="12809" max="12836" width="2.36328125" style="41" customWidth="1"/>
    <col min="12837" max="12837" width="2.26953125" style="41"/>
    <col min="12838" max="12838" width="2.26953125" style="41" customWidth="1"/>
    <col min="12839" max="13056" width="2.26953125" style="41"/>
    <col min="13057" max="13058" width="2.26953125" style="41" customWidth="1"/>
    <col min="13059" max="13061" width="2.26953125" style="41"/>
    <col min="13062" max="13062" width="2.36328125" style="41" bestFit="1" customWidth="1"/>
    <col min="13063" max="13064" width="2.26953125" style="41"/>
    <col min="13065" max="13092" width="2.36328125" style="41" customWidth="1"/>
    <col min="13093" max="13093" width="2.26953125" style="41"/>
    <col min="13094" max="13094" width="2.26953125" style="41" customWidth="1"/>
    <col min="13095" max="13312" width="2.26953125" style="41"/>
    <col min="13313" max="13314" width="2.26953125" style="41" customWidth="1"/>
    <col min="13315" max="13317" width="2.26953125" style="41"/>
    <col min="13318" max="13318" width="2.36328125" style="41" bestFit="1" customWidth="1"/>
    <col min="13319" max="13320" width="2.26953125" style="41"/>
    <col min="13321" max="13348" width="2.36328125" style="41" customWidth="1"/>
    <col min="13349" max="13349" width="2.26953125" style="41"/>
    <col min="13350" max="13350" width="2.26953125" style="41" customWidth="1"/>
    <col min="13351" max="13568" width="2.26953125" style="41"/>
    <col min="13569" max="13570" width="2.26953125" style="41" customWidth="1"/>
    <col min="13571" max="13573" width="2.26953125" style="41"/>
    <col min="13574" max="13574" width="2.36328125" style="41" bestFit="1" customWidth="1"/>
    <col min="13575" max="13576" width="2.26953125" style="41"/>
    <col min="13577" max="13604" width="2.36328125" style="41" customWidth="1"/>
    <col min="13605" max="13605" width="2.26953125" style="41"/>
    <col min="13606" max="13606" width="2.26953125" style="41" customWidth="1"/>
    <col min="13607" max="13824" width="2.26953125" style="41"/>
    <col min="13825" max="13826" width="2.26953125" style="41" customWidth="1"/>
    <col min="13827" max="13829" width="2.26953125" style="41"/>
    <col min="13830" max="13830" width="2.36328125" style="41" bestFit="1" customWidth="1"/>
    <col min="13831" max="13832" width="2.26953125" style="41"/>
    <col min="13833" max="13860" width="2.36328125" style="41" customWidth="1"/>
    <col min="13861" max="13861" width="2.26953125" style="41"/>
    <col min="13862" max="13862" width="2.26953125" style="41" customWidth="1"/>
    <col min="13863" max="14080" width="2.26953125" style="41"/>
    <col min="14081" max="14082" width="2.26953125" style="41" customWidth="1"/>
    <col min="14083" max="14085" width="2.26953125" style="41"/>
    <col min="14086" max="14086" width="2.36328125" style="41" bestFit="1" customWidth="1"/>
    <col min="14087" max="14088" width="2.26953125" style="41"/>
    <col min="14089" max="14116" width="2.36328125" style="41" customWidth="1"/>
    <col min="14117" max="14117" width="2.26953125" style="41"/>
    <col min="14118" max="14118" width="2.26953125" style="41" customWidth="1"/>
    <col min="14119" max="14336" width="2.26953125" style="41"/>
    <col min="14337" max="14338" width="2.26953125" style="41" customWidth="1"/>
    <col min="14339" max="14341" width="2.26953125" style="41"/>
    <col min="14342" max="14342" width="2.36328125" style="41" bestFit="1" customWidth="1"/>
    <col min="14343" max="14344" width="2.26953125" style="41"/>
    <col min="14345" max="14372" width="2.36328125" style="41" customWidth="1"/>
    <col min="14373" max="14373" width="2.26953125" style="41"/>
    <col min="14374" max="14374" width="2.26953125" style="41" customWidth="1"/>
    <col min="14375" max="14592" width="2.26953125" style="41"/>
    <col min="14593" max="14594" width="2.26953125" style="41" customWidth="1"/>
    <col min="14595" max="14597" width="2.26953125" style="41"/>
    <col min="14598" max="14598" width="2.36328125" style="41" bestFit="1" customWidth="1"/>
    <col min="14599" max="14600" width="2.26953125" style="41"/>
    <col min="14601" max="14628" width="2.36328125" style="41" customWidth="1"/>
    <col min="14629" max="14629" width="2.26953125" style="41"/>
    <col min="14630" max="14630" width="2.26953125" style="41" customWidth="1"/>
    <col min="14631" max="14848" width="2.26953125" style="41"/>
    <col min="14849" max="14850" width="2.26953125" style="41" customWidth="1"/>
    <col min="14851" max="14853" width="2.26953125" style="41"/>
    <col min="14854" max="14854" width="2.36328125" style="41" bestFit="1" customWidth="1"/>
    <col min="14855" max="14856" width="2.26953125" style="41"/>
    <col min="14857" max="14884" width="2.36328125" style="41" customWidth="1"/>
    <col min="14885" max="14885" width="2.26953125" style="41"/>
    <col min="14886" max="14886" width="2.26953125" style="41" customWidth="1"/>
    <col min="14887" max="15104" width="2.26953125" style="41"/>
    <col min="15105" max="15106" width="2.26953125" style="41" customWidth="1"/>
    <col min="15107" max="15109" width="2.26953125" style="41"/>
    <col min="15110" max="15110" width="2.36328125" style="41" bestFit="1" customWidth="1"/>
    <col min="15111" max="15112" width="2.26953125" style="41"/>
    <col min="15113" max="15140" width="2.36328125" style="41" customWidth="1"/>
    <col min="15141" max="15141" width="2.26953125" style="41"/>
    <col min="15142" max="15142" width="2.26953125" style="41" customWidth="1"/>
    <col min="15143" max="15360" width="2.26953125" style="41"/>
    <col min="15361" max="15362" width="2.26953125" style="41" customWidth="1"/>
    <col min="15363" max="15365" width="2.26953125" style="41"/>
    <col min="15366" max="15366" width="2.36328125" style="41" bestFit="1" customWidth="1"/>
    <col min="15367" max="15368" width="2.26953125" style="41"/>
    <col min="15369" max="15396" width="2.36328125" style="41" customWidth="1"/>
    <col min="15397" max="15397" width="2.26953125" style="41"/>
    <col min="15398" max="15398" width="2.26953125" style="41" customWidth="1"/>
    <col min="15399" max="15616" width="2.26953125" style="41"/>
    <col min="15617" max="15618" width="2.26953125" style="41" customWidth="1"/>
    <col min="15619" max="15621" width="2.26953125" style="41"/>
    <col min="15622" max="15622" width="2.36328125" style="41" bestFit="1" customWidth="1"/>
    <col min="15623" max="15624" width="2.26953125" style="41"/>
    <col min="15625" max="15652" width="2.36328125" style="41" customWidth="1"/>
    <col min="15653" max="15653" width="2.26953125" style="41"/>
    <col min="15654" max="15654" width="2.26953125" style="41" customWidth="1"/>
    <col min="15655" max="15872" width="2.26953125" style="41"/>
    <col min="15873" max="15874" width="2.26953125" style="41" customWidth="1"/>
    <col min="15875" max="15877" width="2.26953125" style="41"/>
    <col min="15878" max="15878" width="2.36328125" style="41" bestFit="1" customWidth="1"/>
    <col min="15879" max="15880" width="2.26953125" style="41"/>
    <col min="15881" max="15908" width="2.36328125" style="41" customWidth="1"/>
    <col min="15909" max="15909" width="2.26953125" style="41"/>
    <col min="15910" max="15910" width="2.26953125" style="41" customWidth="1"/>
    <col min="15911" max="16128" width="2.26953125" style="41"/>
    <col min="16129" max="16130" width="2.26953125" style="41" customWidth="1"/>
    <col min="16131" max="16133" width="2.26953125" style="41"/>
    <col min="16134" max="16134" width="2.36328125" style="41" bestFit="1" customWidth="1"/>
    <col min="16135" max="16136" width="2.26953125" style="41"/>
    <col min="16137" max="16164" width="2.36328125" style="41" customWidth="1"/>
    <col min="16165" max="16165" width="2.26953125" style="41"/>
    <col min="16166" max="16166" width="2.26953125" style="41" customWidth="1"/>
    <col min="16167" max="16384" width="2.26953125" style="41"/>
  </cols>
  <sheetData>
    <row r="1" spans="1:39">
      <c r="A1" s="310" t="s">
        <v>533</v>
      </c>
      <c r="AL1" s="299" t="s">
        <v>514</v>
      </c>
    </row>
    <row r="2" spans="1:39" ht="12.75" customHeight="1"/>
    <row r="3" spans="1:39" ht="12.75" customHeight="1">
      <c r="A3" s="974" t="s">
        <v>515</v>
      </c>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284"/>
    </row>
    <row r="4" spans="1:39" ht="12.75" customHeight="1">
      <c r="A4" s="974"/>
      <c r="B4" s="974"/>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4"/>
      <c r="AK4" s="974"/>
      <c r="AL4" s="974"/>
      <c r="AM4" s="284"/>
    </row>
    <row r="5" spans="1:39" ht="12.75" customHeight="1" thickBot="1">
      <c r="A5" s="301"/>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284"/>
    </row>
    <row r="6" spans="1:39" ht="19.5" customHeight="1">
      <c r="A6" s="311"/>
      <c r="B6" s="312" t="s">
        <v>534</v>
      </c>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4"/>
      <c r="AM6" s="284"/>
    </row>
    <row r="7" spans="1:39" ht="18.75" customHeight="1">
      <c r="A7" s="311"/>
      <c r="B7" s="315" t="s">
        <v>535</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7"/>
      <c r="AM7" s="284"/>
    </row>
    <row r="8" spans="1:39" ht="21.75" customHeight="1">
      <c r="A8" s="311"/>
      <c r="B8" s="1266" t="s">
        <v>536</v>
      </c>
      <c r="C8" s="126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1267"/>
      <c r="AM8" s="284"/>
    </row>
    <row r="9" spans="1:39" ht="26.25" customHeight="1">
      <c r="A9" s="311"/>
      <c r="B9" s="1268" t="s">
        <v>537</v>
      </c>
      <c r="C9" s="126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318"/>
      <c r="AM9" s="284"/>
    </row>
    <row r="10" spans="1:39" ht="10.5" customHeight="1">
      <c r="A10" s="311"/>
      <c r="B10" s="319"/>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320"/>
      <c r="AK10" s="320"/>
      <c r="AL10" s="321"/>
      <c r="AM10" s="284"/>
    </row>
    <row r="11" spans="1:39" ht="30" customHeight="1">
      <c r="A11" s="311"/>
      <c r="B11" s="1264" t="s">
        <v>538</v>
      </c>
      <c r="C11" s="1270"/>
      <c r="D11" s="1270"/>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1271"/>
      <c r="AM11" s="284"/>
    </row>
    <row r="12" spans="1:39" ht="82.5" customHeight="1">
      <c r="A12" s="311"/>
      <c r="B12" s="1264" t="s">
        <v>539</v>
      </c>
      <c r="C12" s="1270"/>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321"/>
      <c r="AM12" s="284"/>
    </row>
    <row r="13" spans="1:39" ht="52.5" customHeight="1">
      <c r="A13" s="311"/>
      <c r="B13" s="1264" t="s">
        <v>540</v>
      </c>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321"/>
      <c r="AM13" s="284"/>
    </row>
    <row r="14" spans="1:39" ht="42.75" customHeight="1" thickBot="1">
      <c r="A14" s="311"/>
      <c r="B14" s="1272" t="s">
        <v>541</v>
      </c>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4"/>
      <c r="AM14" s="284"/>
    </row>
    <row r="15" spans="1:39" s="322" customFormat="1" ht="10.5" customHeight="1" thickBot="1">
      <c r="B15" s="323"/>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row>
    <row r="16" spans="1:39" s="322" customFormat="1" ht="19.5" customHeight="1">
      <c r="B16" s="1275" t="s">
        <v>542</v>
      </c>
      <c r="C16" s="1276"/>
      <c r="D16" s="1279" t="s">
        <v>543</v>
      </c>
      <c r="E16" s="1280"/>
      <c r="F16" s="1280"/>
      <c r="G16" s="1280"/>
      <c r="H16" s="1280"/>
      <c r="I16" s="1280"/>
      <c r="J16" s="1280"/>
      <c r="K16" s="1280"/>
      <c r="L16" s="1281"/>
      <c r="M16" s="325"/>
      <c r="N16" s="1285" t="s">
        <v>544</v>
      </c>
      <c r="O16" s="1285"/>
      <c r="P16" s="1285"/>
      <c r="Q16" s="1285"/>
      <c r="R16" s="1285"/>
      <c r="S16" s="1285"/>
      <c r="T16" s="1285"/>
      <c r="U16" s="1285"/>
      <c r="V16" s="1285"/>
      <c r="W16" s="1285"/>
      <c r="X16" s="1285"/>
      <c r="Y16" s="1285"/>
      <c r="Z16" s="1285"/>
      <c r="AA16" s="1285"/>
      <c r="AB16" s="1285"/>
      <c r="AC16" s="1285"/>
      <c r="AD16" s="1285"/>
      <c r="AE16" s="1285"/>
      <c r="AF16" s="1285"/>
      <c r="AG16" s="1285"/>
      <c r="AH16" s="1285"/>
      <c r="AI16" s="1285"/>
      <c r="AJ16" s="1285"/>
      <c r="AK16" s="1285"/>
      <c r="AL16" s="326"/>
    </row>
    <row r="17" spans="2:38" s="322" customFormat="1" ht="16.5" customHeight="1">
      <c r="B17" s="1275"/>
      <c r="C17" s="1276"/>
      <c r="D17" s="1282"/>
      <c r="E17" s="1283"/>
      <c r="F17" s="1283"/>
      <c r="G17" s="1283"/>
      <c r="H17" s="1283"/>
      <c r="I17" s="1283"/>
      <c r="J17" s="1283"/>
      <c r="K17" s="1283"/>
      <c r="L17" s="1284"/>
      <c r="M17" s="327"/>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328"/>
    </row>
    <row r="18" spans="2:38" s="322" customFormat="1" ht="18" customHeight="1">
      <c r="B18" s="1275"/>
      <c r="C18" s="1276"/>
      <c r="D18" s="329"/>
      <c r="E18" s="1287" t="s">
        <v>545</v>
      </c>
      <c r="F18" s="1287"/>
      <c r="G18" s="1287"/>
      <c r="H18" s="1290" t="s">
        <v>546</v>
      </c>
      <c r="I18" s="1287" t="s">
        <v>547</v>
      </c>
      <c r="J18" s="1287"/>
      <c r="K18" s="1287"/>
      <c r="L18" s="330"/>
      <c r="M18" s="331"/>
      <c r="N18" s="322" t="s">
        <v>548</v>
      </c>
      <c r="O18" s="332"/>
      <c r="P18" s="332"/>
      <c r="Q18" s="333"/>
      <c r="R18" s="333"/>
      <c r="S18" s="333"/>
      <c r="T18" s="333"/>
      <c r="U18" s="333"/>
      <c r="V18" s="333"/>
      <c r="W18" s="333"/>
      <c r="X18" s="332"/>
      <c r="Y18" s="332"/>
      <c r="Z18" s="332"/>
      <c r="AA18" s="332"/>
      <c r="AB18" s="332"/>
      <c r="AC18" s="333"/>
      <c r="AD18" s="333"/>
      <c r="AE18" s="1293" t="s">
        <v>549</v>
      </c>
      <c r="AF18" s="1293"/>
      <c r="AG18" s="1293"/>
      <c r="AH18" s="1293"/>
      <c r="AI18" s="1293"/>
      <c r="AJ18" s="1293"/>
      <c r="AK18" s="1293"/>
      <c r="AL18" s="334"/>
    </row>
    <row r="19" spans="2:38" s="322" customFormat="1" ht="25.5" customHeight="1">
      <c r="B19" s="1275"/>
      <c r="C19" s="1276"/>
      <c r="D19" s="329"/>
      <c r="E19" s="1288"/>
      <c r="F19" s="1288"/>
      <c r="G19" s="1288"/>
      <c r="H19" s="1291"/>
      <c r="I19" s="1288"/>
      <c r="J19" s="1288"/>
      <c r="K19" s="1288"/>
      <c r="L19" s="330"/>
      <c r="M19" s="329"/>
      <c r="N19" s="1296"/>
      <c r="O19" s="1294"/>
      <c r="P19" s="1294"/>
      <c r="Q19" s="1294"/>
      <c r="R19" s="1294"/>
      <c r="S19" s="1294"/>
      <c r="T19" s="1294"/>
      <c r="U19" s="1294"/>
      <c r="V19" s="1294"/>
      <c r="W19" s="1294"/>
      <c r="X19" s="1294"/>
      <c r="Y19" s="1294"/>
      <c r="Z19" s="1294"/>
      <c r="AA19" s="1294"/>
      <c r="AB19" s="1294"/>
      <c r="AC19" s="1294"/>
      <c r="AD19" s="1294"/>
      <c r="AE19" s="1294"/>
      <c r="AF19" s="1294"/>
      <c r="AG19" s="1294"/>
      <c r="AH19" s="1294"/>
      <c r="AI19" s="1294"/>
      <c r="AJ19" s="1294"/>
      <c r="AK19" s="1294"/>
      <c r="AL19" s="334"/>
    </row>
    <row r="20" spans="2:38" s="322" customFormat="1" ht="9" customHeight="1" thickBot="1">
      <c r="B20" s="1277"/>
      <c r="C20" s="1278"/>
      <c r="D20" s="335"/>
      <c r="E20" s="1289"/>
      <c r="F20" s="1289"/>
      <c r="G20" s="1289"/>
      <c r="H20" s="1292"/>
      <c r="I20" s="1289"/>
      <c r="J20" s="1289"/>
      <c r="K20" s="1289"/>
      <c r="L20" s="336"/>
      <c r="M20" s="337"/>
      <c r="N20" s="337"/>
      <c r="O20" s="338"/>
      <c r="P20" s="338"/>
      <c r="Q20" s="338"/>
      <c r="R20" s="338"/>
      <c r="S20" s="338"/>
      <c r="T20" s="338"/>
      <c r="U20" s="338"/>
      <c r="V20" s="338"/>
      <c r="W20" s="338"/>
      <c r="X20" s="338"/>
      <c r="Y20" s="338"/>
      <c r="Z20" s="338"/>
      <c r="AA20" s="338"/>
      <c r="AB20" s="338"/>
      <c r="AC20" s="338"/>
      <c r="AD20" s="338"/>
      <c r="AE20" s="1295"/>
      <c r="AF20" s="1295"/>
      <c r="AG20" s="1295"/>
      <c r="AH20" s="1295"/>
      <c r="AI20" s="1295"/>
      <c r="AJ20" s="1295"/>
      <c r="AK20" s="1295"/>
      <c r="AL20" s="339"/>
    </row>
    <row r="21" spans="2:38" s="322" customFormat="1" ht="18" customHeight="1">
      <c r="B21" s="302" t="s">
        <v>550</v>
      </c>
      <c r="C21" s="340"/>
      <c r="D21" s="331"/>
      <c r="E21" s="331"/>
      <c r="F21" s="331"/>
      <c r="G21" s="331"/>
      <c r="H21" s="331"/>
      <c r="I21" s="331"/>
      <c r="J21" s="331"/>
      <c r="K21" s="331"/>
      <c r="L21" s="331"/>
      <c r="M21" s="331"/>
      <c r="N21" s="331"/>
      <c r="O21" s="331"/>
      <c r="P21" s="331"/>
      <c r="Q21" s="331"/>
      <c r="R21" s="331"/>
      <c r="S21" s="331"/>
    </row>
    <row r="22" spans="2:38" ht="12.75" customHeight="1"/>
    <row r="23" spans="2:38">
      <c r="B23" s="1085" t="s">
        <v>108</v>
      </c>
      <c r="C23" s="1086"/>
      <c r="D23" s="1086"/>
      <c r="E23" s="1086"/>
      <c r="F23" s="1086"/>
      <c r="G23" s="1086"/>
      <c r="H23" s="279"/>
      <c r="I23" s="265"/>
      <c r="J23" s="1086"/>
      <c r="K23" s="1086"/>
      <c r="L23" s="1086"/>
      <c r="M23" s="1086"/>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c r="AL23" s="1089"/>
    </row>
    <row r="24" spans="2:38">
      <c r="B24" s="1087"/>
      <c r="C24" s="1088"/>
      <c r="D24" s="1088"/>
      <c r="E24" s="1088"/>
      <c r="F24" s="1088"/>
      <c r="G24" s="1088"/>
      <c r="H24" s="281"/>
      <c r="I24" s="270"/>
      <c r="J24" s="1088"/>
      <c r="K24" s="1088"/>
      <c r="L24" s="1088"/>
      <c r="M24" s="1088"/>
      <c r="N24" s="1088"/>
      <c r="O24" s="1088"/>
      <c r="P24" s="1088"/>
      <c r="Q24" s="1088"/>
      <c r="R24" s="1088"/>
      <c r="S24" s="1088"/>
      <c r="T24" s="1088"/>
      <c r="U24" s="1088"/>
      <c r="V24" s="1088"/>
      <c r="W24" s="1088"/>
      <c r="X24" s="1088"/>
      <c r="Y24" s="1088"/>
      <c r="Z24" s="1088"/>
      <c r="AA24" s="1088"/>
      <c r="AB24" s="1088"/>
      <c r="AC24" s="1088"/>
      <c r="AD24" s="1088"/>
      <c r="AE24" s="1088"/>
      <c r="AF24" s="1088"/>
      <c r="AG24" s="1088"/>
      <c r="AH24" s="1088"/>
      <c r="AI24" s="1088"/>
      <c r="AJ24" s="1088"/>
      <c r="AK24" s="1088"/>
      <c r="AL24" s="1090"/>
    </row>
    <row r="25" spans="2:38">
      <c r="B25" s="1085" t="s">
        <v>551</v>
      </c>
      <c r="C25" s="1086"/>
      <c r="D25" s="1086"/>
      <c r="E25" s="1086"/>
      <c r="F25" s="1086"/>
      <c r="G25" s="1086"/>
      <c r="H25" s="279"/>
      <c r="I25" s="265"/>
      <c r="J25" s="1298" t="s">
        <v>552</v>
      </c>
      <c r="K25" s="1298"/>
      <c r="L25" s="1298"/>
      <c r="M25" s="1298"/>
      <c r="N25" s="1298"/>
      <c r="O25" s="1298"/>
      <c r="P25" s="1298"/>
      <c r="Q25" s="1298"/>
      <c r="R25" s="1298"/>
      <c r="S25" s="1298"/>
      <c r="T25" s="1298"/>
      <c r="U25" s="1298"/>
      <c r="V25" s="1298"/>
      <c r="W25" s="1298"/>
      <c r="X25" s="1298"/>
      <c r="Y25" s="1298"/>
      <c r="Z25" s="1298"/>
      <c r="AA25" s="1298"/>
      <c r="AB25" s="1298"/>
      <c r="AC25" s="1298"/>
      <c r="AD25" s="1298"/>
      <c r="AE25" s="1298"/>
      <c r="AF25" s="1298"/>
      <c r="AG25" s="1298"/>
      <c r="AH25" s="1298"/>
      <c r="AI25" s="1298"/>
      <c r="AJ25" s="1298"/>
      <c r="AK25" s="1298"/>
      <c r="AL25" s="1299"/>
    </row>
    <row r="26" spans="2:38">
      <c r="B26" s="1297"/>
      <c r="C26" s="972"/>
      <c r="D26" s="972"/>
      <c r="E26" s="972"/>
      <c r="F26" s="972"/>
      <c r="G26" s="972"/>
      <c r="H26" s="280"/>
      <c r="J26" s="1300"/>
      <c r="K26" s="1300"/>
      <c r="L26" s="1300"/>
      <c r="M26" s="1300"/>
      <c r="N26" s="1300"/>
      <c r="O26" s="1300"/>
      <c r="P26" s="1300"/>
      <c r="Q26" s="1300"/>
      <c r="R26" s="1300"/>
      <c r="S26" s="1300"/>
      <c r="T26" s="1300"/>
      <c r="U26" s="1300"/>
      <c r="V26" s="1300"/>
      <c r="W26" s="1300"/>
      <c r="X26" s="1300"/>
      <c r="Y26" s="1300"/>
      <c r="Z26" s="1300"/>
      <c r="AA26" s="1300"/>
      <c r="AB26" s="1300"/>
      <c r="AC26" s="1300"/>
      <c r="AD26" s="1300"/>
      <c r="AE26" s="1300"/>
      <c r="AF26" s="1300"/>
      <c r="AG26" s="1300"/>
      <c r="AH26" s="1300"/>
      <c r="AI26" s="1300"/>
      <c r="AJ26" s="1300"/>
      <c r="AK26" s="1300"/>
      <c r="AL26" s="1301"/>
    </row>
    <row r="27" spans="2:38">
      <c r="B27" s="1297"/>
      <c r="C27" s="972"/>
      <c r="D27" s="972"/>
      <c r="E27" s="972"/>
      <c r="F27" s="972"/>
      <c r="G27" s="972"/>
      <c r="H27" s="280"/>
      <c r="J27" s="1300" t="s">
        <v>553</v>
      </c>
      <c r="K27" s="1300"/>
      <c r="L27" s="1300"/>
      <c r="M27" s="1300"/>
      <c r="N27" s="1300"/>
      <c r="O27" s="1300"/>
      <c r="P27" s="1300"/>
      <c r="Q27" s="1300"/>
      <c r="R27" s="1300"/>
      <c r="S27" s="1300"/>
      <c r="T27" s="1300"/>
      <c r="U27" s="1300"/>
      <c r="V27" s="1300"/>
      <c r="W27" s="1300"/>
      <c r="X27" s="1300"/>
      <c r="Y27" s="1300"/>
      <c r="Z27" s="1300"/>
      <c r="AA27" s="1300"/>
      <c r="AB27" s="1300"/>
      <c r="AC27" s="1300"/>
      <c r="AD27" s="1300"/>
      <c r="AE27" s="1300"/>
      <c r="AF27" s="1300"/>
      <c r="AG27" s="1300"/>
      <c r="AH27" s="1300"/>
      <c r="AI27" s="1300"/>
      <c r="AJ27" s="1300"/>
      <c r="AK27" s="1300"/>
      <c r="AL27" s="1301"/>
    </row>
    <row r="28" spans="2:38">
      <c r="B28" s="1297"/>
      <c r="C28" s="972"/>
      <c r="D28" s="972"/>
      <c r="E28" s="972"/>
      <c r="F28" s="972"/>
      <c r="G28" s="972"/>
      <c r="H28" s="280"/>
      <c r="J28" s="1300"/>
      <c r="K28" s="1300"/>
      <c r="L28" s="1300"/>
      <c r="M28" s="1300"/>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c r="AL28" s="1301"/>
    </row>
    <row r="29" spans="2:38">
      <c r="B29" s="1297"/>
      <c r="C29" s="972"/>
      <c r="D29" s="972"/>
      <c r="E29" s="972"/>
      <c r="F29" s="972"/>
      <c r="G29" s="972"/>
      <c r="H29" s="280"/>
      <c r="J29" s="1300" t="s">
        <v>554</v>
      </c>
      <c r="K29" s="1300"/>
      <c r="L29" s="1300"/>
      <c r="M29" s="1300"/>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c r="AL29" s="1301"/>
    </row>
    <row r="30" spans="2:38">
      <c r="B30" s="1087"/>
      <c r="C30" s="1088"/>
      <c r="D30" s="1088"/>
      <c r="E30" s="1088"/>
      <c r="F30" s="1088"/>
      <c r="G30" s="1088"/>
      <c r="H30" s="281"/>
      <c r="I30" s="270"/>
      <c r="J30" s="1302"/>
      <c r="K30" s="1302"/>
      <c r="L30" s="1302"/>
      <c r="M30" s="1302"/>
      <c r="N30" s="1302"/>
      <c r="O30" s="1302"/>
      <c r="P30" s="1302"/>
      <c r="Q30" s="1302"/>
      <c r="R30" s="1302"/>
      <c r="S30" s="1302"/>
      <c r="T30" s="1302"/>
      <c r="U30" s="1302"/>
      <c r="V30" s="1302"/>
      <c r="W30" s="1302"/>
      <c r="X30" s="1302"/>
      <c r="Y30" s="1302"/>
      <c r="Z30" s="1302"/>
      <c r="AA30" s="1302"/>
      <c r="AB30" s="1302"/>
      <c r="AC30" s="1302"/>
      <c r="AD30" s="1302"/>
      <c r="AE30" s="1302"/>
      <c r="AF30" s="1302"/>
      <c r="AG30" s="1302"/>
      <c r="AH30" s="1302"/>
      <c r="AI30" s="1302"/>
      <c r="AJ30" s="1302"/>
      <c r="AK30" s="1302"/>
      <c r="AL30" s="1303"/>
    </row>
    <row r="31" spans="2:38" ht="13.5" customHeight="1">
      <c r="B31" s="1091" t="s">
        <v>152</v>
      </c>
      <c r="C31" s="1092"/>
      <c r="D31" s="1092"/>
      <c r="E31" s="1092"/>
      <c r="F31" s="1092"/>
      <c r="G31" s="1092"/>
      <c r="H31" s="288"/>
      <c r="I31" s="289"/>
      <c r="R31" s="291"/>
      <c r="S31" s="291"/>
      <c r="AL31" s="61"/>
    </row>
    <row r="32" spans="2:38" ht="13.5" customHeight="1">
      <c r="B32" s="1094"/>
      <c r="C32" s="1314"/>
      <c r="D32" s="1314"/>
      <c r="E32" s="1314"/>
      <c r="F32" s="1314"/>
      <c r="G32" s="1314"/>
      <c r="H32" s="288"/>
      <c r="I32" s="289"/>
      <c r="L32" s="41">
        <v>1</v>
      </c>
      <c r="M32" s="290"/>
      <c r="N32" s="41" t="s">
        <v>104</v>
      </c>
      <c r="R32" s="291"/>
      <c r="S32" s="291"/>
      <c r="Y32" s="41">
        <v>4</v>
      </c>
      <c r="Z32" s="290"/>
      <c r="AA32" s="41" t="s">
        <v>144</v>
      </c>
      <c r="AL32" s="61"/>
    </row>
    <row r="33" spans="2:38">
      <c r="B33" s="1094"/>
      <c r="C33" s="1314"/>
      <c r="D33" s="1314"/>
      <c r="E33" s="1314"/>
      <c r="F33" s="1314"/>
      <c r="G33" s="1314"/>
      <c r="H33" s="288"/>
      <c r="I33" s="289"/>
      <c r="L33" s="41">
        <v>2</v>
      </c>
      <c r="M33" s="290"/>
      <c r="N33" s="41" t="s">
        <v>148</v>
      </c>
      <c r="R33" s="291"/>
      <c r="S33" s="291"/>
      <c r="Y33" s="41">
        <v>5</v>
      </c>
      <c r="Z33" s="290"/>
      <c r="AA33" s="41" t="s">
        <v>106</v>
      </c>
      <c r="AL33" s="49"/>
    </row>
    <row r="34" spans="2:38">
      <c r="B34" s="1094"/>
      <c r="C34" s="1314"/>
      <c r="D34" s="1314"/>
      <c r="E34" s="1314"/>
      <c r="F34" s="1314"/>
      <c r="G34" s="1314"/>
      <c r="H34" s="288"/>
      <c r="I34" s="289"/>
      <c r="L34" s="41">
        <v>3</v>
      </c>
      <c r="M34" s="290"/>
      <c r="N34" s="41" t="s">
        <v>146</v>
      </c>
      <c r="R34" s="291"/>
      <c r="S34" s="291"/>
      <c r="AL34" s="61"/>
    </row>
    <row r="35" spans="2:38">
      <c r="B35" s="1097"/>
      <c r="C35" s="1098"/>
      <c r="D35" s="1098"/>
      <c r="E35" s="1098"/>
      <c r="F35" s="1098"/>
      <c r="G35" s="1098"/>
      <c r="H35" s="292"/>
      <c r="I35" s="293"/>
      <c r="J35" s="270"/>
      <c r="K35" s="270"/>
      <c r="L35" s="270"/>
      <c r="M35" s="270"/>
      <c r="N35" s="270"/>
      <c r="O35" s="270"/>
      <c r="P35" s="270"/>
      <c r="Q35" s="270"/>
      <c r="R35" s="294"/>
      <c r="S35" s="294"/>
      <c r="T35" s="270"/>
      <c r="U35" s="270"/>
      <c r="V35" s="270"/>
      <c r="W35" s="270"/>
      <c r="X35" s="270"/>
      <c r="Y35" s="270"/>
      <c r="Z35" s="270"/>
      <c r="AA35" s="270"/>
      <c r="AB35" s="270"/>
      <c r="AC35" s="270"/>
      <c r="AD35" s="270"/>
      <c r="AE35" s="270"/>
      <c r="AF35" s="270"/>
      <c r="AG35" s="270"/>
      <c r="AH35" s="270"/>
      <c r="AI35" s="270"/>
      <c r="AJ35" s="270"/>
      <c r="AK35" s="270"/>
      <c r="AL35" s="272"/>
    </row>
    <row r="36" spans="2:38" ht="21" customHeight="1">
      <c r="B36" s="1315" t="s">
        <v>555</v>
      </c>
      <c r="C36" s="1316"/>
      <c r="D36" s="1091" t="s">
        <v>516</v>
      </c>
      <c r="E36" s="1092"/>
      <c r="F36" s="1092"/>
      <c r="G36" s="1093"/>
      <c r="R36" s="291"/>
      <c r="S36" s="291"/>
      <c r="AL36" s="49"/>
    </row>
    <row r="37" spans="2:38" ht="21" customHeight="1">
      <c r="B37" s="1317"/>
      <c r="C37" s="981"/>
      <c r="D37" s="1094"/>
      <c r="E37" s="1314"/>
      <c r="F37" s="1314"/>
      <c r="G37" s="1096"/>
      <c r="L37" s="41">
        <v>1</v>
      </c>
      <c r="N37" s="41" t="s">
        <v>227</v>
      </c>
      <c r="R37" s="291"/>
      <c r="S37" s="291"/>
      <c r="Y37" s="41">
        <v>6</v>
      </c>
      <c r="AA37" s="41" t="s">
        <v>226</v>
      </c>
      <c r="AL37" s="49"/>
    </row>
    <row r="38" spans="2:38" ht="21" customHeight="1">
      <c r="B38" s="1317"/>
      <c r="C38" s="981"/>
      <c r="D38" s="1094"/>
      <c r="E38" s="1314"/>
      <c r="F38" s="1314"/>
      <c r="G38" s="1096"/>
      <c r="L38" s="41">
        <v>2</v>
      </c>
      <c r="N38" s="41" t="s">
        <v>225</v>
      </c>
      <c r="R38" s="291"/>
      <c r="S38" s="291"/>
      <c r="Y38" s="41">
        <v>7</v>
      </c>
      <c r="AA38" s="41" t="s">
        <v>224</v>
      </c>
      <c r="AL38" s="49"/>
    </row>
    <row r="39" spans="2:38" ht="21" customHeight="1">
      <c r="B39" s="1317"/>
      <c r="C39" s="981"/>
      <c r="D39" s="1094"/>
      <c r="E39" s="1314"/>
      <c r="F39" s="1314"/>
      <c r="G39" s="1096"/>
      <c r="L39" s="41">
        <v>3</v>
      </c>
      <c r="N39" s="41" t="s">
        <v>223</v>
      </c>
      <c r="R39" s="291"/>
      <c r="S39" s="291"/>
      <c r="Y39" s="41">
        <v>8</v>
      </c>
      <c r="AA39" s="41" t="s">
        <v>222</v>
      </c>
      <c r="AL39" s="49"/>
    </row>
    <row r="40" spans="2:38" ht="21" customHeight="1">
      <c r="B40" s="1317"/>
      <c r="C40" s="981"/>
      <c r="D40" s="1094"/>
      <c r="E40" s="1314"/>
      <c r="F40" s="1314"/>
      <c r="G40" s="1096"/>
      <c r="L40" s="41">
        <v>4</v>
      </c>
      <c r="N40" s="41" t="s">
        <v>221</v>
      </c>
      <c r="R40" s="291"/>
      <c r="S40" s="291"/>
      <c r="Y40" s="41">
        <v>9</v>
      </c>
      <c r="AA40" s="41" t="s">
        <v>140</v>
      </c>
      <c r="AL40" s="49"/>
    </row>
    <row r="41" spans="2:38" ht="21" customHeight="1">
      <c r="B41" s="1317"/>
      <c r="C41" s="981"/>
      <c r="D41" s="1094"/>
      <c r="E41" s="1314"/>
      <c r="F41" s="1314"/>
      <c r="G41" s="1096"/>
      <c r="L41" s="41">
        <v>5</v>
      </c>
      <c r="N41" s="41" t="s">
        <v>220</v>
      </c>
      <c r="R41" s="291"/>
      <c r="S41" s="291"/>
      <c r="AL41" s="49"/>
    </row>
    <row r="42" spans="2:38" ht="21" customHeight="1">
      <c r="B42" s="1317"/>
      <c r="C42" s="981"/>
      <c r="D42" s="1097"/>
      <c r="E42" s="1098"/>
      <c r="F42" s="1098"/>
      <c r="G42" s="1099"/>
      <c r="H42" s="270"/>
      <c r="I42" s="270"/>
      <c r="J42" s="270"/>
      <c r="K42" s="270"/>
      <c r="L42" s="270"/>
      <c r="M42" s="270"/>
      <c r="N42" s="270"/>
      <c r="O42" s="270"/>
      <c r="P42" s="270"/>
      <c r="Q42" s="270"/>
      <c r="R42" s="294"/>
      <c r="S42" s="294"/>
      <c r="T42" s="270"/>
      <c r="U42" s="270"/>
      <c r="V42" s="270"/>
      <c r="W42" s="270"/>
      <c r="X42" s="270"/>
      <c r="Y42" s="270"/>
      <c r="Z42" s="270"/>
      <c r="AA42" s="270"/>
      <c r="AB42" s="270"/>
      <c r="AC42" s="270"/>
      <c r="AD42" s="270"/>
      <c r="AE42" s="270"/>
      <c r="AF42" s="270"/>
      <c r="AG42" s="270"/>
      <c r="AH42" s="270"/>
      <c r="AI42" s="270"/>
      <c r="AJ42" s="270"/>
      <c r="AK42" s="270"/>
      <c r="AL42" s="272"/>
    </row>
    <row r="43" spans="2:38" ht="10.5" customHeight="1">
      <c r="B43" s="1317"/>
      <c r="C43" s="981"/>
      <c r="D43" s="1091" t="s">
        <v>556</v>
      </c>
      <c r="E43" s="1092"/>
      <c r="F43" s="1092"/>
      <c r="G43" s="1093"/>
      <c r="H43" s="265"/>
      <c r="I43" s="265"/>
      <c r="J43" s="265"/>
      <c r="K43" s="265"/>
      <c r="L43" s="265"/>
      <c r="M43" s="265"/>
      <c r="N43" s="265"/>
      <c r="O43" s="265"/>
      <c r="P43" s="265"/>
      <c r="Q43" s="265"/>
      <c r="R43" s="295"/>
      <c r="S43" s="295"/>
      <c r="T43" s="265"/>
      <c r="U43" s="265"/>
      <c r="V43" s="265"/>
      <c r="W43" s="304"/>
      <c r="X43" s="304"/>
      <c r="Y43" s="304"/>
      <c r="Z43" s="304"/>
      <c r="AA43" s="304"/>
      <c r="AB43" s="304"/>
      <c r="AC43" s="304"/>
      <c r="AD43" s="304"/>
      <c r="AE43" s="304"/>
      <c r="AF43" s="304"/>
      <c r="AG43" s="304"/>
      <c r="AH43" s="304"/>
      <c r="AI43" s="304"/>
      <c r="AJ43" s="304"/>
      <c r="AK43" s="304"/>
      <c r="AL43" s="267"/>
    </row>
    <row r="44" spans="2:38" ht="10.5" customHeight="1">
      <c r="B44" s="1317"/>
      <c r="C44" s="981"/>
      <c r="D44" s="1094"/>
      <c r="E44" s="1314"/>
      <c r="F44" s="1314"/>
      <c r="G44" s="1096"/>
      <c r="H44" s="296"/>
      <c r="I44" s="1320" t="s">
        <v>176</v>
      </c>
      <c r="J44" s="1321"/>
      <c r="K44" s="1321"/>
      <c r="L44" s="1322"/>
      <c r="M44" s="1304">
        <v>4</v>
      </c>
      <c r="N44" s="1305"/>
      <c r="O44" s="1306"/>
      <c r="P44" s="1304">
        <v>5</v>
      </c>
      <c r="Q44" s="1305"/>
      <c r="R44" s="1306"/>
      <c r="S44" s="1304">
        <v>6</v>
      </c>
      <c r="T44" s="1305"/>
      <c r="U44" s="1306"/>
      <c r="V44" s="1304">
        <v>7</v>
      </c>
      <c r="W44" s="1305"/>
      <c r="X44" s="1306"/>
      <c r="Y44" s="1304">
        <v>8</v>
      </c>
      <c r="Z44" s="1305"/>
      <c r="AA44" s="1306"/>
      <c r="AB44" s="1304">
        <v>9</v>
      </c>
      <c r="AC44" s="1305"/>
      <c r="AD44" s="1306"/>
      <c r="AE44" s="1304">
        <v>10</v>
      </c>
      <c r="AF44" s="1305"/>
      <c r="AG44" s="1306"/>
      <c r="AH44" s="1304">
        <v>11</v>
      </c>
      <c r="AI44" s="1305"/>
      <c r="AJ44" s="1306"/>
      <c r="AL44" s="61"/>
    </row>
    <row r="45" spans="2:38" ht="10.5" customHeight="1">
      <c r="B45" s="1317"/>
      <c r="C45" s="981"/>
      <c r="D45" s="1094"/>
      <c r="E45" s="1314"/>
      <c r="F45" s="1314"/>
      <c r="G45" s="1096"/>
      <c r="H45" s="296"/>
      <c r="I45" s="1323"/>
      <c r="J45" s="1324"/>
      <c r="K45" s="1324"/>
      <c r="L45" s="1325"/>
      <c r="M45" s="1307"/>
      <c r="N45" s="1308"/>
      <c r="O45" s="1309"/>
      <c r="P45" s="1307"/>
      <c r="Q45" s="1308"/>
      <c r="R45" s="1309"/>
      <c r="S45" s="1307"/>
      <c r="T45" s="1308"/>
      <c r="U45" s="1309"/>
      <c r="V45" s="1307"/>
      <c r="W45" s="1308"/>
      <c r="X45" s="1309"/>
      <c r="Y45" s="1307"/>
      <c r="Z45" s="1308"/>
      <c r="AA45" s="1309"/>
      <c r="AB45" s="1307"/>
      <c r="AC45" s="1308"/>
      <c r="AD45" s="1309"/>
      <c r="AE45" s="1307"/>
      <c r="AF45" s="1308"/>
      <c r="AG45" s="1309"/>
      <c r="AH45" s="1307"/>
      <c r="AI45" s="1308"/>
      <c r="AJ45" s="1309"/>
      <c r="AL45" s="61"/>
    </row>
    <row r="46" spans="2:38" ht="10.5" customHeight="1">
      <c r="B46" s="1317"/>
      <c r="C46" s="981"/>
      <c r="D46" s="1094"/>
      <c r="E46" s="1314"/>
      <c r="F46" s="1314"/>
      <c r="G46" s="1096"/>
      <c r="I46" s="1310" t="s">
        <v>557</v>
      </c>
      <c r="J46" s="1310"/>
      <c r="K46" s="1310"/>
      <c r="L46" s="1310"/>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3"/>
      <c r="AI46" s="1313"/>
      <c r="AJ46" s="1313"/>
      <c r="AL46" s="61"/>
    </row>
    <row r="47" spans="2:38" ht="10.5" customHeight="1">
      <c r="B47" s="1317"/>
      <c r="C47" s="981"/>
      <c r="D47" s="1094"/>
      <c r="E47" s="1314"/>
      <c r="F47" s="1314"/>
      <c r="G47" s="1096"/>
      <c r="I47" s="1310"/>
      <c r="J47" s="1310"/>
      <c r="K47" s="1310"/>
      <c r="L47" s="1310"/>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3"/>
      <c r="AI47" s="1313"/>
      <c r="AJ47" s="1313"/>
      <c r="AL47" s="61"/>
    </row>
    <row r="48" spans="2:38" ht="10.5" customHeight="1">
      <c r="B48" s="1317"/>
      <c r="C48" s="981"/>
      <c r="D48" s="1094"/>
      <c r="E48" s="1314"/>
      <c r="F48" s="1314"/>
      <c r="G48" s="1096"/>
      <c r="I48" s="1310" t="s">
        <v>558</v>
      </c>
      <c r="J48" s="1310"/>
      <c r="K48" s="1310"/>
      <c r="L48" s="1310"/>
      <c r="M48" s="1083"/>
      <c r="N48" s="1083"/>
      <c r="O48" s="1083"/>
      <c r="P48" s="1083"/>
      <c r="Q48" s="1083"/>
      <c r="R48" s="1083"/>
      <c r="S48" s="1083"/>
      <c r="T48" s="1083"/>
      <c r="U48" s="1083"/>
      <c r="V48" s="1083"/>
      <c r="W48" s="1083"/>
      <c r="X48" s="1083"/>
      <c r="Y48" s="1083"/>
      <c r="Z48" s="1083"/>
      <c r="AA48" s="1083"/>
      <c r="AB48" s="1083"/>
      <c r="AC48" s="1083"/>
      <c r="AD48" s="1083"/>
      <c r="AE48" s="1083"/>
      <c r="AF48" s="1083"/>
      <c r="AG48" s="1083"/>
      <c r="AH48" s="1083"/>
      <c r="AI48" s="1083"/>
      <c r="AJ48" s="1083"/>
      <c r="AL48" s="61"/>
    </row>
    <row r="49" spans="2:38" ht="10.5" customHeight="1">
      <c r="B49" s="1317"/>
      <c r="C49" s="981"/>
      <c r="D49" s="1094"/>
      <c r="E49" s="1314"/>
      <c r="F49" s="1314"/>
      <c r="G49" s="1096"/>
      <c r="I49" s="1311"/>
      <c r="J49" s="1311"/>
      <c r="K49" s="1311"/>
      <c r="L49" s="1311"/>
      <c r="M49" s="1084"/>
      <c r="N49" s="1084"/>
      <c r="O49" s="1084"/>
      <c r="P49" s="1084"/>
      <c r="Q49" s="1084"/>
      <c r="R49" s="1084"/>
      <c r="S49" s="1084"/>
      <c r="T49" s="1084"/>
      <c r="U49" s="1084"/>
      <c r="V49" s="1084"/>
      <c r="W49" s="1084"/>
      <c r="X49" s="1084"/>
      <c r="Y49" s="1084"/>
      <c r="Z49" s="1084"/>
      <c r="AA49" s="1084"/>
      <c r="AB49" s="1084"/>
      <c r="AC49" s="1084"/>
      <c r="AD49" s="1084"/>
      <c r="AE49" s="1084"/>
      <c r="AF49" s="1084"/>
      <c r="AG49" s="1084"/>
      <c r="AH49" s="1084"/>
      <c r="AI49" s="1084"/>
      <c r="AJ49" s="1084"/>
      <c r="AL49" s="61"/>
    </row>
    <row r="50" spans="2:38" ht="10.5" customHeight="1">
      <c r="B50" s="1317"/>
      <c r="C50" s="981"/>
      <c r="D50" s="1094"/>
      <c r="E50" s="1314"/>
      <c r="F50" s="1314"/>
      <c r="G50" s="1096"/>
      <c r="I50" s="1310" t="s">
        <v>559</v>
      </c>
      <c r="J50" s="1310"/>
      <c r="K50" s="1310"/>
      <c r="L50" s="1310"/>
      <c r="M50" s="1083"/>
      <c r="N50" s="1083"/>
      <c r="O50" s="1083"/>
      <c r="P50" s="1083"/>
      <c r="Q50" s="1083"/>
      <c r="R50" s="1083"/>
      <c r="S50" s="1083"/>
      <c r="T50" s="1083"/>
      <c r="U50" s="1083"/>
      <c r="V50" s="1083"/>
      <c r="W50" s="1083"/>
      <c r="X50" s="1083"/>
      <c r="Y50" s="1083"/>
      <c r="Z50" s="1083"/>
      <c r="AA50" s="1083"/>
      <c r="AB50" s="1083"/>
      <c r="AC50" s="1083"/>
      <c r="AD50" s="1083"/>
      <c r="AE50" s="1083"/>
      <c r="AF50" s="1083"/>
      <c r="AG50" s="1083"/>
      <c r="AH50" s="1083"/>
      <c r="AI50" s="1083"/>
      <c r="AJ50" s="1083"/>
      <c r="AL50" s="61"/>
    </row>
    <row r="51" spans="2:38" ht="10.5" customHeight="1">
      <c r="B51" s="1317"/>
      <c r="C51" s="981"/>
      <c r="D51" s="1094"/>
      <c r="E51" s="1314"/>
      <c r="F51" s="1314"/>
      <c r="G51" s="1096"/>
      <c r="I51" s="1311"/>
      <c r="J51" s="1311"/>
      <c r="K51" s="1311"/>
      <c r="L51" s="1311"/>
      <c r="M51" s="1084"/>
      <c r="N51" s="1084"/>
      <c r="O51" s="1084"/>
      <c r="P51" s="1084"/>
      <c r="Q51" s="1084"/>
      <c r="R51" s="1084"/>
      <c r="S51" s="1084"/>
      <c r="T51" s="1084"/>
      <c r="U51" s="1084"/>
      <c r="V51" s="1084"/>
      <c r="W51" s="1084"/>
      <c r="X51" s="1084"/>
      <c r="Y51" s="1084"/>
      <c r="Z51" s="1084"/>
      <c r="AA51" s="1084"/>
      <c r="AB51" s="1084"/>
      <c r="AC51" s="1084"/>
      <c r="AD51" s="1084"/>
      <c r="AE51" s="1084"/>
      <c r="AF51" s="1084"/>
      <c r="AG51" s="1084"/>
      <c r="AH51" s="1084"/>
      <c r="AI51" s="1084"/>
      <c r="AJ51" s="1084"/>
      <c r="AL51" s="61"/>
    </row>
    <row r="52" spans="2:38" ht="10.5" customHeight="1" thickBot="1">
      <c r="B52" s="1317"/>
      <c r="C52" s="981"/>
      <c r="D52" s="1094"/>
      <c r="E52" s="1314"/>
      <c r="F52" s="1314"/>
      <c r="G52" s="1096"/>
      <c r="I52" s="341"/>
      <c r="J52" s="341"/>
      <c r="K52" s="341"/>
      <c r="L52" s="341"/>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L52" s="61"/>
    </row>
    <row r="53" spans="2:38" ht="10.5" customHeight="1">
      <c r="B53" s="1317"/>
      <c r="C53" s="981"/>
      <c r="D53" s="1094"/>
      <c r="E53" s="1314"/>
      <c r="F53" s="1314"/>
      <c r="G53" s="1096"/>
      <c r="I53" s="1312" t="s">
        <v>176</v>
      </c>
      <c r="J53" s="1312"/>
      <c r="K53" s="1312"/>
      <c r="L53" s="1312"/>
      <c r="M53" s="1313">
        <v>12</v>
      </c>
      <c r="N53" s="1313"/>
      <c r="O53" s="1313"/>
      <c r="P53" s="1313">
        <v>1</v>
      </c>
      <c r="Q53" s="1313"/>
      <c r="R53" s="1313"/>
      <c r="S53" s="1313">
        <v>2</v>
      </c>
      <c r="T53" s="1313"/>
      <c r="U53" s="1313"/>
      <c r="V53" s="1313">
        <v>3</v>
      </c>
      <c r="W53" s="1313"/>
      <c r="X53" s="1313"/>
      <c r="Y53" s="1313" t="s">
        <v>560</v>
      </c>
      <c r="Z53" s="1313"/>
      <c r="AA53" s="1313"/>
      <c r="AB53" s="1313"/>
      <c r="AC53" s="342"/>
      <c r="AD53" s="1326" t="s">
        <v>561</v>
      </c>
      <c r="AE53" s="1327"/>
      <c r="AF53" s="1327"/>
      <c r="AG53" s="1327"/>
      <c r="AH53" s="1327"/>
      <c r="AI53" s="1327"/>
      <c r="AJ53" s="1327"/>
      <c r="AK53" s="1328"/>
      <c r="AL53" s="61"/>
    </row>
    <row r="54" spans="2:38" ht="10.5" customHeight="1">
      <c r="B54" s="1317"/>
      <c r="C54" s="981"/>
      <c r="D54" s="1094"/>
      <c r="E54" s="1314"/>
      <c r="F54" s="1314"/>
      <c r="G54" s="1096"/>
      <c r="I54" s="1312"/>
      <c r="J54" s="1312"/>
      <c r="K54" s="1312"/>
      <c r="L54" s="1312"/>
      <c r="M54" s="1313"/>
      <c r="N54" s="1313"/>
      <c r="O54" s="1313"/>
      <c r="P54" s="1313"/>
      <c r="Q54" s="1313"/>
      <c r="R54" s="1313"/>
      <c r="S54" s="1313"/>
      <c r="T54" s="1313"/>
      <c r="U54" s="1313"/>
      <c r="V54" s="1313"/>
      <c r="W54" s="1313"/>
      <c r="X54" s="1313"/>
      <c r="Y54" s="1313"/>
      <c r="Z54" s="1313"/>
      <c r="AA54" s="1313"/>
      <c r="AB54" s="1313"/>
      <c r="AC54" s="342"/>
      <c r="AD54" s="1329"/>
      <c r="AE54" s="1314"/>
      <c r="AF54" s="1314"/>
      <c r="AG54" s="1314"/>
      <c r="AH54" s="1314"/>
      <c r="AI54" s="1314"/>
      <c r="AJ54" s="1314"/>
      <c r="AK54" s="1330"/>
      <c r="AL54" s="61"/>
    </row>
    <row r="55" spans="2:38" ht="10.5" customHeight="1" thickBot="1">
      <c r="B55" s="1317"/>
      <c r="C55" s="981"/>
      <c r="D55" s="1094"/>
      <c r="E55" s="1314"/>
      <c r="F55" s="1314"/>
      <c r="G55" s="1096"/>
      <c r="I55" s="1310" t="s">
        <v>557</v>
      </c>
      <c r="J55" s="1310"/>
      <c r="K55" s="1310"/>
      <c r="L55" s="1310"/>
      <c r="M55" s="1313"/>
      <c r="N55" s="1313"/>
      <c r="O55" s="1313"/>
      <c r="P55" s="1313"/>
      <c r="Q55" s="1313"/>
      <c r="R55" s="1313"/>
      <c r="S55" s="1313"/>
      <c r="T55" s="1313"/>
      <c r="U55" s="1313"/>
      <c r="V55" s="1313"/>
      <c r="W55" s="1313"/>
      <c r="X55" s="1313"/>
      <c r="Y55" s="1313"/>
      <c r="Z55" s="1313"/>
      <c r="AA55" s="1313"/>
      <c r="AB55" s="1313"/>
      <c r="AC55" s="342"/>
      <c r="AD55" s="1331"/>
      <c r="AE55" s="1332"/>
      <c r="AF55" s="1332"/>
      <c r="AG55" s="1332"/>
      <c r="AH55" s="1332"/>
      <c r="AI55" s="1332"/>
      <c r="AJ55" s="1332"/>
      <c r="AK55" s="1333"/>
      <c r="AL55" s="61"/>
    </row>
    <row r="56" spans="2:38" ht="10.5" customHeight="1">
      <c r="B56" s="1317"/>
      <c r="C56" s="981"/>
      <c r="D56" s="1094"/>
      <c r="E56" s="1314"/>
      <c r="F56" s="1314"/>
      <c r="G56" s="1096"/>
      <c r="I56" s="1310"/>
      <c r="J56" s="1310"/>
      <c r="K56" s="1310"/>
      <c r="L56" s="1310"/>
      <c r="M56" s="1313"/>
      <c r="N56" s="1313"/>
      <c r="O56" s="1313"/>
      <c r="P56" s="1313"/>
      <c r="Q56" s="1313"/>
      <c r="R56" s="1313"/>
      <c r="S56" s="1313"/>
      <c r="T56" s="1313"/>
      <c r="U56" s="1313"/>
      <c r="V56" s="1313"/>
      <c r="W56" s="1313"/>
      <c r="X56" s="1313"/>
      <c r="Y56" s="1313"/>
      <c r="Z56" s="1313"/>
      <c r="AA56" s="1313"/>
      <c r="AB56" s="1313"/>
      <c r="AC56" s="342"/>
      <c r="AD56" s="1334"/>
      <c r="AE56" s="1335"/>
      <c r="AF56" s="1335"/>
      <c r="AG56" s="1335"/>
      <c r="AH56" s="1335"/>
      <c r="AI56" s="1336"/>
      <c r="AJ56" s="1340" t="s">
        <v>562</v>
      </c>
      <c r="AK56" s="1341"/>
      <c r="AL56" s="61"/>
    </row>
    <row r="57" spans="2:38" ht="10.5" customHeight="1" thickBot="1">
      <c r="B57" s="1317"/>
      <c r="C57" s="981"/>
      <c r="D57" s="1094"/>
      <c r="E57" s="1314"/>
      <c r="F57" s="1314"/>
      <c r="G57" s="1096"/>
      <c r="I57" s="1310" t="s">
        <v>558</v>
      </c>
      <c r="J57" s="1310"/>
      <c r="K57" s="1310"/>
      <c r="L57" s="1310"/>
      <c r="M57" s="1083"/>
      <c r="N57" s="1083"/>
      <c r="O57" s="1083"/>
      <c r="P57" s="1083"/>
      <c r="Q57" s="1083"/>
      <c r="R57" s="1083"/>
      <c r="S57" s="1083"/>
      <c r="T57" s="1083"/>
      <c r="U57" s="1083"/>
      <c r="V57" s="1083"/>
      <c r="W57" s="1083"/>
      <c r="X57" s="1083"/>
      <c r="Y57" s="1313"/>
      <c r="Z57" s="1313"/>
      <c r="AA57" s="1313"/>
      <c r="AB57" s="1313"/>
      <c r="AC57" s="342"/>
      <c r="AD57" s="1337"/>
      <c r="AE57" s="1338"/>
      <c r="AF57" s="1338"/>
      <c r="AG57" s="1338"/>
      <c r="AH57" s="1338"/>
      <c r="AI57" s="1339"/>
      <c r="AJ57" s="1342"/>
      <c r="AK57" s="1343"/>
      <c r="AL57" s="61"/>
    </row>
    <row r="58" spans="2:38" ht="10.5" customHeight="1" thickBot="1">
      <c r="B58" s="1317"/>
      <c r="C58" s="981"/>
      <c r="D58" s="1094"/>
      <c r="E58" s="1314"/>
      <c r="F58" s="1314"/>
      <c r="G58" s="1096"/>
      <c r="I58" s="1311"/>
      <c r="J58" s="1311"/>
      <c r="K58" s="1311"/>
      <c r="L58" s="1311"/>
      <c r="M58" s="1083"/>
      <c r="N58" s="1083"/>
      <c r="O58" s="1083"/>
      <c r="P58" s="1083"/>
      <c r="Q58" s="1083"/>
      <c r="R58" s="1083"/>
      <c r="S58" s="1083"/>
      <c r="T58" s="1083"/>
      <c r="U58" s="1083"/>
      <c r="V58" s="1083"/>
      <c r="W58" s="1083"/>
      <c r="X58" s="1083"/>
      <c r="Y58" s="1313"/>
      <c r="Z58" s="1313"/>
      <c r="AA58" s="1313"/>
      <c r="AB58" s="1313"/>
      <c r="AC58" s="342"/>
      <c r="AD58" s="342"/>
      <c r="AL58" s="61"/>
    </row>
    <row r="59" spans="2:38" ht="10.5" customHeight="1">
      <c r="B59" s="1317"/>
      <c r="C59" s="981"/>
      <c r="D59" s="1094"/>
      <c r="E59" s="1314"/>
      <c r="F59" s="1314"/>
      <c r="G59" s="1096"/>
      <c r="I59" s="1310" t="s">
        <v>559</v>
      </c>
      <c r="J59" s="1310"/>
      <c r="K59" s="1310"/>
      <c r="L59" s="1310"/>
      <c r="M59" s="1083"/>
      <c r="N59" s="1083"/>
      <c r="O59" s="1083"/>
      <c r="P59" s="1083"/>
      <c r="Q59" s="1083"/>
      <c r="R59" s="1083"/>
      <c r="S59" s="1083"/>
      <c r="T59" s="1083"/>
      <c r="U59" s="1083"/>
      <c r="V59" s="1083"/>
      <c r="W59" s="1083"/>
      <c r="X59" s="1083"/>
      <c r="Y59" s="1313"/>
      <c r="Z59" s="1313"/>
      <c r="AA59" s="1313"/>
      <c r="AB59" s="1313"/>
      <c r="AD59" s="1344" t="s">
        <v>563</v>
      </c>
      <c r="AE59" s="1345"/>
      <c r="AF59" s="1345"/>
      <c r="AG59" s="1345"/>
      <c r="AH59" s="1345"/>
      <c r="AI59" s="1345"/>
      <c r="AJ59" s="1345"/>
      <c r="AK59" s="1346"/>
      <c r="AL59" s="61"/>
    </row>
    <row r="60" spans="2:38" ht="10.5" customHeight="1">
      <c r="B60" s="1317"/>
      <c r="C60" s="981"/>
      <c r="D60" s="1094"/>
      <c r="E60" s="1314"/>
      <c r="F60" s="1314"/>
      <c r="G60" s="1096"/>
      <c r="I60" s="1310"/>
      <c r="J60" s="1310"/>
      <c r="K60" s="1310"/>
      <c r="L60" s="1310"/>
      <c r="M60" s="1083"/>
      <c r="N60" s="1083"/>
      <c r="O60" s="1083"/>
      <c r="P60" s="1083"/>
      <c r="Q60" s="1083"/>
      <c r="R60" s="1083"/>
      <c r="S60" s="1083"/>
      <c r="T60" s="1083"/>
      <c r="U60" s="1083"/>
      <c r="V60" s="1083"/>
      <c r="W60" s="1083"/>
      <c r="X60" s="1083"/>
      <c r="Y60" s="1313"/>
      <c r="Z60" s="1313"/>
      <c r="AA60" s="1313"/>
      <c r="AB60" s="1313"/>
      <c r="AD60" s="1347"/>
      <c r="AE60" s="1348"/>
      <c r="AF60" s="1348"/>
      <c r="AG60" s="1348"/>
      <c r="AH60" s="1348"/>
      <c r="AI60" s="1348"/>
      <c r="AJ60" s="1348"/>
      <c r="AK60" s="1349"/>
      <c r="AL60" s="61"/>
    </row>
    <row r="61" spans="2:38" ht="10.5" customHeight="1" thickBot="1">
      <c r="B61" s="1317"/>
      <c r="C61" s="981"/>
      <c r="D61" s="1094"/>
      <c r="E61" s="1314"/>
      <c r="F61" s="1314"/>
      <c r="G61" s="1096"/>
      <c r="I61" s="343"/>
      <c r="S61" s="296"/>
      <c r="AD61" s="1350"/>
      <c r="AE61" s="1351"/>
      <c r="AF61" s="1351"/>
      <c r="AG61" s="1351"/>
      <c r="AH61" s="1351"/>
      <c r="AI61" s="1351"/>
      <c r="AJ61" s="1351"/>
      <c r="AK61" s="1352"/>
      <c r="AL61" s="61"/>
    </row>
    <row r="62" spans="2:38" ht="10.5" customHeight="1">
      <c r="B62" s="1317"/>
      <c r="C62" s="981"/>
      <c r="D62" s="1094"/>
      <c r="E62" s="1314"/>
      <c r="F62" s="1314"/>
      <c r="G62" s="1096"/>
      <c r="I62" s="343"/>
      <c r="S62" s="296"/>
      <c r="AD62" s="1353"/>
      <c r="AE62" s="1354"/>
      <c r="AF62" s="1354"/>
      <c r="AG62" s="1354"/>
      <c r="AH62" s="1354"/>
      <c r="AI62" s="1354"/>
      <c r="AJ62" s="1357" t="s">
        <v>562</v>
      </c>
      <c r="AK62" s="1358"/>
      <c r="AL62" s="61"/>
    </row>
    <row r="63" spans="2:38" ht="10.5" customHeight="1" thickBot="1">
      <c r="B63" s="1317"/>
      <c r="C63" s="981"/>
      <c r="D63" s="1094"/>
      <c r="E63" s="1314"/>
      <c r="F63" s="1314"/>
      <c r="G63" s="1096"/>
      <c r="I63" s="343"/>
      <c r="S63" s="296"/>
      <c r="AD63" s="1355"/>
      <c r="AE63" s="1356"/>
      <c r="AF63" s="1356"/>
      <c r="AG63" s="1356"/>
      <c r="AH63" s="1356"/>
      <c r="AI63" s="1356"/>
      <c r="AJ63" s="1359"/>
      <c r="AK63" s="1360"/>
      <c r="AL63" s="61"/>
    </row>
    <row r="64" spans="2:38" ht="10.5" customHeight="1">
      <c r="B64" s="1318"/>
      <c r="C64" s="1319"/>
      <c r="D64" s="1097"/>
      <c r="E64" s="1098"/>
      <c r="F64" s="1098"/>
      <c r="G64" s="1099"/>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0"/>
      <c r="AG64" s="270"/>
      <c r="AH64" s="270"/>
      <c r="AI64" s="270"/>
      <c r="AJ64" s="270"/>
      <c r="AK64" s="270"/>
      <c r="AL64" s="276"/>
    </row>
    <row r="65" spans="2:38" ht="19.5" customHeight="1">
      <c r="B65" s="1361" t="s">
        <v>564</v>
      </c>
      <c r="C65" s="1362"/>
      <c r="D65" s="1091" t="s">
        <v>517</v>
      </c>
      <c r="E65" s="1092"/>
      <c r="F65" s="1092"/>
      <c r="G65" s="1092"/>
      <c r="H65" s="1092"/>
      <c r="I65" s="1092"/>
      <c r="J65" s="1092"/>
      <c r="K65" s="1092"/>
      <c r="L65" s="1092"/>
      <c r="M65" s="1092"/>
      <c r="N65" s="1092"/>
      <c r="O65" s="1092"/>
      <c r="P65" s="1092"/>
      <c r="Q65" s="1092"/>
      <c r="R65" s="1092"/>
      <c r="S65" s="1093"/>
      <c r="T65" s="1086" t="s">
        <v>518</v>
      </c>
      <c r="U65" s="1086"/>
      <c r="V65" s="1086"/>
      <c r="W65" s="1086"/>
      <c r="X65" s="1086"/>
      <c r="Y65" s="1086"/>
      <c r="Z65" s="1086"/>
      <c r="AA65" s="1086"/>
      <c r="AB65" s="1086"/>
      <c r="AC65" s="1086"/>
      <c r="AD65" s="1086"/>
      <c r="AE65" s="1086"/>
      <c r="AF65" s="1086"/>
      <c r="AG65" s="1086"/>
      <c r="AH65" s="1086"/>
      <c r="AI65" s="1086"/>
      <c r="AJ65" s="1086"/>
      <c r="AK65" s="1086"/>
      <c r="AL65" s="1089"/>
    </row>
    <row r="66" spans="2:38" ht="19.5" customHeight="1">
      <c r="B66" s="1363"/>
      <c r="C66" s="1364"/>
      <c r="D66" s="1094"/>
      <c r="E66" s="1314"/>
      <c r="F66" s="1314"/>
      <c r="G66" s="1314"/>
      <c r="H66" s="1314"/>
      <c r="I66" s="1314"/>
      <c r="J66" s="1314"/>
      <c r="K66" s="1314"/>
      <c r="L66" s="1314"/>
      <c r="M66" s="1314"/>
      <c r="N66" s="1314"/>
      <c r="O66" s="1314"/>
      <c r="P66" s="1314"/>
      <c r="Q66" s="1314"/>
      <c r="R66" s="1314"/>
      <c r="S66" s="1096"/>
      <c r="T66" s="972"/>
      <c r="U66" s="972"/>
      <c r="V66" s="972"/>
      <c r="W66" s="972"/>
      <c r="X66" s="972"/>
      <c r="Y66" s="972"/>
      <c r="Z66" s="972"/>
      <c r="AA66" s="972"/>
      <c r="AB66" s="972"/>
      <c r="AC66" s="972"/>
      <c r="AD66" s="972"/>
      <c r="AE66" s="972"/>
      <c r="AF66" s="972"/>
      <c r="AG66" s="972"/>
      <c r="AH66" s="972"/>
      <c r="AI66" s="972"/>
      <c r="AJ66" s="972"/>
      <c r="AK66" s="972"/>
      <c r="AL66" s="1365"/>
    </row>
    <row r="67" spans="2:38" ht="19.5" customHeight="1">
      <c r="B67" s="1363"/>
      <c r="C67" s="1364"/>
      <c r="D67" s="1094"/>
      <c r="E67" s="1314"/>
      <c r="F67" s="1314"/>
      <c r="G67" s="1314"/>
      <c r="H67" s="1314"/>
      <c r="I67" s="1314"/>
      <c r="J67" s="1314"/>
      <c r="K67" s="1314"/>
      <c r="L67" s="1314"/>
      <c r="M67" s="1314"/>
      <c r="N67" s="1314"/>
      <c r="O67" s="1314"/>
      <c r="P67" s="1314"/>
      <c r="Q67" s="1314"/>
      <c r="R67" s="1314"/>
      <c r="S67" s="1096"/>
      <c r="T67" s="972"/>
      <c r="U67" s="972"/>
      <c r="V67" s="972"/>
      <c r="W67" s="972"/>
      <c r="X67" s="972"/>
      <c r="Y67" s="972"/>
      <c r="Z67" s="972"/>
      <c r="AA67" s="972"/>
      <c r="AB67" s="972"/>
      <c r="AC67" s="972"/>
      <c r="AD67" s="972"/>
      <c r="AE67" s="972"/>
      <c r="AF67" s="972"/>
      <c r="AG67" s="972"/>
      <c r="AH67" s="972"/>
      <c r="AI67" s="972"/>
      <c r="AJ67" s="972"/>
      <c r="AK67" s="972"/>
      <c r="AL67" s="1365"/>
    </row>
    <row r="68" spans="2:38" ht="19.5" customHeight="1">
      <c r="B68" s="1363"/>
      <c r="C68" s="1364"/>
      <c r="D68" s="1094"/>
      <c r="E68" s="1314"/>
      <c r="F68" s="1314"/>
      <c r="G68" s="1314"/>
      <c r="H68" s="1314"/>
      <c r="I68" s="1314"/>
      <c r="J68" s="1314"/>
      <c r="K68" s="1314"/>
      <c r="L68" s="1314"/>
      <c r="M68" s="1314"/>
      <c r="N68" s="1314"/>
      <c r="O68" s="1314"/>
      <c r="P68" s="1314"/>
      <c r="Q68" s="1314"/>
      <c r="R68" s="1314"/>
      <c r="S68" s="1096"/>
      <c r="T68" s="972"/>
      <c r="U68" s="972"/>
      <c r="V68" s="972"/>
      <c r="W68" s="972"/>
      <c r="X68" s="972"/>
      <c r="Y68" s="972"/>
      <c r="Z68" s="972"/>
      <c r="AA68" s="972"/>
      <c r="AB68" s="972"/>
      <c r="AC68" s="972"/>
      <c r="AD68" s="972"/>
      <c r="AE68" s="972"/>
      <c r="AF68" s="972"/>
      <c r="AG68" s="972"/>
      <c r="AH68" s="972"/>
      <c r="AI68" s="972"/>
      <c r="AJ68" s="972"/>
      <c r="AK68" s="972"/>
      <c r="AL68" s="1365"/>
    </row>
    <row r="69" spans="2:38" ht="19.5" customHeight="1">
      <c r="B69" s="1363"/>
      <c r="C69" s="1364"/>
      <c r="D69" s="1094"/>
      <c r="E69" s="1314"/>
      <c r="F69" s="1314"/>
      <c r="G69" s="1314"/>
      <c r="H69" s="1314"/>
      <c r="I69" s="1314"/>
      <c r="J69" s="1314"/>
      <c r="K69" s="1314"/>
      <c r="L69" s="1314"/>
      <c r="M69" s="1314"/>
      <c r="N69" s="1314"/>
      <c r="O69" s="1314"/>
      <c r="P69" s="1314"/>
      <c r="Q69" s="1314"/>
      <c r="R69" s="1314"/>
      <c r="S69" s="1096"/>
      <c r="T69" s="972"/>
      <c r="U69" s="972"/>
      <c r="V69" s="972"/>
      <c r="W69" s="972"/>
      <c r="X69" s="972"/>
      <c r="Y69" s="972"/>
      <c r="Z69" s="972"/>
      <c r="AA69" s="972"/>
      <c r="AB69" s="972"/>
      <c r="AC69" s="972"/>
      <c r="AD69" s="972"/>
      <c r="AE69" s="972"/>
      <c r="AF69" s="972"/>
      <c r="AG69" s="972"/>
      <c r="AH69" s="972"/>
      <c r="AI69" s="972"/>
      <c r="AJ69" s="972"/>
      <c r="AK69" s="972"/>
      <c r="AL69" s="1365"/>
    </row>
    <row r="70" spans="2:38" ht="19.5" customHeight="1">
      <c r="B70" s="1363"/>
      <c r="C70" s="1364"/>
      <c r="D70" s="1097"/>
      <c r="E70" s="1098"/>
      <c r="F70" s="1098"/>
      <c r="G70" s="1098"/>
      <c r="H70" s="1098"/>
      <c r="I70" s="1098"/>
      <c r="J70" s="1098"/>
      <c r="K70" s="1098"/>
      <c r="L70" s="1098"/>
      <c r="M70" s="1098"/>
      <c r="N70" s="1098"/>
      <c r="O70" s="1098"/>
      <c r="P70" s="1098"/>
      <c r="Q70" s="1098"/>
      <c r="R70" s="1098"/>
      <c r="S70" s="1099"/>
      <c r="T70" s="972"/>
      <c r="U70" s="972"/>
      <c r="V70" s="972"/>
      <c r="W70" s="972"/>
      <c r="X70" s="972"/>
      <c r="Y70" s="972"/>
      <c r="Z70" s="972"/>
      <c r="AA70" s="972"/>
      <c r="AB70" s="972"/>
      <c r="AC70" s="972"/>
      <c r="AD70" s="972"/>
      <c r="AE70" s="972"/>
      <c r="AF70" s="972"/>
      <c r="AG70" s="972"/>
      <c r="AH70" s="972"/>
      <c r="AI70" s="972"/>
      <c r="AJ70" s="972"/>
      <c r="AK70" s="972"/>
      <c r="AL70" s="1365"/>
    </row>
    <row r="71" spans="2:38" ht="112.5" customHeight="1">
      <c r="B71" s="1082" t="s">
        <v>590</v>
      </c>
      <c r="C71" s="1082"/>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c r="AA71" s="1082"/>
      <c r="AB71" s="1082"/>
      <c r="AC71" s="1082"/>
      <c r="AD71" s="1082"/>
      <c r="AE71" s="1082"/>
      <c r="AF71" s="1082"/>
      <c r="AG71" s="1082"/>
      <c r="AH71" s="1082"/>
      <c r="AI71" s="1082"/>
      <c r="AJ71" s="1082"/>
      <c r="AK71" s="1082"/>
      <c r="AL71" s="1082"/>
    </row>
  </sheetData>
  <mergeCells count="95">
    <mergeCell ref="M55:O56"/>
    <mergeCell ref="B71:AL71"/>
    <mergeCell ref="AD59:AK61"/>
    <mergeCell ref="AD62:AI63"/>
    <mergeCell ref="AJ62:AK63"/>
    <mergeCell ref="B65:C70"/>
    <mergeCell ref="D65:S70"/>
    <mergeCell ref="T65:AL70"/>
    <mergeCell ref="I59:L60"/>
    <mergeCell ref="M59:O60"/>
    <mergeCell ref="P59:R60"/>
    <mergeCell ref="S59:U60"/>
    <mergeCell ref="V59:X60"/>
    <mergeCell ref="Y59:AB60"/>
    <mergeCell ref="M57:O58"/>
    <mergeCell ref="P57:R58"/>
    <mergeCell ref="AD53:AK55"/>
    <mergeCell ref="P55:R56"/>
    <mergeCell ref="S55:U56"/>
    <mergeCell ref="V55:X56"/>
    <mergeCell ref="Y55:AB56"/>
    <mergeCell ref="AD56:AI57"/>
    <mergeCell ref="AJ56:AK57"/>
    <mergeCell ref="S57:U58"/>
    <mergeCell ref="V57:X58"/>
    <mergeCell ref="Y57:AB58"/>
    <mergeCell ref="P53:R54"/>
    <mergeCell ref="S53:U54"/>
    <mergeCell ref="V53:X54"/>
    <mergeCell ref="Y53:AB54"/>
    <mergeCell ref="AH48:AJ49"/>
    <mergeCell ref="I50:L51"/>
    <mergeCell ref="M50:O51"/>
    <mergeCell ref="P50:R51"/>
    <mergeCell ref="S50:U51"/>
    <mergeCell ref="V50:X51"/>
    <mergeCell ref="Y50:AA51"/>
    <mergeCell ref="AB50:AD51"/>
    <mergeCell ref="AE50:AG51"/>
    <mergeCell ref="AH50:AJ51"/>
    <mergeCell ref="P48:R49"/>
    <mergeCell ref="S48:U49"/>
    <mergeCell ref="V48:X49"/>
    <mergeCell ref="Y48:AA49"/>
    <mergeCell ref="AB48:AD49"/>
    <mergeCell ref="AE48:AG49"/>
    <mergeCell ref="AH44:AJ45"/>
    <mergeCell ref="I46:L47"/>
    <mergeCell ref="M46:O47"/>
    <mergeCell ref="P46:R47"/>
    <mergeCell ref="S46:U47"/>
    <mergeCell ref="V46:X47"/>
    <mergeCell ref="Y46:AA47"/>
    <mergeCell ref="AB46:AD47"/>
    <mergeCell ref="AE46:AG47"/>
    <mergeCell ref="AH46:AJ47"/>
    <mergeCell ref="P44:R45"/>
    <mergeCell ref="S44:U45"/>
    <mergeCell ref="V44:X45"/>
    <mergeCell ref="Y44:AA45"/>
    <mergeCell ref="AB44:AD45"/>
    <mergeCell ref="AE44:AG45"/>
    <mergeCell ref="B31:G35"/>
    <mergeCell ref="B36:C64"/>
    <mergeCell ref="D36:G42"/>
    <mergeCell ref="D43:G64"/>
    <mergeCell ref="I44:L45"/>
    <mergeCell ref="I57:L58"/>
    <mergeCell ref="I55:L56"/>
    <mergeCell ref="M44:O45"/>
    <mergeCell ref="I48:L49"/>
    <mergeCell ref="M48:O49"/>
    <mergeCell ref="I53:L54"/>
    <mergeCell ref="M53:O54"/>
    <mergeCell ref="B23:G24"/>
    <mergeCell ref="J23:AL24"/>
    <mergeCell ref="B25:G30"/>
    <mergeCell ref="J25:AL26"/>
    <mergeCell ref="J27:AL28"/>
    <mergeCell ref="J29:AL30"/>
    <mergeCell ref="B14:AL14"/>
    <mergeCell ref="B16:C20"/>
    <mergeCell ref="D16:L17"/>
    <mergeCell ref="N16:AK17"/>
    <mergeCell ref="E18:G20"/>
    <mergeCell ref="H18:H20"/>
    <mergeCell ref="I18:K20"/>
    <mergeCell ref="AE18:AK20"/>
    <mergeCell ref="N19:AD19"/>
    <mergeCell ref="B13:AK13"/>
    <mergeCell ref="A3:AL4"/>
    <mergeCell ref="B8:AL8"/>
    <mergeCell ref="B9:AK9"/>
    <mergeCell ref="B11:AL11"/>
    <mergeCell ref="B12:AK12"/>
  </mergeCells>
  <phoneticPr fontId="9"/>
  <dataValidations count="1">
    <dataValidation type="list" allowBlank="1" showInputMessage="1" showErrorMessage="1" sqref="N19:AD19" xr:uid="{CEDDF0D4-B81E-46A6-BC74-A801CA84090F}">
      <formula1>"①,②(指定月が令和５年４月以前）,②(指定月が令和５年５月～令和６年３月)"</formula1>
    </dataValidation>
  </dataValidations>
  <pageMargins left="0.7" right="0.7" top="0.75" bottom="0.75" header="0.3" footer="0.3"/>
  <pageSetup paperSize="9" scale="9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02B7-4D93-42F6-B976-948824A06B03}">
  <dimension ref="A1:AO62"/>
  <sheetViews>
    <sheetView showGridLines="0" view="pageBreakPreview" topLeftCell="A40" zoomScaleNormal="100" zoomScaleSheetLayoutView="100" workbookViewId="0"/>
  </sheetViews>
  <sheetFormatPr defaultColWidth="2.26953125" defaultRowHeight="13"/>
  <cols>
    <col min="1" max="1" width="2.26953125" style="41" customWidth="1"/>
    <col min="2" max="2" width="2.26953125" style="300" customWidth="1"/>
    <col min="3" max="5" width="2.26953125" style="41"/>
    <col min="6" max="6" width="2.36328125" style="41" bestFit="1" customWidth="1"/>
    <col min="7" max="8" width="2.26953125" style="41"/>
    <col min="9" max="26" width="2.36328125" style="41" customWidth="1"/>
    <col min="27" max="27" width="3.36328125" style="41" customWidth="1"/>
    <col min="28" max="38" width="3.90625" style="41" customWidth="1"/>
    <col min="39" max="256" width="2.26953125" style="41"/>
    <col min="257" max="258" width="2.26953125" style="41" customWidth="1"/>
    <col min="259" max="261" width="2.26953125" style="41"/>
    <col min="262" max="262" width="2.36328125" style="41" bestFit="1" customWidth="1"/>
    <col min="263" max="264" width="2.26953125" style="41"/>
    <col min="265" max="292" width="2.36328125" style="41" customWidth="1"/>
    <col min="293" max="293" width="2.26953125" style="41"/>
    <col min="294" max="294" width="2.26953125" style="41" customWidth="1"/>
    <col min="295" max="512" width="2.26953125" style="41"/>
    <col min="513" max="514" width="2.26953125" style="41" customWidth="1"/>
    <col min="515" max="517" width="2.26953125" style="41"/>
    <col min="518" max="518" width="2.36328125" style="41" bestFit="1" customWidth="1"/>
    <col min="519" max="520" width="2.26953125" style="41"/>
    <col min="521" max="548" width="2.36328125" style="41" customWidth="1"/>
    <col min="549" max="549" width="2.26953125" style="41"/>
    <col min="550" max="550" width="2.26953125" style="41" customWidth="1"/>
    <col min="551" max="768" width="2.26953125" style="41"/>
    <col min="769" max="770" width="2.26953125" style="41" customWidth="1"/>
    <col min="771" max="773" width="2.26953125" style="41"/>
    <col min="774" max="774" width="2.36328125" style="41" bestFit="1" customWidth="1"/>
    <col min="775" max="776" width="2.26953125" style="41"/>
    <col min="777" max="804" width="2.36328125" style="41" customWidth="1"/>
    <col min="805" max="805" width="2.26953125" style="41"/>
    <col min="806" max="806" width="2.26953125" style="41" customWidth="1"/>
    <col min="807" max="1024" width="2.26953125" style="41"/>
    <col min="1025" max="1026" width="2.26953125" style="41" customWidth="1"/>
    <col min="1027" max="1029" width="2.26953125" style="41"/>
    <col min="1030" max="1030" width="2.36328125" style="41" bestFit="1" customWidth="1"/>
    <col min="1031" max="1032" width="2.26953125" style="41"/>
    <col min="1033" max="1060" width="2.36328125" style="41" customWidth="1"/>
    <col min="1061" max="1061" width="2.26953125" style="41"/>
    <col min="1062" max="1062" width="2.26953125" style="41" customWidth="1"/>
    <col min="1063" max="1280" width="2.26953125" style="41"/>
    <col min="1281" max="1282" width="2.26953125" style="41" customWidth="1"/>
    <col min="1283" max="1285" width="2.26953125" style="41"/>
    <col min="1286" max="1286" width="2.36328125" style="41" bestFit="1" customWidth="1"/>
    <col min="1287" max="1288" width="2.26953125" style="41"/>
    <col min="1289" max="1316" width="2.36328125" style="41" customWidth="1"/>
    <col min="1317" max="1317" width="2.26953125" style="41"/>
    <col min="1318" max="1318" width="2.26953125" style="41" customWidth="1"/>
    <col min="1319" max="1536" width="2.26953125" style="41"/>
    <col min="1537" max="1538" width="2.26953125" style="41" customWidth="1"/>
    <col min="1539" max="1541" width="2.26953125" style="41"/>
    <col min="1542" max="1542" width="2.36328125" style="41" bestFit="1" customWidth="1"/>
    <col min="1543" max="1544" width="2.26953125" style="41"/>
    <col min="1545" max="1572" width="2.36328125" style="41" customWidth="1"/>
    <col min="1573" max="1573" width="2.26953125" style="41"/>
    <col min="1574" max="1574" width="2.26953125" style="41" customWidth="1"/>
    <col min="1575" max="1792" width="2.26953125" style="41"/>
    <col min="1793" max="1794" width="2.26953125" style="41" customWidth="1"/>
    <col min="1795" max="1797" width="2.26953125" style="41"/>
    <col min="1798" max="1798" width="2.36328125" style="41" bestFit="1" customWidth="1"/>
    <col min="1799" max="1800" width="2.26953125" style="41"/>
    <col min="1801" max="1828" width="2.36328125" style="41" customWidth="1"/>
    <col min="1829" max="1829" width="2.26953125" style="41"/>
    <col min="1830" max="1830" width="2.26953125" style="41" customWidth="1"/>
    <col min="1831" max="2048" width="2.26953125" style="41"/>
    <col min="2049" max="2050" width="2.26953125" style="41" customWidth="1"/>
    <col min="2051" max="2053" width="2.26953125" style="41"/>
    <col min="2054" max="2054" width="2.36328125" style="41" bestFit="1" customWidth="1"/>
    <col min="2055" max="2056" width="2.26953125" style="41"/>
    <col min="2057" max="2084" width="2.36328125" style="41" customWidth="1"/>
    <col min="2085" max="2085" width="2.26953125" style="41"/>
    <col min="2086" max="2086" width="2.26953125" style="41" customWidth="1"/>
    <col min="2087" max="2304" width="2.26953125" style="41"/>
    <col min="2305" max="2306" width="2.26953125" style="41" customWidth="1"/>
    <col min="2307" max="2309" width="2.26953125" style="41"/>
    <col min="2310" max="2310" width="2.36328125" style="41" bestFit="1" customWidth="1"/>
    <col min="2311" max="2312" width="2.26953125" style="41"/>
    <col min="2313" max="2340" width="2.36328125" style="41" customWidth="1"/>
    <col min="2341" max="2341" width="2.26953125" style="41"/>
    <col min="2342" max="2342" width="2.26953125" style="41" customWidth="1"/>
    <col min="2343" max="2560" width="2.26953125" style="41"/>
    <col min="2561" max="2562" width="2.26953125" style="41" customWidth="1"/>
    <col min="2563" max="2565" width="2.26953125" style="41"/>
    <col min="2566" max="2566" width="2.36328125" style="41" bestFit="1" customWidth="1"/>
    <col min="2567" max="2568" width="2.26953125" style="41"/>
    <col min="2569" max="2596" width="2.36328125" style="41" customWidth="1"/>
    <col min="2597" max="2597" width="2.26953125" style="41"/>
    <col min="2598" max="2598" width="2.26953125" style="41" customWidth="1"/>
    <col min="2599" max="2816" width="2.26953125" style="41"/>
    <col min="2817" max="2818" width="2.26953125" style="41" customWidth="1"/>
    <col min="2819" max="2821" width="2.26953125" style="41"/>
    <col min="2822" max="2822" width="2.36328125" style="41" bestFit="1" customWidth="1"/>
    <col min="2823" max="2824" width="2.26953125" style="41"/>
    <col min="2825" max="2852" width="2.36328125" style="41" customWidth="1"/>
    <col min="2853" max="2853" width="2.26953125" style="41"/>
    <col min="2854" max="2854" width="2.26953125" style="41" customWidth="1"/>
    <col min="2855" max="3072" width="2.26953125" style="41"/>
    <col min="3073" max="3074" width="2.26953125" style="41" customWidth="1"/>
    <col min="3075" max="3077" width="2.26953125" style="41"/>
    <col min="3078" max="3078" width="2.36328125" style="41" bestFit="1" customWidth="1"/>
    <col min="3079" max="3080" width="2.26953125" style="41"/>
    <col min="3081" max="3108" width="2.36328125" style="41" customWidth="1"/>
    <col min="3109" max="3109" width="2.26953125" style="41"/>
    <col min="3110" max="3110" width="2.26953125" style="41" customWidth="1"/>
    <col min="3111" max="3328" width="2.26953125" style="41"/>
    <col min="3329" max="3330" width="2.26953125" style="41" customWidth="1"/>
    <col min="3331" max="3333" width="2.26953125" style="41"/>
    <col min="3334" max="3334" width="2.36328125" style="41" bestFit="1" customWidth="1"/>
    <col min="3335" max="3336" width="2.26953125" style="41"/>
    <col min="3337" max="3364" width="2.36328125" style="41" customWidth="1"/>
    <col min="3365" max="3365" width="2.26953125" style="41"/>
    <col min="3366" max="3366" width="2.26953125" style="41" customWidth="1"/>
    <col min="3367" max="3584" width="2.26953125" style="41"/>
    <col min="3585" max="3586" width="2.26953125" style="41" customWidth="1"/>
    <col min="3587" max="3589" width="2.26953125" style="41"/>
    <col min="3590" max="3590" width="2.36328125" style="41" bestFit="1" customWidth="1"/>
    <col min="3591" max="3592" width="2.26953125" style="41"/>
    <col min="3593" max="3620" width="2.36328125" style="41" customWidth="1"/>
    <col min="3621" max="3621" width="2.26953125" style="41"/>
    <col min="3622" max="3622" width="2.26953125" style="41" customWidth="1"/>
    <col min="3623" max="3840" width="2.26953125" style="41"/>
    <col min="3841" max="3842" width="2.26953125" style="41" customWidth="1"/>
    <col min="3843" max="3845" width="2.26953125" style="41"/>
    <col min="3846" max="3846" width="2.36328125" style="41" bestFit="1" customWidth="1"/>
    <col min="3847" max="3848" width="2.26953125" style="41"/>
    <col min="3849" max="3876" width="2.36328125" style="41" customWidth="1"/>
    <col min="3877" max="3877" width="2.26953125" style="41"/>
    <col min="3878" max="3878" width="2.26953125" style="41" customWidth="1"/>
    <col min="3879" max="4096" width="2.26953125" style="41"/>
    <col min="4097" max="4098" width="2.26953125" style="41" customWidth="1"/>
    <col min="4099" max="4101" width="2.26953125" style="41"/>
    <col min="4102" max="4102" width="2.36328125" style="41" bestFit="1" customWidth="1"/>
    <col min="4103" max="4104" width="2.26953125" style="41"/>
    <col min="4105" max="4132" width="2.36328125" style="41" customWidth="1"/>
    <col min="4133" max="4133" width="2.26953125" style="41"/>
    <col min="4134" max="4134" width="2.26953125" style="41" customWidth="1"/>
    <col min="4135" max="4352" width="2.26953125" style="41"/>
    <col min="4353" max="4354" width="2.26953125" style="41" customWidth="1"/>
    <col min="4355" max="4357" width="2.26953125" style="41"/>
    <col min="4358" max="4358" width="2.36328125" style="41" bestFit="1" customWidth="1"/>
    <col min="4359" max="4360" width="2.26953125" style="41"/>
    <col min="4361" max="4388" width="2.36328125" style="41" customWidth="1"/>
    <col min="4389" max="4389" width="2.26953125" style="41"/>
    <col min="4390" max="4390" width="2.26953125" style="41" customWidth="1"/>
    <col min="4391" max="4608" width="2.26953125" style="41"/>
    <col min="4609" max="4610" width="2.26953125" style="41" customWidth="1"/>
    <col min="4611" max="4613" width="2.26953125" style="41"/>
    <col min="4614" max="4614" width="2.36328125" style="41" bestFit="1" customWidth="1"/>
    <col min="4615" max="4616" width="2.26953125" style="41"/>
    <col min="4617" max="4644" width="2.36328125" style="41" customWidth="1"/>
    <col min="4645" max="4645" width="2.26953125" style="41"/>
    <col min="4646" max="4646" width="2.26953125" style="41" customWidth="1"/>
    <col min="4647" max="4864" width="2.26953125" style="41"/>
    <col min="4865" max="4866" width="2.26953125" style="41" customWidth="1"/>
    <col min="4867" max="4869" width="2.26953125" style="41"/>
    <col min="4870" max="4870" width="2.36328125" style="41" bestFit="1" customWidth="1"/>
    <col min="4871" max="4872" width="2.26953125" style="41"/>
    <col min="4873" max="4900" width="2.36328125" style="41" customWidth="1"/>
    <col min="4901" max="4901" width="2.26953125" style="41"/>
    <col min="4902" max="4902" width="2.26953125" style="41" customWidth="1"/>
    <col min="4903" max="5120" width="2.26953125" style="41"/>
    <col min="5121" max="5122" width="2.26953125" style="41" customWidth="1"/>
    <col min="5123" max="5125" width="2.26953125" style="41"/>
    <col min="5126" max="5126" width="2.36328125" style="41" bestFit="1" customWidth="1"/>
    <col min="5127" max="5128" width="2.26953125" style="41"/>
    <col min="5129" max="5156" width="2.36328125" style="41" customWidth="1"/>
    <col min="5157" max="5157" width="2.26953125" style="41"/>
    <col min="5158" max="5158" width="2.26953125" style="41" customWidth="1"/>
    <col min="5159" max="5376" width="2.26953125" style="41"/>
    <col min="5377" max="5378" width="2.26953125" style="41" customWidth="1"/>
    <col min="5379" max="5381" width="2.26953125" style="41"/>
    <col min="5382" max="5382" width="2.36328125" style="41" bestFit="1" customWidth="1"/>
    <col min="5383" max="5384" width="2.26953125" style="41"/>
    <col min="5385" max="5412" width="2.36328125" style="41" customWidth="1"/>
    <col min="5413" max="5413" width="2.26953125" style="41"/>
    <col min="5414" max="5414" width="2.26953125" style="41" customWidth="1"/>
    <col min="5415" max="5632" width="2.26953125" style="41"/>
    <col min="5633" max="5634" width="2.26953125" style="41" customWidth="1"/>
    <col min="5635" max="5637" width="2.26953125" style="41"/>
    <col min="5638" max="5638" width="2.36328125" style="41" bestFit="1" customWidth="1"/>
    <col min="5639" max="5640" width="2.26953125" style="41"/>
    <col min="5641" max="5668" width="2.36328125" style="41" customWidth="1"/>
    <col min="5669" max="5669" width="2.26953125" style="41"/>
    <col min="5670" max="5670" width="2.26953125" style="41" customWidth="1"/>
    <col min="5671" max="5888" width="2.26953125" style="41"/>
    <col min="5889" max="5890" width="2.26953125" style="41" customWidth="1"/>
    <col min="5891" max="5893" width="2.26953125" style="41"/>
    <col min="5894" max="5894" width="2.36328125" style="41" bestFit="1" customWidth="1"/>
    <col min="5895" max="5896" width="2.26953125" style="41"/>
    <col min="5897" max="5924" width="2.36328125" style="41" customWidth="1"/>
    <col min="5925" max="5925" width="2.26953125" style="41"/>
    <col min="5926" max="5926" width="2.26953125" style="41" customWidth="1"/>
    <col min="5927" max="6144" width="2.26953125" style="41"/>
    <col min="6145" max="6146" width="2.26953125" style="41" customWidth="1"/>
    <col min="6147" max="6149" width="2.26953125" style="41"/>
    <col min="6150" max="6150" width="2.36328125" style="41" bestFit="1" customWidth="1"/>
    <col min="6151" max="6152" width="2.26953125" style="41"/>
    <col min="6153" max="6180" width="2.36328125" style="41" customWidth="1"/>
    <col min="6181" max="6181" width="2.26953125" style="41"/>
    <col min="6182" max="6182" width="2.26953125" style="41" customWidth="1"/>
    <col min="6183" max="6400" width="2.26953125" style="41"/>
    <col min="6401" max="6402" width="2.26953125" style="41" customWidth="1"/>
    <col min="6403" max="6405" width="2.26953125" style="41"/>
    <col min="6406" max="6406" width="2.36328125" style="41" bestFit="1" customWidth="1"/>
    <col min="6407" max="6408" width="2.26953125" style="41"/>
    <col min="6409" max="6436" width="2.36328125" style="41" customWidth="1"/>
    <col min="6437" max="6437" width="2.26953125" style="41"/>
    <col min="6438" max="6438" width="2.26953125" style="41" customWidth="1"/>
    <col min="6439" max="6656" width="2.26953125" style="41"/>
    <col min="6657" max="6658" width="2.26953125" style="41" customWidth="1"/>
    <col min="6659" max="6661" width="2.26953125" style="41"/>
    <col min="6662" max="6662" width="2.36328125" style="41" bestFit="1" customWidth="1"/>
    <col min="6663" max="6664" width="2.26953125" style="41"/>
    <col min="6665" max="6692" width="2.36328125" style="41" customWidth="1"/>
    <col min="6693" max="6693" width="2.26953125" style="41"/>
    <col min="6694" max="6694" width="2.26953125" style="41" customWidth="1"/>
    <col min="6695" max="6912" width="2.26953125" style="41"/>
    <col min="6913" max="6914" width="2.26953125" style="41" customWidth="1"/>
    <col min="6915" max="6917" width="2.26953125" style="41"/>
    <col min="6918" max="6918" width="2.36328125" style="41" bestFit="1" customWidth="1"/>
    <col min="6919" max="6920" width="2.26953125" style="41"/>
    <col min="6921" max="6948" width="2.36328125" style="41" customWidth="1"/>
    <col min="6949" max="6949" width="2.26953125" style="41"/>
    <col min="6950" max="6950" width="2.26953125" style="41" customWidth="1"/>
    <col min="6951" max="7168" width="2.26953125" style="41"/>
    <col min="7169" max="7170" width="2.26953125" style="41" customWidth="1"/>
    <col min="7171" max="7173" width="2.26953125" style="41"/>
    <col min="7174" max="7174" width="2.36328125" style="41" bestFit="1" customWidth="1"/>
    <col min="7175" max="7176" width="2.26953125" style="41"/>
    <col min="7177" max="7204" width="2.36328125" style="41" customWidth="1"/>
    <col min="7205" max="7205" width="2.26953125" style="41"/>
    <col min="7206" max="7206" width="2.26953125" style="41" customWidth="1"/>
    <col min="7207" max="7424" width="2.26953125" style="41"/>
    <col min="7425" max="7426" width="2.26953125" style="41" customWidth="1"/>
    <col min="7427" max="7429" width="2.26953125" style="41"/>
    <col min="7430" max="7430" width="2.36328125" style="41" bestFit="1" customWidth="1"/>
    <col min="7431" max="7432" width="2.26953125" style="41"/>
    <col min="7433" max="7460" width="2.36328125" style="41" customWidth="1"/>
    <col min="7461" max="7461" width="2.26953125" style="41"/>
    <col min="7462" max="7462" width="2.26953125" style="41" customWidth="1"/>
    <col min="7463" max="7680" width="2.26953125" style="41"/>
    <col min="7681" max="7682" width="2.26953125" style="41" customWidth="1"/>
    <col min="7683" max="7685" width="2.26953125" style="41"/>
    <col min="7686" max="7686" width="2.36328125" style="41" bestFit="1" customWidth="1"/>
    <col min="7687" max="7688" width="2.26953125" style="41"/>
    <col min="7689" max="7716" width="2.36328125" style="41" customWidth="1"/>
    <col min="7717" max="7717" width="2.26953125" style="41"/>
    <col min="7718" max="7718" width="2.26953125" style="41" customWidth="1"/>
    <col min="7719" max="7936" width="2.26953125" style="41"/>
    <col min="7937" max="7938" width="2.26953125" style="41" customWidth="1"/>
    <col min="7939" max="7941" width="2.26953125" style="41"/>
    <col min="7942" max="7942" width="2.36328125" style="41" bestFit="1" customWidth="1"/>
    <col min="7943" max="7944" width="2.26953125" style="41"/>
    <col min="7945" max="7972" width="2.36328125" style="41" customWidth="1"/>
    <col min="7973" max="7973" width="2.26953125" style="41"/>
    <col min="7974" max="7974" width="2.26953125" style="41" customWidth="1"/>
    <col min="7975" max="8192" width="2.26953125" style="41"/>
    <col min="8193" max="8194" width="2.26953125" style="41" customWidth="1"/>
    <col min="8195" max="8197" width="2.26953125" style="41"/>
    <col min="8198" max="8198" width="2.36328125" style="41" bestFit="1" customWidth="1"/>
    <col min="8199" max="8200" width="2.26953125" style="41"/>
    <col min="8201" max="8228" width="2.36328125" style="41" customWidth="1"/>
    <col min="8229" max="8229" width="2.26953125" style="41"/>
    <col min="8230" max="8230" width="2.26953125" style="41" customWidth="1"/>
    <col min="8231" max="8448" width="2.26953125" style="41"/>
    <col min="8449" max="8450" width="2.26953125" style="41" customWidth="1"/>
    <col min="8451" max="8453" width="2.26953125" style="41"/>
    <col min="8454" max="8454" width="2.36328125" style="41" bestFit="1" customWidth="1"/>
    <col min="8455" max="8456" width="2.26953125" style="41"/>
    <col min="8457" max="8484" width="2.36328125" style="41" customWidth="1"/>
    <col min="8485" max="8485" width="2.26953125" style="41"/>
    <col min="8486" max="8486" width="2.26953125" style="41" customWidth="1"/>
    <col min="8487" max="8704" width="2.26953125" style="41"/>
    <col min="8705" max="8706" width="2.26953125" style="41" customWidth="1"/>
    <col min="8707" max="8709" width="2.26953125" style="41"/>
    <col min="8710" max="8710" width="2.36328125" style="41" bestFit="1" customWidth="1"/>
    <col min="8711" max="8712" width="2.26953125" style="41"/>
    <col min="8713" max="8740" width="2.36328125" style="41" customWidth="1"/>
    <col min="8741" max="8741" width="2.26953125" style="41"/>
    <col min="8742" max="8742" width="2.26953125" style="41" customWidth="1"/>
    <col min="8743" max="8960" width="2.26953125" style="41"/>
    <col min="8961" max="8962" width="2.26953125" style="41" customWidth="1"/>
    <col min="8963" max="8965" width="2.26953125" style="41"/>
    <col min="8966" max="8966" width="2.36328125" style="41" bestFit="1" customWidth="1"/>
    <col min="8967" max="8968" width="2.26953125" style="41"/>
    <col min="8969" max="8996" width="2.36328125" style="41" customWidth="1"/>
    <col min="8997" max="8997" width="2.26953125" style="41"/>
    <col min="8998" max="8998" width="2.26953125" style="41" customWidth="1"/>
    <col min="8999" max="9216" width="2.26953125" style="41"/>
    <col min="9217" max="9218" width="2.26953125" style="41" customWidth="1"/>
    <col min="9219" max="9221" width="2.26953125" style="41"/>
    <col min="9222" max="9222" width="2.36328125" style="41" bestFit="1" customWidth="1"/>
    <col min="9223" max="9224" width="2.26953125" style="41"/>
    <col min="9225" max="9252" width="2.36328125" style="41" customWidth="1"/>
    <col min="9253" max="9253" width="2.26953125" style="41"/>
    <col min="9254" max="9254" width="2.26953125" style="41" customWidth="1"/>
    <col min="9255" max="9472" width="2.26953125" style="41"/>
    <col min="9473" max="9474" width="2.26953125" style="41" customWidth="1"/>
    <col min="9475" max="9477" width="2.26953125" style="41"/>
    <col min="9478" max="9478" width="2.36328125" style="41" bestFit="1" customWidth="1"/>
    <col min="9479" max="9480" width="2.26953125" style="41"/>
    <col min="9481" max="9508" width="2.36328125" style="41" customWidth="1"/>
    <col min="9509" max="9509" width="2.26953125" style="41"/>
    <col min="9510" max="9510" width="2.26953125" style="41" customWidth="1"/>
    <col min="9511" max="9728" width="2.26953125" style="41"/>
    <col min="9729" max="9730" width="2.26953125" style="41" customWidth="1"/>
    <col min="9731" max="9733" width="2.26953125" style="41"/>
    <col min="9734" max="9734" width="2.36328125" style="41" bestFit="1" customWidth="1"/>
    <col min="9735" max="9736" width="2.26953125" style="41"/>
    <col min="9737" max="9764" width="2.36328125" style="41" customWidth="1"/>
    <col min="9765" max="9765" width="2.26953125" style="41"/>
    <col min="9766" max="9766" width="2.26953125" style="41" customWidth="1"/>
    <col min="9767" max="9984" width="2.26953125" style="41"/>
    <col min="9985" max="9986" width="2.26953125" style="41" customWidth="1"/>
    <col min="9987" max="9989" width="2.26953125" style="41"/>
    <col min="9990" max="9990" width="2.36328125" style="41" bestFit="1" customWidth="1"/>
    <col min="9991" max="9992" width="2.26953125" style="41"/>
    <col min="9993" max="10020" width="2.36328125" style="41" customWidth="1"/>
    <col min="10021" max="10021" width="2.26953125" style="41"/>
    <col min="10022" max="10022" width="2.26953125" style="41" customWidth="1"/>
    <col min="10023" max="10240" width="2.26953125" style="41"/>
    <col min="10241" max="10242" width="2.26953125" style="41" customWidth="1"/>
    <col min="10243" max="10245" width="2.26953125" style="41"/>
    <col min="10246" max="10246" width="2.36328125" style="41" bestFit="1" customWidth="1"/>
    <col min="10247" max="10248" width="2.26953125" style="41"/>
    <col min="10249" max="10276" width="2.36328125" style="41" customWidth="1"/>
    <col min="10277" max="10277" width="2.26953125" style="41"/>
    <col min="10278" max="10278" width="2.26953125" style="41" customWidth="1"/>
    <col min="10279" max="10496" width="2.26953125" style="41"/>
    <col min="10497" max="10498" width="2.26953125" style="41" customWidth="1"/>
    <col min="10499" max="10501" width="2.26953125" style="41"/>
    <col min="10502" max="10502" width="2.36328125" style="41" bestFit="1" customWidth="1"/>
    <col min="10503" max="10504" width="2.26953125" style="41"/>
    <col min="10505" max="10532" width="2.36328125" style="41" customWidth="1"/>
    <col min="10533" max="10533" width="2.26953125" style="41"/>
    <col min="10534" max="10534" width="2.26953125" style="41" customWidth="1"/>
    <col min="10535" max="10752" width="2.26953125" style="41"/>
    <col min="10753" max="10754" width="2.26953125" style="41" customWidth="1"/>
    <col min="10755" max="10757" width="2.26953125" style="41"/>
    <col min="10758" max="10758" width="2.36328125" style="41" bestFit="1" customWidth="1"/>
    <col min="10759" max="10760" width="2.26953125" style="41"/>
    <col min="10761" max="10788" width="2.36328125" style="41" customWidth="1"/>
    <col min="10789" max="10789" width="2.26953125" style="41"/>
    <col min="10790" max="10790" width="2.26953125" style="41" customWidth="1"/>
    <col min="10791" max="11008" width="2.26953125" style="41"/>
    <col min="11009" max="11010" width="2.26953125" style="41" customWidth="1"/>
    <col min="11011" max="11013" width="2.26953125" style="41"/>
    <col min="11014" max="11014" width="2.36328125" style="41" bestFit="1" customWidth="1"/>
    <col min="11015" max="11016" width="2.26953125" style="41"/>
    <col min="11017" max="11044" width="2.36328125" style="41" customWidth="1"/>
    <col min="11045" max="11045" width="2.26953125" style="41"/>
    <col min="11046" max="11046" width="2.26953125" style="41" customWidth="1"/>
    <col min="11047" max="11264" width="2.26953125" style="41"/>
    <col min="11265" max="11266" width="2.26953125" style="41" customWidth="1"/>
    <col min="11267" max="11269" width="2.26953125" style="41"/>
    <col min="11270" max="11270" width="2.36328125" style="41" bestFit="1" customWidth="1"/>
    <col min="11271" max="11272" width="2.26953125" style="41"/>
    <col min="11273" max="11300" width="2.36328125" style="41" customWidth="1"/>
    <col min="11301" max="11301" width="2.26953125" style="41"/>
    <col min="11302" max="11302" width="2.26953125" style="41" customWidth="1"/>
    <col min="11303" max="11520" width="2.26953125" style="41"/>
    <col min="11521" max="11522" width="2.26953125" style="41" customWidth="1"/>
    <col min="11523" max="11525" width="2.26953125" style="41"/>
    <col min="11526" max="11526" width="2.36328125" style="41" bestFit="1" customWidth="1"/>
    <col min="11527" max="11528" width="2.26953125" style="41"/>
    <col min="11529" max="11556" width="2.36328125" style="41" customWidth="1"/>
    <col min="11557" max="11557" width="2.26953125" style="41"/>
    <col min="11558" max="11558" width="2.26953125" style="41" customWidth="1"/>
    <col min="11559" max="11776" width="2.26953125" style="41"/>
    <col min="11777" max="11778" width="2.26953125" style="41" customWidth="1"/>
    <col min="11779" max="11781" width="2.26953125" style="41"/>
    <col min="11782" max="11782" width="2.36328125" style="41" bestFit="1" customWidth="1"/>
    <col min="11783" max="11784" width="2.26953125" style="41"/>
    <col min="11785" max="11812" width="2.36328125" style="41" customWidth="1"/>
    <col min="11813" max="11813" width="2.26953125" style="41"/>
    <col min="11814" max="11814" width="2.26953125" style="41" customWidth="1"/>
    <col min="11815" max="12032" width="2.26953125" style="41"/>
    <col min="12033" max="12034" width="2.26953125" style="41" customWidth="1"/>
    <col min="12035" max="12037" width="2.26953125" style="41"/>
    <col min="12038" max="12038" width="2.36328125" style="41" bestFit="1" customWidth="1"/>
    <col min="12039" max="12040" width="2.26953125" style="41"/>
    <col min="12041" max="12068" width="2.36328125" style="41" customWidth="1"/>
    <col min="12069" max="12069" width="2.26953125" style="41"/>
    <col min="12070" max="12070" width="2.26953125" style="41" customWidth="1"/>
    <col min="12071" max="12288" width="2.26953125" style="41"/>
    <col min="12289" max="12290" width="2.26953125" style="41" customWidth="1"/>
    <col min="12291" max="12293" width="2.26953125" style="41"/>
    <col min="12294" max="12294" width="2.36328125" style="41" bestFit="1" customWidth="1"/>
    <col min="12295" max="12296" width="2.26953125" style="41"/>
    <col min="12297" max="12324" width="2.36328125" style="41" customWidth="1"/>
    <col min="12325" max="12325" width="2.26953125" style="41"/>
    <col min="12326" max="12326" width="2.26953125" style="41" customWidth="1"/>
    <col min="12327" max="12544" width="2.26953125" style="41"/>
    <col min="12545" max="12546" width="2.26953125" style="41" customWidth="1"/>
    <col min="12547" max="12549" width="2.26953125" style="41"/>
    <col min="12550" max="12550" width="2.36328125" style="41" bestFit="1" customWidth="1"/>
    <col min="12551" max="12552" width="2.26953125" style="41"/>
    <col min="12553" max="12580" width="2.36328125" style="41" customWidth="1"/>
    <col min="12581" max="12581" width="2.26953125" style="41"/>
    <col min="12582" max="12582" width="2.26953125" style="41" customWidth="1"/>
    <col min="12583" max="12800" width="2.26953125" style="41"/>
    <col min="12801" max="12802" width="2.26953125" style="41" customWidth="1"/>
    <col min="12803" max="12805" width="2.26953125" style="41"/>
    <col min="12806" max="12806" width="2.36328125" style="41" bestFit="1" customWidth="1"/>
    <col min="12807" max="12808" width="2.26953125" style="41"/>
    <col min="12809" max="12836" width="2.36328125" style="41" customWidth="1"/>
    <col min="12837" max="12837" width="2.26953125" style="41"/>
    <col min="12838" max="12838" width="2.26953125" style="41" customWidth="1"/>
    <col min="12839" max="13056" width="2.26953125" style="41"/>
    <col min="13057" max="13058" width="2.26953125" style="41" customWidth="1"/>
    <col min="13059" max="13061" width="2.26953125" style="41"/>
    <col min="13062" max="13062" width="2.36328125" style="41" bestFit="1" customWidth="1"/>
    <col min="13063" max="13064" width="2.26953125" style="41"/>
    <col min="13065" max="13092" width="2.36328125" style="41" customWidth="1"/>
    <col min="13093" max="13093" width="2.26953125" style="41"/>
    <col min="13094" max="13094" width="2.26953125" style="41" customWidth="1"/>
    <col min="13095" max="13312" width="2.26953125" style="41"/>
    <col min="13313" max="13314" width="2.26953125" style="41" customWidth="1"/>
    <col min="13315" max="13317" width="2.26953125" style="41"/>
    <col min="13318" max="13318" width="2.36328125" style="41" bestFit="1" customWidth="1"/>
    <col min="13319" max="13320" width="2.26953125" style="41"/>
    <col min="13321" max="13348" width="2.36328125" style="41" customWidth="1"/>
    <col min="13349" max="13349" width="2.26953125" style="41"/>
    <col min="13350" max="13350" width="2.26953125" style="41" customWidth="1"/>
    <col min="13351" max="13568" width="2.26953125" style="41"/>
    <col min="13569" max="13570" width="2.26953125" style="41" customWidth="1"/>
    <col min="13571" max="13573" width="2.26953125" style="41"/>
    <col min="13574" max="13574" width="2.36328125" style="41" bestFit="1" customWidth="1"/>
    <col min="13575" max="13576" width="2.26953125" style="41"/>
    <col min="13577" max="13604" width="2.36328125" style="41" customWidth="1"/>
    <col min="13605" max="13605" width="2.26953125" style="41"/>
    <col min="13606" max="13606" width="2.26953125" style="41" customWidth="1"/>
    <col min="13607" max="13824" width="2.26953125" style="41"/>
    <col min="13825" max="13826" width="2.26953125" style="41" customWidth="1"/>
    <col min="13827" max="13829" width="2.26953125" style="41"/>
    <col min="13830" max="13830" width="2.36328125" style="41" bestFit="1" customWidth="1"/>
    <col min="13831" max="13832" width="2.26953125" style="41"/>
    <col min="13833" max="13860" width="2.36328125" style="41" customWidth="1"/>
    <col min="13861" max="13861" width="2.26953125" style="41"/>
    <col min="13862" max="13862" width="2.26953125" style="41" customWidth="1"/>
    <col min="13863" max="14080" width="2.26953125" style="41"/>
    <col min="14081" max="14082" width="2.26953125" style="41" customWidth="1"/>
    <col min="14083" max="14085" width="2.26953125" style="41"/>
    <col min="14086" max="14086" width="2.36328125" style="41" bestFit="1" customWidth="1"/>
    <col min="14087" max="14088" width="2.26953125" style="41"/>
    <col min="14089" max="14116" width="2.36328125" style="41" customWidth="1"/>
    <col min="14117" max="14117" width="2.26953125" style="41"/>
    <col min="14118" max="14118" width="2.26953125" style="41" customWidth="1"/>
    <col min="14119" max="14336" width="2.26953125" style="41"/>
    <col min="14337" max="14338" width="2.26953125" style="41" customWidth="1"/>
    <col min="14339" max="14341" width="2.26953125" style="41"/>
    <col min="14342" max="14342" width="2.36328125" style="41" bestFit="1" customWidth="1"/>
    <col min="14343" max="14344" width="2.26953125" style="41"/>
    <col min="14345" max="14372" width="2.36328125" style="41" customWidth="1"/>
    <col min="14373" max="14373" width="2.26953125" style="41"/>
    <col min="14374" max="14374" width="2.26953125" style="41" customWidth="1"/>
    <col min="14375" max="14592" width="2.26953125" style="41"/>
    <col min="14593" max="14594" width="2.26953125" style="41" customWidth="1"/>
    <col min="14595" max="14597" width="2.26953125" style="41"/>
    <col min="14598" max="14598" width="2.36328125" style="41" bestFit="1" customWidth="1"/>
    <col min="14599" max="14600" width="2.26953125" style="41"/>
    <col min="14601" max="14628" width="2.36328125" style="41" customWidth="1"/>
    <col min="14629" max="14629" width="2.26953125" style="41"/>
    <col min="14630" max="14630" width="2.26953125" style="41" customWidth="1"/>
    <col min="14631" max="14848" width="2.26953125" style="41"/>
    <col min="14849" max="14850" width="2.26953125" style="41" customWidth="1"/>
    <col min="14851" max="14853" width="2.26953125" style="41"/>
    <col min="14854" max="14854" width="2.36328125" style="41" bestFit="1" customWidth="1"/>
    <col min="14855" max="14856" width="2.26953125" style="41"/>
    <col min="14857" max="14884" width="2.36328125" style="41" customWidth="1"/>
    <col min="14885" max="14885" width="2.26953125" style="41"/>
    <col min="14886" max="14886" width="2.26953125" style="41" customWidth="1"/>
    <col min="14887" max="15104" width="2.26953125" style="41"/>
    <col min="15105" max="15106" width="2.26953125" style="41" customWidth="1"/>
    <col min="15107" max="15109" width="2.26953125" style="41"/>
    <col min="15110" max="15110" width="2.36328125" style="41" bestFit="1" customWidth="1"/>
    <col min="15111" max="15112" width="2.26953125" style="41"/>
    <col min="15113" max="15140" width="2.36328125" style="41" customWidth="1"/>
    <col min="15141" max="15141" width="2.26953125" style="41"/>
    <col min="15142" max="15142" width="2.26953125" style="41" customWidth="1"/>
    <col min="15143" max="15360" width="2.26953125" style="41"/>
    <col min="15361" max="15362" width="2.26953125" style="41" customWidth="1"/>
    <col min="15363" max="15365" width="2.26953125" style="41"/>
    <col min="15366" max="15366" width="2.36328125" style="41" bestFit="1" customWidth="1"/>
    <col min="15367" max="15368" width="2.26953125" style="41"/>
    <col min="15369" max="15396" width="2.36328125" style="41" customWidth="1"/>
    <col min="15397" max="15397" width="2.26953125" style="41"/>
    <col min="15398" max="15398" width="2.26953125" style="41" customWidth="1"/>
    <col min="15399" max="15616" width="2.26953125" style="41"/>
    <col min="15617" max="15618" width="2.26953125" style="41" customWidth="1"/>
    <col min="15619" max="15621" width="2.26953125" style="41"/>
    <col min="15622" max="15622" width="2.36328125" style="41" bestFit="1" customWidth="1"/>
    <col min="15623" max="15624" width="2.26953125" style="41"/>
    <col min="15625" max="15652" width="2.36328125" style="41" customWidth="1"/>
    <col min="15653" max="15653" width="2.26953125" style="41"/>
    <col min="15654" max="15654" width="2.26953125" style="41" customWidth="1"/>
    <col min="15655" max="15872" width="2.26953125" style="41"/>
    <col min="15873" max="15874" width="2.26953125" style="41" customWidth="1"/>
    <col min="15875" max="15877" width="2.26953125" style="41"/>
    <col min="15878" max="15878" width="2.36328125" style="41" bestFit="1" customWidth="1"/>
    <col min="15879" max="15880" width="2.26953125" style="41"/>
    <col min="15881" max="15908" width="2.36328125" style="41" customWidth="1"/>
    <col min="15909" max="15909" width="2.26953125" style="41"/>
    <col min="15910" max="15910" width="2.26953125" style="41" customWidth="1"/>
    <col min="15911" max="16128" width="2.26953125" style="41"/>
    <col min="16129" max="16130" width="2.26953125" style="41" customWidth="1"/>
    <col min="16131" max="16133" width="2.26953125" style="41"/>
    <col min="16134" max="16134" width="2.36328125" style="41" bestFit="1" customWidth="1"/>
    <col min="16135" max="16136" width="2.26953125" style="41"/>
    <col min="16137" max="16164" width="2.36328125" style="41" customWidth="1"/>
    <col min="16165" max="16165" width="2.26953125" style="41"/>
    <col min="16166" max="16166" width="2.26953125" style="41" customWidth="1"/>
    <col min="16167" max="16384" width="2.26953125" style="41"/>
  </cols>
  <sheetData>
    <row r="1" spans="1:39">
      <c r="A1" s="310" t="s">
        <v>589</v>
      </c>
      <c r="AL1" s="299" t="s">
        <v>514</v>
      </c>
    </row>
    <row r="2" spans="1:39" ht="12.75" customHeight="1"/>
    <row r="3" spans="1:39" ht="12.75" customHeight="1">
      <c r="A3" s="974" t="s">
        <v>515</v>
      </c>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284"/>
    </row>
    <row r="4" spans="1:39" ht="12.75" customHeight="1">
      <c r="A4" s="974"/>
      <c r="B4" s="974"/>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4"/>
      <c r="AK4" s="974"/>
      <c r="AL4" s="974"/>
      <c r="AM4" s="284"/>
    </row>
    <row r="5" spans="1:39" ht="12.75" customHeight="1"/>
    <row r="6" spans="1:39">
      <c r="B6" s="1085" t="s">
        <v>108</v>
      </c>
      <c r="C6" s="1086"/>
      <c r="D6" s="1086"/>
      <c r="E6" s="1086"/>
      <c r="F6" s="1086"/>
      <c r="G6" s="1086"/>
      <c r="H6" s="279"/>
      <c r="I6" s="265"/>
      <c r="J6" s="1086"/>
      <c r="K6" s="1086"/>
      <c r="L6" s="1086"/>
      <c r="M6" s="1086"/>
      <c r="N6" s="1086"/>
      <c r="O6" s="1086"/>
      <c r="P6" s="1086"/>
      <c r="Q6" s="1086"/>
      <c r="R6" s="1086"/>
      <c r="S6" s="1086"/>
      <c r="T6" s="1086"/>
      <c r="U6" s="1086"/>
      <c r="V6" s="1086"/>
      <c r="W6" s="1086"/>
      <c r="X6" s="1086"/>
      <c r="Y6" s="1086"/>
      <c r="Z6" s="1086"/>
      <c r="AA6" s="1086"/>
      <c r="AB6" s="1086"/>
      <c r="AC6" s="1086"/>
      <c r="AD6" s="1086"/>
      <c r="AE6" s="1086"/>
      <c r="AF6" s="1086"/>
      <c r="AG6" s="1086"/>
      <c r="AH6" s="1086"/>
      <c r="AI6" s="1086"/>
      <c r="AJ6" s="1086"/>
      <c r="AK6" s="1086"/>
      <c r="AL6" s="1089"/>
    </row>
    <row r="7" spans="1:39">
      <c r="B7" s="1087"/>
      <c r="C7" s="1088"/>
      <c r="D7" s="1088"/>
      <c r="E7" s="1088"/>
      <c r="F7" s="1088"/>
      <c r="G7" s="1088"/>
      <c r="H7" s="281"/>
      <c r="I7" s="270"/>
      <c r="J7" s="1088"/>
      <c r="K7" s="1088"/>
      <c r="L7" s="1088"/>
      <c r="M7" s="1088"/>
      <c r="N7" s="1088"/>
      <c r="O7" s="1088"/>
      <c r="P7" s="1088"/>
      <c r="Q7" s="1088"/>
      <c r="R7" s="1088"/>
      <c r="S7" s="1088"/>
      <c r="T7" s="1088"/>
      <c r="U7" s="1088"/>
      <c r="V7" s="1088"/>
      <c r="W7" s="1088"/>
      <c r="X7" s="1088"/>
      <c r="Y7" s="1088"/>
      <c r="Z7" s="1088"/>
      <c r="AA7" s="1088"/>
      <c r="AB7" s="1088"/>
      <c r="AC7" s="1088"/>
      <c r="AD7" s="1088"/>
      <c r="AE7" s="1088"/>
      <c r="AF7" s="1088"/>
      <c r="AG7" s="1088"/>
      <c r="AH7" s="1088"/>
      <c r="AI7" s="1088"/>
      <c r="AJ7" s="1088"/>
      <c r="AK7" s="1088"/>
      <c r="AL7" s="1090"/>
    </row>
    <row r="8" spans="1:39">
      <c r="B8" s="1085" t="s">
        <v>551</v>
      </c>
      <c r="C8" s="1086"/>
      <c r="D8" s="1086"/>
      <c r="E8" s="1086"/>
      <c r="F8" s="1086"/>
      <c r="G8" s="1086"/>
      <c r="H8" s="279"/>
      <c r="I8" s="265"/>
      <c r="J8" s="1298" t="s">
        <v>552</v>
      </c>
      <c r="K8" s="1298"/>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c r="AI8" s="1298"/>
      <c r="AJ8" s="1298"/>
      <c r="AK8" s="1298"/>
      <c r="AL8" s="1299"/>
    </row>
    <row r="9" spans="1:39">
      <c r="B9" s="1297"/>
      <c r="C9" s="972"/>
      <c r="D9" s="972"/>
      <c r="E9" s="972"/>
      <c r="F9" s="972"/>
      <c r="G9" s="972"/>
      <c r="H9" s="28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1"/>
    </row>
    <row r="10" spans="1:39">
      <c r="B10" s="1297"/>
      <c r="C10" s="972"/>
      <c r="D10" s="972"/>
      <c r="E10" s="972"/>
      <c r="F10" s="972"/>
      <c r="G10" s="972"/>
      <c r="H10" s="280"/>
      <c r="J10" s="1300" t="s">
        <v>553</v>
      </c>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1"/>
    </row>
    <row r="11" spans="1:39">
      <c r="B11" s="1297"/>
      <c r="C11" s="972"/>
      <c r="D11" s="972"/>
      <c r="E11" s="972"/>
      <c r="F11" s="972"/>
      <c r="G11" s="972"/>
      <c r="H11" s="28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1"/>
    </row>
    <row r="12" spans="1:39">
      <c r="B12" s="1297"/>
      <c r="C12" s="972"/>
      <c r="D12" s="972"/>
      <c r="E12" s="972"/>
      <c r="F12" s="972"/>
      <c r="G12" s="972"/>
      <c r="H12" s="280"/>
      <c r="J12" s="1300" t="s">
        <v>554</v>
      </c>
      <c r="K12" s="1300"/>
      <c r="L12" s="1300"/>
      <c r="M12" s="1300"/>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0"/>
      <c r="AL12" s="1301"/>
    </row>
    <row r="13" spans="1:39">
      <c r="B13" s="1087"/>
      <c r="C13" s="1088"/>
      <c r="D13" s="1088"/>
      <c r="E13" s="1088"/>
      <c r="F13" s="1088"/>
      <c r="G13" s="1088"/>
      <c r="H13" s="281"/>
      <c r="I13" s="270"/>
      <c r="J13" s="1302"/>
      <c r="K13" s="1302"/>
      <c r="L13" s="1302"/>
      <c r="M13" s="1302"/>
      <c r="N13" s="1302"/>
      <c r="O13" s="1302"/>
      <c r="P13" s="1302"/>
      <c r="Q13" s="1302"/>
      <c r="R13" s="1302"/>
      <c r="S13" s="1302"/>
      <c r="T13" s="1302"/>
      <c r="U13" s="1302"/>
      <c r="V13" s="1302"/>
      <c r="W13" s="1302"/>
      <c r="X13" s="1302"/>
      <c r="Y13" s="1302"/>
      <c r="Z13" s="1302"/>
      <c r="AA13" s="1302"/>
      <c r="AB13" s="1302"/>
      <c r="AC13" s="1302"/>
      <c r="AD13" s="1302"/>
      <c r="AE13" s="1302"/>
      <c r="AF13" s="1302"/>
      <c r="AG13" s="1302"/>
      <c r="AH13" s="1302"/>
      <c r="AI13" s="1302"/>
      <c r="AJ13" s="1302"/>
      <c r="AK13" s="1302"/>
      <c r="AL13" s="1303"/>
    </row>
    <row r="14" spans="1:39" ht="13.5" customHeight="1">
      <c r="B14" s="1091" t="s">
        <v>152</v>
      </c>
      <c r="C14" s="1092"/>
      <c r="D14" s="1092"/>
      <c r="E14" s="1092"/>
      <c r="F14" s="1092"/>
      <c r="G14" s="1092"/>
      <c r="H14" s="285"/>
      <c r="I14" s="286"/>
      <c r="J14" s="265"/>
      <c r="K14" s="265"/>
      <c r="L14" s="265"/>
      <c r="M14" s="265"/>
      <c r="N14" s="265"/>
      <c r="O14" s="265"/>
      <c r="P14" s="265"/>
      <c r="Q14" s="265"/>
      <c r="R14" s="287"/>
      <c r="S14" s="287"/>
      <c r="T14" s="265"/>
      <c r="U14" s="265"/>
      <c r="V14" s="265"/>
      <c r="W14" s="265"/>
      <c r="X14" s="265"/>
      <c r="Y14" s="265"/>
      <c r="Z14" s="265"/>
      <c r="AA14" s="265"/>
      <c r="AB14" s="265"/>
      <c r="AC14" s="265"/>
      <c r="AD14" s="265"/>
      <c r="AE14" s="265"/>
      <c r="AF14" s="265"/>
      <c r="AG14" s="265"/>
      <c r="AH14" s="265"/>
      <c r="AI14" s="265"/>
      <c r="AJ14" s="265"/>
      <c r="AK14" s="265"/>
      <c r="AL14" s="267"/>
    </row>
    <row r="15" spans="1:39" ht="13.5" customHeight="1">
      <c r="B15" s="1094"/>
      <c r="C15" s="1314"/>
      <c r="D15" s="1314"/>
      <c r="E15" s="1314"/>
      <c r="F15" s="1314"/>
      <c r="G15" s="1314"/>
      <c r="H15" s="288"/>
      <c r="I15" s="289"/>
      <c r="L15" s="41">
        <v>1</v>
      </c>
      <c r="M15" s="290"/>
      <c r="N15" s="41" t="s">
        <v>104</v>
      </c>
      <c r="R15" s="291"/>
      <c r="S15" s="291"/>
      <c r="Y15" s="41">
        <v>4</v>
      </c>
      <c r="Z15" s="290"/>
      <c r="AA15" s="41" t="s">
        <v>144</v>
      </c>
      <c r="AL15" s="61"/>
    </row>
    <row r="16" spans="1:39">
      <c r="B16" s="1094"/>
      <c r="C16" s="1314"/>
      <c r="D16" s="1314"/>
      <c r="E16" s="1314"/>
      <c r="F16" s="1314"/>
      <c r="G16" s="1314"/>
      <c r="H16" s="288"/>
      <c r="I16" s="289"/>
      <c r="L16" s="41">
        <v>2</v>
      </c>
      <c r="M16" s="290"/>
      <c r="N16" s="41" t="s">
        <v>148</v>
      </c>
      <c r="R16" s="291"/>
      <c r="S16" s="291"/>
      <c r="Y16" s="41">
        <v>5</v>
      </c>
      <c r="Z16" s="290"/>
      <c r="AA16" s="41" t="s">
        <v>106</v>
      </c>
      <c r="AL16" s="49"/>
    </row>
    <row r="17" spans="2:41">
      <c r="B17" s="1094"/>
      <c r="C17" s="1314"/>
      <c r="D17" s="1314"/>
      <c r="E17" s="1314"/>
      <c r="F17" s="1314"/>
      <c r="G17" s="1314"/>
      <c r="H17" s="288"/>
      <c r="I17" s="289"/>
      <c r="L17" s="41">
        <v>3</v>
      </c>
      <c r="M17" s="290"/>
      <c r="N17" s="41" t="s">
        <v>146</v>
      </c>
      <c r="R17" s="291"/>
      <c r="S17" s="291"/>
      <c r="AL17" s="61"/>
    </row>
    <row r="18" spans="2:41">
      <c r="B18" s="1097"/>
      <c r="C18" s="1098"/>
      <c r="D18" s="1098"/>
      <c r="E18" s="1098"/>
      <c r="F18" s="1098"/>
      <c r="G18" s="1098"/>
      <c r="H18" s="292"/>
      <c r="I18" s="293"/>
      <c r="J18" s="270"/>
      <c r="K18" s="270"/>
      <c r="L18" s="270"/>
      <c r="M18" s="270"/>
      <c r="N18" s="270"/>
      <c r="O18" s="270"/>
      <c r="P18" s="270"/>
      <c r="Q18" s="270"/>
      <c r="R18" s="294"/>
      <c r="S18" s="294"/>
      <c r="T18" s="270"/>
      <c r="U18" s="270"/>
      <c r="V18" s="270"/>
      <c r="W18" s="270"/>
      <c r="X18" s="270"/>
      <c r="Y18" s="270"/>
      <c r="Z18" s="270"/>
      <c r="AA18" s="270"/>
      <c r="AB18" s="270"/>
      <c r="AC18" s="270"/>
      <c r="AD18" s="270"/>
      <c r="AE18" s="270"/>
      <c r="AF18" s="270"/>
      <c r="AG18" s="270"/>
      <c r="AH18" s="270"/>
      <c r="AI18" s="270"/>
      <c r="AJ18" s="270"/>
      <c r="AK18" s="270"/>
      <c r="AL18" s="272"/>
    </row>
    <row r="19" spans="2:41" ht="21" customHeight="1">
      <c r="B19" s="1315" t="s">
        <v>555</v>
      </c>
      <c r="C19" s="1316"/>
      <c r="D19" s="1091" t="s">
        <v>516</v>
      </c>
      <c r="E19" s="1092"/>
      <c r="F19" s="1092"/>
      <c r="G19" s="1093"/>
      <c r="R19" s="291"/>
      <c r="S19" s="291"/>
      <c r="AL19" s="49"/>
    </row>
    <row r="20" spans="2:41" ht="21" customHeight="1">
      <c r="B20" s="1317"/>
      <c r="C20" s="981"/>
      <c r="D20" s="1094"/>
      <c r="E20" s="1314"/>
      <c r="F20" s="1314"/>
      <c r="G20" s="1096"/>
      <c r="I20" s="344" t="s">
        <v>565</v>
      </c>
      <c r="J20" s="345"/>
      <c r="K20" s="345"/>
      <c r="L20" s="345"/>
      <c r="M20" s="345"/>
      <c r="N20" s="345"/>
      <c r="O20" s="346"/>
      <c r="P20" s="346"/>
      <c r="Q20" s="345"/>
      <c r="R20" s="345"/>
      <c r="S20" s="345"/>
      <c r="T20" s="345"/>
      <c r="U20" s="345"/>
      <c r="V20" s="345"/>
      <c r="W20" s="345"/>
      <c r="X20" s="345"/>
      <c r="Y20" s="345"/>
      <c r="Z20" s="345"/>
      <c r="AA20" s="322"/>
      <c r="AB20" s="1367" t="s">
        <v>566</v>
      </c>
      <c r="AC20" s="1367"/>
      <c r="AD20" s="1367"/>
      <c r="AE20" s="1367"/>
      <c r="AF20" s="1367"/>
      <c r="AG20" s="1367"/>
      <c r="AH20" s="1367"/>
      <c r="AI20" s="1367"/>
      <c r="AJ20" s="1367"/>
      <c r="AK20" s="1367"/>
      <c r="AL20" s="1367"/>
      <c r="AM20" s="1367"/>
      <c r="AN20" s="322"/>
      <c r="AO20" s="303"/>
    </row>
    <row r="21" spans="2:41" ht="21" customHeight="1">
      <c r="B21" s="1317"/>
      <c r="C21" s="981"/>
      <c r="D21" s="1094"/>
      <c r="E21" s="1314"/>
      <c r="F21" s="1314"/>
      <c r="G21" s="1096"/>
      <c r="I21" s="344" t="s">
        <v>567</v>
      </c>
      <c r="J21" s="345"/>
      <c r="K21" s="345"/>
      <c r="L21" s="345"/>
      <c r="M21" s="345"/>
      <c r="N21" s="345"/>
      <c r="O21" s="346"/>
      <c r="P21" s="346"/>
      <c r="Q21" s="345"/>
      <c r="R21" s="345"/>
      <c r="S21" s="345"/>
      <c r="T21" s="345"/>
      <c r="U21" s="345"/>
      <c r="V21" s="345"/>
      <c r="W21" s="345"/>
      <c r="X21" s="345"/>
      <c r="Y21" s="345"/>
      <c r="Z21" s="345"/>
      <c r="AA21" s="322"/>
      <c r="AB21" s="1366" t="s">
        <v>568</v>
      </c>
      <c r="AC21" s="1366"/>
      <c r="AD21" s="1366"/>
      <c r="AE21" s="1366"/>
      <c r="AF21" s="1366"/>
      <c r="AG21" s="1366"/>
      <c r="AH21" s="1366"/>
      <c r="AI21" s="1366"/>
      <c r="AJ21" s="1366"/>
      <c r="AK21" s="1366"/>
      <c r="AL21" s="1366"/>
      <c r="AM21" s="1366"/>
      <c r="AN21" s="1366"/>
      <c r="AO21" s="303"/>
    </row>
    <row r="22" spans="2:41" ht="21" customHeight="1">
      <c r="B22" s="1317"/>
      <c r="C22" s="981"/>
      <c r="D22" s="1094"/>
      <c r="E22" s="1314"/>
      <c r="F22" s="1314"/>
      <c r="G22" s="1096"/>
      <c r="I22" s="344" t="s">
        <v>569</v>
      </c>
      <c r="J22" s="345"/>
      <c r="K22" s="345"/>
      <c r="L22" s="345"/>
      <c r="M22" s="345"/>
      <c r="N22" s="345"/>
      <c r="O22" s="346"/>
      <c r="P22" s="346"/>
      <c r="Q22" s="345"/>
      <c r="R22" s="345"/>
      <c r="S22" s="345"/>
      <c r="T22" s="345"/>
      <c r="U22" s="345"/>
      <c r="V22" s="345"/>
      <c r="W22" s="345"/>
      <c r="X22" s="345"/>
      <c r="Y22" s="345"/>
      <c r="Z22" s="345"/>
      <c r="AA22" s="322"/>
      <c r="AB22" s="1366" t="s">
        <v>570</v>
      </c>
      <c r="AC22" s="1366"/>
      <c r="AD22" s="1366"/>
      <c r="AE22" s="1366"/>
      <c r="AF22" s="1366"/>
      <c r="AG22" s="1366"/>
      <c r="AH22" s="1366"/>
      <c r="AI22" s="1366"/>
      <c r="AJ22" s="1366"/>
      <c r="AK22" s="1366"/>
      <c r="AL22" s="1366"/>
      <c r="AM22" s="1366"/>
      <c r="AN22" s="1366"/>
      <c r="AO22" s="303"/>
    </row>
    <row r="23" spans="2:41" ht="21" customHeight="1">
      <c r="B23" s="1317"/>
      <c r="C23" s="981"/>
      <c r="D23" s="1094"/>
      <c r="E23" s="1314"/>
      <c r="F23" s="1314"/>
      <c r="G23" s="1096"/>
      <c r="I23" s="344" t="s">
        <v>571</v>
      </c>
      <c r="J23" s="345"/>
      <c r="K23" s="345"/>
      <c r="L23" s="345"/>
      <c r="M23" s="345"/>
      <c r="N23" s="345"/>
      <c r="O23" s="346"/>
      <c r="P23" s="346"/>
      <c r="Q23" s="345"/>
      <c r="R23" s="345"/>
      <c r="S23" s="345"/>
      <c r="T23" s="345"/>
      <c r="U23" s="345"/>
      <c r="V23" s="345"/>
      <c r="W23" s="345"/>
      <c r="X23" s="345"/>
      <c r="Y23" s="345"/>
      <c r="Z23" s="345"/>
      <c r="AA23" s="322"/>
      <c r="AB23" s="1366" t="s">
        <v>572</v>
      </c>
      <c r="AC23" s="1366"/>
      <c r="AD23" s="1366"/>
      <c r="AE23" s="1366"/>
      <c r="AF23" s="1366"/>
      <c r="AG23" s="1366"/>
      <c r="AH23" s="1366"/>
      <c r="AI23" s="1366"/>
      <c r="AJ23" s="1366"/>
      <c r="AK23" s="1366"/>
      <c r="AL23" s="1366"/>
      <c r="AM23" s="1366"/>
      <c r="AN23" s="1366"/>
      <c r="AO23" s="303"/>
    </row>
    <row r="24" spans="2:41" ht="21" customHeight="1">
      <c r="B24" s="1317"/>
      <c r="C24" s="981"/>
      <c r="D24" s="1094"/>
      <c r="E24" s="1314"/>
      <c r="F24" s="1314"/>
      <c r="G24" s="1096"/>
      <c r="I24" s="344" t="s">
        <v>573</v>
      </c>
      <c r="J24" s="345"/>
      <c r="K24" s="345"/>
      <c r="L24" s="345"/>
      <c r="M24" s="345"/>
      <c r="N24" s="345"/>
      <c r="O24" s="346"/>
      <c r="P24" s="346"/>
      <c r="Q24" s="345"/>
      <c r="R24" s="345"/>
      <c r="S24" s="345"/>
      <c r="T24" s="345"/>
      <c r="U24" s="345"/>
      <c r="V24" s="345"/>
      <c r="W24" s="345"/>
      <c r="X24" s="345"/>
      <c r="Y24" s="345"/>
      <c r="Z24" s="345"/>
      <c r="AA24" s="322"/>
      <c r="AB24" s="1366" t="s">
        <v>574</v>
      </c>
      <c r="AC24" s="1366"/>
      <c r="AD24" s="1366"/>
      <c r="AE24" s="1366"/>
      <c r="AF24" s="1366"/>
      <c r="AG24" s="1366"/>
      <c r="AH24" s="1366"/>
      <c r="AI24" s="1366"/>
      <c r="AJ24" s="1366"/>
      <c r="AK24" s="1366"/>
      <c r="AL24" s="1366"/>
      <c r="AM24" s="1366"/>
      <c r="AN24" s="1366"/>
      <c r="AO24" s="303"/>
    </row>
    <row r="25" spans="2:41" ht="21" customHeight="1">
      <c r="B25" s="1317"/>
      <c r="C25" s="981"/>
      <c r="D25" s="1094"/>
      <c r="E25" s="1314"/>
      <c r="F25" s="1314"/>
      <c r="G25" s="1096"/>
      <c r="I25" s="344" t="s">
        <v>575</v>
      </c>
      <c r="J25" s="345"/>
      <c r="K25" s="345"/>
      <c r="L25" s="345"/>
      <c r="M25" s="345"/>
      <c r="N25" s="345"/>
      <c r="O25" s="346"/>
      <c r="P25" s="346"/>
      <c r="Q25" s="345"/>
      <c r="R25" s="345"/>
      <c r="S25" s="345"/>
      <c r="T25" s="345"/>
      <c r="U25" s="345"/>
      <c r="V25" s="345"/>
      <c r="W25" s="345"/>
      <c r="X25" s="345"/>
      <c r="Y25" s="345"/>
      <c r="Z25" s="345"/>
      <c r="AA25" s="322"/>
      <c r="AB25" s="1366" t="s">
        <v>576</v>
      </c>
      <c r="AC25" s="1366"/>
      <c r="AD25" s="1366"/>
      <c r="AE25" s="1366"/>
      <c r="AF25" s="1366"/>
      <c r="AG25" s="1366"/>
      <c r="AH25" s="1366"/>
      <c r="AI25" s="1366"/>
      <c r="AJ25" s="1366"/>
      <c r="AK25" s="1366"/>
      <c r="AL25" s="1366"/>
      <c r="AM25" s="1366"/>
      <c r="AN25" s="1366"/>
      <c r="AO25" s="303"/>
    </row>
    <row r="26" spans="2:41" ht="21" customHeight="1">
      <c r="B26" s="1317"/>
      <c r="C26" s="981"/>
      <c r="D26" s="1094"/>
      <c r="E26" s="1314"/>
      <c r="F26" s="1314"/>
      <c r="G26" s="1096"/>
      <c r="I26" s="347" t="s">
        <v>577</v>
      </c>
      <c r="J26" s="322"/>
      <c r="K26" s="322"/>
      <c r="L26" s="322"/>
      <c r="M26" s="322"/>
      <c r="N26" s="322"/>
      <c r="O26" s="348"/>
      <c r="P26" s="348"/>
      <c r="Q26" s="322"/>
      <c r="R26" s="322"/>
      <c r="S26" s="322"/>
      <c r="T26" s="322"/>
      <c r="U26" s="322"/>
      <c r="V26" s="322"/>
      <c r="W26" s="322"/>
      <c r="X26" s="322"/>
      <c r="Y26" s="322"/>
      <c r="Z26" s="322"/>
      <c r="AA26" s="322"/>
      <c r="AB26" s="1366" t="s">
        <v>578</v>
      </c>
      <c r="AC26" s="1366"/>
      <c r="AD26" s="1366"/>
      <c r="AE26" s="1366"/>
      <c r="AF26" s="1366"/>
      <c r="AG26" s="1366"/>
      <c r="AH26" s="1366"/>
      <c r="AI26" s="1366"/>
      <c r="AJ26" s="1366"/>
      <c r="AK26" s="1366"/>
      <c r="AL26" s="1366"/>
      <c r="AM26" s="1366"/>
      <c r="AN26" s="1366"/>
      <c r="AO26" s="303"/>
    </row>
    <row r="27" spans="2:41" ht="21" customHeight="1">
      <c r="B27" s="1317"/>
      <c r="C27" s="981"/>
      <c r="D27" s="1094"/>
      <c r="E27" s="1314"/>
      <c r="F27" s="1314"/>
      <c r="G27" s="1096"/>
      <c r="I27" s="347" t="s">
        <v>579</v>
      </c>
      <c r="J27" s="322"/>
      <c r="K27" s="322"/>
      <c r="L27" s="322"/>
      <c r="M27" s="322"/>
      <c r="N27" s="322"/>
      <c r="O27" s="348"/>
      <c r="P27" s="348"/>
      <c r="Q27" s="322"/>
      <c r="R27" s="322"/>
      <c r="S27" s="322"/>
      <c r="T27" s="322"/>
      <c r="U27" s="322"/>
      <c r="V27" s="322"/>
      <c r="W27" s="322"/>
      <c r="X27" s="322"/>
      <c r="Y27" s="322"/>
      <c r="Z27" s="322"/>
      <c r="AA27" s="322"/>
      <c r="AB27" s="1366" t="s">
        <v>580</v>
      </c>
      <c r="AC27" s="1366"/>
      <c r="AD27" s="1366"/>
      <c r="AE27" s="1366"/>
      <c r="AF27" s="1366"/>
      <c r="AG27" s="1366"/>
      <c r="AH27" s="1366"/>
      <c r="AI27" s="1366"/>
      <c r="AJ27" s="1366"/>
      <c r="AK27" s="1366"/>
      <c r="AL27" s="1366"/>
      <c r="AM27" s="1366"/>
      <c r="AN27" s="1366"/>
      <c r="AO27" s="303"/>
    </row>
    <row r="28" spans="2:41" ht="21" customHeight="1">
      <c r="B28" s="1317"/>
      <c r="C28" s="981"/>
      <c r="D28" s="1094"/>
      <c r="E28" s="1314"/>
      <c r="F28" s="1314"/>
      <c r="G28" s="1096"/>
      <c r="I28" s="347" t="s">
        <v>581</v>
      </c>
      <c r="J28" s="322"/>
      <c r="K28" s="322"/>
      <c r="L28" s="322"/>
      <c r="M28" s="322"/>
      <c r="N28" s="322"/>
      <c r="O28" s="348"/>
      <c r="P28" s="348"/>
      <c r="Q28" s="322"/>
      <c r="R28" s="322"/>
      <c r="S28" s="322"/>
      <c r="T28" s="322"/>
      <c r="U28" s="322"/>
      <c r="V28" s="322"/>
      <c r="W28" s="322"/>
      <c r="X28" s="322"/>
      <c r="Y28" s="322"/>
      <c r="Z28" s="322"/>
      <c r="AA28" s="322"/>
      <c r="AB28" s="1366" t="s">
        <v>582</v>
      </c>
      <c r="AC28" s="1366"/>
      <c r="AD28" s="1366"/>
      <c r="AE28" s="1366"/>
      <c r="AF28" s="1366"/>
      <c r="AG28" s="1366"/>
      <c r="AH28" s="1366"/>
      <c r="AI28" s="1366"/>
      <c r="AJ28" s="1366"/>
      <c r="AK28" s="1366"/>
      <c r="AL28" s="1366"/>
      <c r="AM28" s="1366"/>
      <c r="AN28" s="1366"/>
      <c r="AO28" s="303"/>
    </row>
    <row r="29" spans="2:41" ht="21" customHeight="1">
      <c r="B29" s="1317"/>
      <c r="C29" s="981"/>
      <c r="D29" s="1094"/>
      <c r="E29" s="1314"/>
      <c r="F29" s="1314"/>
      <c r="G29" s="1096"/>
      <c r="I29" s="347"/>
      <c r="J29" s="322"/>
      <c r="K29" s="322"/>
      <c r="L29" s="322"/>
      <c r="M29" s="322"/>
      <c r="N29" s="322"/>
      <c r="O29" s="348"/>
      <c r="P29" s="348"/>
      <c r="Q29" s="322"/>
      <c r="R29" s="322"/>
      <c r="S29" s="322"/>
      <c r="T29" s="322"/>
      <c r="U29" s="322"/>
      <c r="V29" s="322"/>
      <c r="W29" s="322"/>
      <c r="X29" s="322"/>
      <c r="Y29" s="322"/>
      <c r="Z29" s="322"/>
      <c r="AA29" s="322"/>
      <c r="AB29" s="1366" t="s">
        <v>583</v>
      </c>
      <c r="AC29" s="1366"/>
      <c r="AD29" s="1366"/>
      <c r="AE29" s="1366"/>
      <c r="AF29" s="1366"/>
      <c r="AG29" s="1366"/>
      <c r="AH29" s="1366"/>
      <c r="AI29" s="1366"/>
      <c r="AJ29" s="1366"/>
      <c r="AK29" s="1366"/>
      <c r="AL29" s="1366"/>
      <c r="AM29" s="1366"/>
      <c r="AN29" s="1366"/>
      <c r="AO29" s="303"/>
    </row>
    <row r="30" spans="2:41" ht="21" customHeight="1">
      <c r="B30" s="1317"/>
      <c r="C30" s="981"/>
      <c r="D30" s="1094"/>
      <c r="E30" s="1314"/>
      <c r="F30" s="1314"/>
      <c r="G30" s="1096"/>
      <c r="I30" s="347"/>
      <c r="J30" s="322"/>
      <c r="K30" s="322"/>
      <c r="L30" s="322"/>
      <c r="M30" s="322"/>
      <c r="N30" s="322"/>
      <c r="O30" s="348"/>
      <c r="P30" s="348"/>
      <c r="Q30" s="322"/>
      <c r="R30" s="322"/>
      <c r="S30" s="322"/>
      <c r="T30" s="322"/>
      <c r="U30" s="322"/>
      <c r="V30" s="322"/>
      <c r="W30" s="322"/>
      <c r="X30" s="322"/>
      <c r="Y30" s="322"/>
      <c r="Z30" s="322"/>
      <c r="AA30" s="322"/>
      <c r="AB30" s="1366" t="s">
        <v>584</v>
      </c>
      <c r="AC30" s="1366"/>
      <c r="AD30" s="1366"/>
      <c r="AE30" s="1366"/>
      <c r="AF30" s="1366"/>
      <c r="AG30" s="1366"/>
      <c r="AH30" s="1366"/>
      <c r="AI30" s="1366"/>
      <c r="AJ30" s="1366"/>
      <c r="AK30" s="1366"/>
      <c r="AL30" s="1366"/>
      <c r="AM30" s="1366"/>
      <c r="AN30" s="1366"/>
      <c r="AO30" s="303"/>
    </row>
    <row r="31" spans="2:41" ht="21" customHeight="1">
      <c r="B31" s="1317"/>
      <c r="C31" s="981"/>
      <c r="D31" s="1094"/>
      <c r="E31" s="1314"/>
      <c r="F31" s="1314"/>
      <c r="G31" s="1096"/>
      <c r="I31" s="322"/>
      <c r="J31" s="322"/>
      <c r="K31" s="322"/>
      <c r="L31" s="322"/>
      <c r="M31" s="322"/>
      <c r="N31" s="322"/>
      <c r="O31" s="348"/>
      <c r="P31" s="348"/>
      <c r="Q31" s="322"/>
      <c r="R31" s="322"/>
      <c r="S31" s="322"/>
      <c r="T31" s="322"/>
      <c r="U31" s="322"/>
      <c r="V31" s="322"/>
      <c r="W31" s="322"/>
      <c r="X31" s="322"/>
      <c r="Y31" s="322"/>
      <c r="Z31" s="322"/>
      <c r="AA31" s="322"/>
      <c r="AB31" s="1366" t="s">
        <v>585</v>
      </c>
      <c r="AC31" s="1366"/>
      <c r="AD31" s="1366"/>
      <c r="AE31" s="1366"/>
      <c r="AF31" s="1366"/>
      <c r="AG31" s="1366"/>
      <c r="AH31" s="1366"/>
      <c r="AI31" s="1366"/>
      <c r="AJ31" s="1366"/>
      <c r="AK31" s="1366"/>
      <c r="AL31" s="1366"/>
      <c r="AM31" s="1366"/>
      <c r="AN31" s="1366"/>
      <c r="AO31" s="303"/>
    </row>
    <row r="32" spans="2:41" ht="21" customHeight="1">
      <c r="B32" s="1317"/>
      <c r="C32" s="981"/>
      <c r="D32" s="1097"/>
      <c r="E32" s="1098"/>
      <c r="F32" s="1098"/>
      <c r="G32" s="1099"/>
      <c r="H32" s="270"/>
      <c r="I32" s="270"/>
      <c r="J32" s="270"/>
      <c r="K32" s="270"/>
      <c r="O32" s="270"/>
      <c r="P32" s="270"/>
      <c r="Q32" s="270"/>
      <c r="R32" s="294"/>
      <c r="S32" s="294"/>
      <c r="T32" s="270"/>
      <c r="U32" s="270"/>
      <c r="V32" s="270"/>
      <c r="W32" s="270"/>
      <c r="X32" s="270"/>
      <c r="Y32" s="270"/>
      <c r="Z32" s="270"/>
      <c r="AA32" s="270"/>
      <c r="AB32" s="270"/>
      <c r="AC32" s="270"/>
      <c r="AD32" s="270"/>
      <c r="AE32" s="270"/>
      <c r="AF32" s="270"/>
      <c r="AG32" s="270"/>
      <c r="AH32" s="270"/>
      <c r="AI32" s="270"/>
      <c r="AJ32" s="270"/>
      <c r="AK32" s="270"/>
      <c r="AL32" s="272"/>
    </row>
    <row r="33" spans="2:38" ht="10.5" customHeight="1">
      <c r="B33" s="1317"/>
      <c r="C33" s="981"/>
      <c r="D33" s="1091" t="s">
        <v>586</v>
      </c>
      <c r="E33" s="1092"/>
      <c r="F33" s="1092"/>
      <c r="G33" s="1093"/>
      <c r="H33" s="265"/>
      <c r="I33" s="265"/>
      <c r="J33" s="265"/>
      <c r="K33" s="265"/>
      <c r="L33" s="265"/>
      <c r="M33" s="265"/>
      <c r="N33" s="265"/>
      <c r="O33" s="265"/>
      <c r="P33" s="265"/>
      <c r="Q33" s="265"/>
      <c r="R33" s="295"/>
      <c r="S33" s="295"/>
      <c r="T33" s="265"/>
      <c r="U33" s="265"/>
      <c r="V33" s="265"/>
      <c r="W33" s="304"/>
      <c r="X33" s="304"/>
      <c r="Y33" s="304"/>
      <c r="Z33" s="304"/>
      <c r="AA33" s="304"/>
      <c r="AB33" s="304"/>
      <c r="AC33" s="304"/>
      <c r="AD33" s="304"/>
      <c r="AE33" s="304"/>
      <c r="AF33" s="304"/>
      <c r="AG33" s="304"/>
      <c r="AH33" s="304"/>
      <c r="AI33" s="304"/>
      <c r="AJ33" s="304"/>
      <c r="AK33" s="304"/>
      <c r="AL33" s="267"/>
    </row>
    <row r="34" spans="2:38" ht="10.5" customHeight="1">
      <c r="B34" s="1317"/>
      <c r="C34" s="981"/>
      <c r="D34" s="1094"/>
      <c r="E34" s="1314"/>
      <c r="F34" s="1314"/>
      <c r="G34" s="1096"/>
      <c r="H34" s="296"/>
      <c r="I34" s="1320" t="s">
        <v>176</v>
      </c>
      <c r="J34" s="1321"/>
      <c r="K34" s="1321"/>
      <c r="L34" s="1322"/>
      <c r="M34" s="1304">
        <v>4</v>
      </c>
      <c r="N34" s="1305"/>
      <c r="O34" s="1306"/>
      <c r="P34" s="1304">
        <v>5</v>
      </c>
      <c r="Q34" s="1305"/>
      <c r="R34" s="1306"/>
      <c r="S34" s="1304">
        <v>6</v>
      </c>
      <c r="T34" s="1305"/>
      <c r="U34" s="1306"/>
      <c r="V34" s="1304">
        <v>7</v>
      </c>
      <c r="W34" s="1305"/>
      <c r="X34" s="1306"/>
      <c r="Y34" s="1304">
        <v>8</v>
      </c>
      <c r="Z34" s="1305"/>
      <c r="AA34" s="1306"/>
      <c r="AB34" s="1304">
        <v>9</v>
      </c>
      <c r="AC34" s="1305"/>
      <c r="AD34" s="1306"/>
      <c r="AE34" s="1304">
        <v>10</v>
      </c>
      <c r="AF34" s="1305"/>
      <c r="AG34" s="1306"/>
      <c r="AH34" s="1304">
        <v>11</v>
      </c>
      <c r="AI34" s="1305"/>
      <c r="AJ34" s="1306"/>
      <c r="AL34" s="61"/>
    </row>
    <row r="35" spans="2:38" ht="10.5" customHeight="1">
      <c r="B35" s="1317"/>
      <c r="C35" s="981"/>
      <c r="D35" s="1094"/>
      <c r="E35" s="1314"/>
      <c r="F35" s="1314"/>
      <c r="G35" s="1096"/>
      <c r="H35" s="296"/>
      <c r="I35" s="1323"/>
      <c r="J35" s="1324"/>
      <c r="K35" s="1324"/>
      <c r="L35" s="1325"/>
      <c r="M35" s="1307"/>
      <c r="N35" s="1308"/>
      <c r="O35" s="1309"/>
      <c r="P35" s="1307"/>
      <c r="Q35" s="1308"/>
      <c r="R35" s="1309"/>
      <c r="S35" s="1307"/>
      <c r="T35" s="1308"/>
      <c r="U35" s="1309"/>
      <c r="V35" s="1307"/>
      <c r="W35" s="1308"/>
      <c r="X35" s="1309"/>
      <c r="Y35" s="1307"/>
      <c r="Z35" s="1308"/>
      <c r="AA35" s="1309"/>
      <c r="AB35" s="1307"/>
      <c r="AC35" s="1308"/>
      <c r="AD35" s="1309"/>
      <c r="AE35" s="1307"/>
      <c r="AF35" s="1308"/>
      <c r="AG35" s="1309"/>
      <c r="AH35" s="1307"/>
      <c r="AI35" s="1308"/>
      <c r="AJ35" s="1309"/>
      <c r="AL35" s="61"/>
    </row>
    <row r="36" spans="2:38" ht="10.5" customHeight="1">
      <c r="B36" s="1317"/>
      <c r="C36" s="981"/>
      <c r="D36" s="1094"/>
      <c r="E36" s="1314"/>
      <c r="F36" s="1314"/>
      <c r="G36" s="1096"/>
      <c r="I36" s="1310" t="s">
        <v>557</v>
      </c>
      <c r="J36" s="1310"/>
      <c r="K36" s="1310"/>
      <c r="L36" s="1310"/>
      <c r="M36" s="1313"/>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L36" s="61"/>
    </row>
    <row r="37" spans="2:38" ht="10.5" customHeight="1">
      <c r="B37" s="1317"/>
      <c r="C37" s="981"/>
      <c r="D37" s="1094"/>
      <c r="E37" s="1314"/>
      <c r="F37" s="1314"/>
      <c r="G37" s="1096"/>
      <c r="I37" s="1310"/>
      <c r="J37" s="1310"/>
      <c r="K37" s="1310"/>
      <c r="L37" s="1310"/>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313"/>
      <c r="AI37" s="1313"/>
      <c r="AJ37" s="1313"/>
      <c r="AL37" s="61"/>
    </row>
    <row r="38" spans="2:38" ht="10.5" customHeight="1">
      <c r="B38" s="1317"/>
      <c r="C38" s="981"/>
      <c r="D38" s="1094"/>
      <c r="E38" s="1314"/>
      <c r="F38" s="1314"/>
      <c r="G38" s="1096"/>
      <c r="I38" s="1310" t="s">
        <v>558</v>
      </c>
      <c r="J38" s="1310"/>
      <c r="K38" s="1310"/>
      <c r="L38" s="1310"/>
      <c r="M38" s="1083"/>
      <c r="N38" s="1083"/>
      <c r="O38" s="1083"/>
      <c r="P38" s="1083"/>
      <c r="Q38" s="1083"/>
      <c r="R38" s="1083"/>
      <c r="S38" s="1083"/>
      <c r="T38" s="1083"/>
      <c r="U38" s="1083"/>
      <c r="V38" s="1083"/>
      <c r="W38" s="1083"/>
      <c r="X38" s="1083"/>
      <c r="Y38" s="1083"/>
      <c r="Z38" s="1083"/>
      <c r="AA38" s="1083"/>
      <c r="AB38" s="1083"/>
      <c r="AC38" s="1083"/>
      <c r="AD38" s="1083"/>
      <c r="AE38" s="1083"/>
      <c r="AF38" s="1083"/>
      <c r="AG38" s="1083"/>
      <c r="AH38" s="1083"/>
      <c r="AI38" s="1083"/>
      <c r="AJ38" s="1083"/>
      <c r="AL38" s="61"/>
    </row>
    <row r="39" spans="2:38" ht="10.5" customHeight="1">
      <c r="B39" s="1317"/>
      <c r="C39" s="981"/>
      <c r="D39" s="1094"/>
      <c r="E39" s="1314"/>
      <c r="F39" s="1314"/>
      <c r="G39" s="1096"/>
      <c r="I39" s="1311"/>
      <c r="J39" s="1311"/>
      <c r="K39" s="1311"/>
      <c r="L39" s="1311"/>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c r="AJ39" s="1084"/>
      <c r="AL39" s="61"/>
    </row>
    <row r="40" spans="2:38" ht="10.5" customHeight="1">
      <c r="B40" s="1317"/>
      <c r="C40" s="981"/>
      <c r="D40" s="1094"/>
      <c r="E40" s="1314"/>
      <c r="F40" s="1314"/>
      <c r="G40" s="1096"/>
      <c r="I40" s="1310" t="s">
        <v>559</v>
      </c>
      <c r="J40" s="1310"/>
      <c r="K40" s="1310"/>
      <c r="L40" s="1310"/>
      <c r="M40" s="1083"/>
      <c r="N40" s="1083"/>
      <c r="O40" s="1083"/>
      <c r="P40" s="1083"/>
      <c r="Q40" s="1083"/>
      <c r="R40" s="1083"/>
      <c r="S40" s="1083"/>
      <c r="T40" s="1083"/>
      <c r="U40" s="1083"/>
      <c r="V40" s="1083"/>
      <c r="W40" s="1083"/>
      <c r="X40" s="1083"/>
      <c r="Y40" s="1083"/>
      <c r="Z40" s="1083"/>
      <c r="AA40" s="1083"/>
      <c r="AB40" s="1083"/>
      <c r="AC40" s="1083"/>
      <c r="AD40" s="1083"/>
      <c r="AE40" s="1083"/>
      <c r="AF40" s="1083"/>
      <c r="AG40" s="1083"/>
      <c r="AH40" s="1083"/>
      <c r="AI40" s="1083"/>
      <c r="AJ40" s="1083"/>
      <c r="AL40" s="61"/>
    </row>
    <row r="41" spans="2:38" ht="10.5" customHeight="1">
      <c r="B41" s="1317"/>
      <c r="C41" s="981"/>
      <c r="D41" s="1094"/>
      <c r="E41" s="1314"/>
      <c r="F41" s="1314"/>
      <c r="G41" s="1096"/>
      <c r="I41" s="1311"/>
      <c r="J41" s="1311"/>
      <c r="K41" s="1311"/>
      <c r="L41" s="1311"/>
      <c r="M41" s="1084"/>
      <c r="N41" s="1084"/>
      <c r="O41" s="1084"/>
      <c r="P41" s="1084"/>
      <c r="Q41" s="1084"/>
      <c r="R41" s="1084"/>
      <c r="S41" s="1084"/>
      <c r="T41" s="1084"/>
      <c r="U41" s="1084"/>
      <c r="V41" s="1084"/>
      <c r="W41" s="1084"/>
      <c r="X41" s="1084"/>
      <c r="Y41" s="1084"/>
      <c r="Z41" s="1084"/>
      <c r="AA41" s="1084"/>
      <c r="AB41" s="1084"/>
      <c r="AC41" s="1084"/>
      <c r="AD41" s="1084"/>
      <c r="AE41" s="1084"/>
      <c r="AF41" s="1084"/>
      <c r="AG41" s="1084"/>
      <c r="AH41" s="1084"/>
      <c r="AI41" s="1084"/>
      <c r="AJ41" s="1084"/>
      <c r="AL41" s="61"/>
    </row>
    <row r="42" spans="2:38" ht="10.5" customHeight="1" thickBot="1">
      <c r="B42" s="1317"/>
      <c r="C42" s="981"/>
      <c r="D42" s="1094"/>
      <c r="E42" s="1314"/>
      <c r="F42" s="1314"/>
      <c r="G42" s="1096"/>
      <c r="I42" s="341"/>
      <c r="J42" s="341"/>
      <c r="K42" s="341"/>
      <c r="L42" s="341"/>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L42" s="61"/>
    </row>
    <row r="43" spans="2:38" ht="10.5" customHeight="1">
      <c r="B43" s="1317"/>
      <c r="C43" s="981"/>
      <c r="D43" s="1094"/>
      <c r="E43" s="1314"/>
      <c r="F43" s="1314"/>
      <c r="G43" s="1096"/>
      <c r="I43" s="1312" t="s">
        <v>176</v>
      </c>
      <c r="J43" s="1312"/>
      <c r="K43" s="1312"/>
      <c r="L43" s="1312"/>
      <c r="M43" s="1313">
        <v>12</v>
      </c>
      <c r="N43" s="1313"/>
      <c r="O43" s="1313"/>
      <c r="P43" s="1313">
        <v>1</v>
      </c>
      <c r="Q43" s="1313"/>
      <c r="R43" s="1313"/>
      <c r="S43" s="1313">
        <v>2</v>
      </c>
      <c r="T43" s="1313"/>
      <c r="U43" s="1313"/>
      <c r="V43" s="1313">
        <v>3</v>
      </c>
      <c r="W43" s="1313"/>
      <c r="X43" s="1313"/>
      <c r="Y43" s="1313" t="s">
        <v>560</v>
      </c>
      <c r="Z43" s="1313"/>
      <c r="AA43" s="1313"/>
      <c r="AB43" s="1313"/>
      <c r="AC43" s="342"/>
      <c r="AD43" s="1326" t="s">
        <v>561</v>
      </c>
      <c r="AE43" s="1327"/>
      <c r="AF43" s="1327"/>
      <c r="AG43" s="1327"/>
      <c r="AH43" s="1327"/>
      <c r="AI43" s="1327"/>
      <c r="AJ43" s="1327"/>
      <c r="AK43" s="1328"/>
      <c r="AL43" s="61"/>
    </row>
    <row r="44" spans="2:38" ht="10.5" customHeight="1">
      <c r="B44" s="1317"/>
      <c r="C44" s="981"/>
      <c r="D44" s="1094"/>
      <c r="E44" s="1314"/>
      <c r="F44" s="1314"/>
      <c r="G44" s="1096"/>
      <c r="I44" s="1312"/>
      <c r="J44" s="1312"/>
      <c r="K44" s="1312"/>
      <c r="L44" s="1312"/>
      <c r="M44" s="1313"/>
      <c r="N44" s="1313"/>
      <c r="O44" s="1313"/>
      <c r="P44" s="1313"/>
      <c r="Q44" s="1313"/>
      <c r="R44" s="1313"/>
      <c r="S44" s="1313"/>
      <c r="T44" s="1313"/>
      <c r="U44" s="1313"/>
      <c r="V44" s="1313"/>
      <c r="W44" s="1313"/>
      <c r="X44" s="1313"/>
      <c r="Y44" s="1313"/>
      <c r="Z44" s="1313"/>
      <c r="AA44" s="1313"/>
      <c r="AB44" s="1313"/>
      <c r="AC44" s="342"/>
      <c r="AD44" s="1329"/>
      <c r="AE44" s="1314"/>
      <c r="AF44" s="1314"/>
      <c r="AG44" s="1314"/>
      <c r="AH44" s="1314"/>
      <c r="AI44" s="1314"/>
      <c r="AJ44" s="1314"/>
      <c r="AK44" s="1330"/>
      <c r="AL44" s="61"/>
    </row>
    <row r="45" spans="2:38" ht="10.5" customHeight="1" thickBot="1">
      <c r="B45" s="1317"/>
      <c r="C45" s="981"/>
      <c r="D45" s="1094"/>
      <c r="E45" s="1314"/>
      <c r="F45" s="1314"/>
      <c r="G45" s="1096"/>
      <c r="I45" s="1310" t="s">
        <v>557</v>
      </c>
      <c r="J45" s="1310"/>
      <c r="K45" s="1310"/>
      <c r="L45" s="1310"/>
      <c r="M45" s="1313"/>
      <c r="N45" s="1313"/>
      <c r="O45" s="1313"/>
      <c r="P45" s="1313"/>
      <c r="Q45" s="1313"/>
      <c r="R45" s="1313"/>
      <c r="S45" s="1313"/>
      <c r="T45" s="1313"/>
      <c r="U45" s="1313"/>
      <c r="V45" s="1313"/>
      <c r="W45" s="1313"/>
      <c r="X45" s="1313"/>
      <c r="Y45" s="1313"/>
      <c r="Z45" s="1313"/>
      <c r="AA45" s="1313"/>
      <c r="AB45" s="1313"/>
      <c r="AC45" s="342"/>
      <c r="AD45" s="1331"/>
      <c r="AE45" s="1332"/>
      <c r="AF45" s="1332"/>
      <c r="AG45" s="1332"/>
      <c r="AH45" s="1332"/>
      <c r="AI45" s="1332"/>
      <c r="AJ45" s="1332"/>
      <c r="AK45" s="1333"/>
      <c r="AL45" s="61"/>
    </row>
    <row r="46" spans="2:38" ht="10.5" customHeight="1">
      <c r="B46" s="1317"/>
      <c r="C46" s="981"/>
      <c r="D46" s="1094"/>
      <c r="E46" s="1314"/>
      <c r="F46" s="1314"/>
      <c r="G46" s="1096"/>
      <c r="I46" s="1310"/>
      <c r="J46" s="1310"/>
      <c r="K46" s="1310"/>
      <c r="L46" s="1310"/>
      <c r="M46" s="1313"/>
      <c r="N46" s="1313"/>
      <c r="O46" s="1313"/>
      <c r="P46" s="1313"/>
      <c r="Q46" s="1313"/>
      <c r="R46" s="1313"/>
      <c r="S46" s="1313"/>
      <c r="T46" s="1313"/>
      <c r="U46" s="1313"/>
      <c r="V46" s="1313"/>
      <c r="W46" s="1313"/>
      <c r="X46" s="1313"/>
      <c r="Y46" s="1313"/>
      <c r="Z46" s="1313"/>
      <c r="AA46" s="1313"/>
      <c r="AB46" s="1313"/>
      <c r="AC46" s="342"/>
      <c r="AD46" s="1334"/>
      <c r="AE46" s="1335"/>
      <c r="AF46" s="1335"/>
      <c r="AG46" s="1335"/>
      <c r="AH46" s="1335"/>
      <c r="AI46" s="1336"/>
      <c r="AJ46" s="1340" t="s">
        <v>562</v>
      </c>
      <c r="AK46" s="1341"/>
      <c r="AL46" s="61"/>
    </row>
    <row r="47" spans="2:38" ht="10.5" customHeight="1" thickBot="1">
      <c r="B47" s="1317"/>
      <c r="C47" s="981"/>
      <c r="D47" s="1094"/>
      <c r="E47" s="1314"/>
      <c r="F47" s="1314"/>
      <c r="G47" s="1096"/>
      <c r="I47" s="1310" t="s">
        <v>558</v>
      </c>
      <c r="J47" s="1310"/>
      <c r="K47" s="1310"/>
      <c r="L47" s="1310"/>
      <c r="M47" s="1083"/>
      <c r="N47" s="1083"/>
      <c r="O47" s="1083"/>
      <c r="P47" s="1083"/>
      <c r="Q47" s="1083"/>
      <c r="R47" s="1083"/>
      <c r="S47" s="1083"/>
      <c r="T47" s="1083"/>
      <c r="U47" s="1083"/>
      <c r="V47" s="1083"/>
      <c r="W47" s="1083"/>
      <c r="X47" s="1083"/>
      <c r="Y47" s="1313"/>
      <c r="Z47" s="1313"/>
      <c r="AA47" s="1313"/>
      <c r="AB47" s="1313"/>
      <c r="AC47" s="342"/>
      <c r="AD47" s="1337"/>
      <c r="AE47" s="1338"/>
      <c r="AF47" s="1338"/>
      <c r="AG47" s="1338"/>
      <c r="AH47" s="1338"/>
      <c r="AI47" s="1339"/>
      <c r="AJ47" s="1342"/>
      <c r="AK47" s="1343"/>
      <c r="AL47" s="61"/>
    </row>
    <row r="48" spans="2:38" ht="10.5" customHeight="1" thickBot="1">
      <c r="B48" s="1317"/>
      <c r="C48" s="981"/>
      <c r="D48" s="1094"/>
      <c r="E48" s="1314"/>
      <c r="F48" s="1314"/>
      <c r="G48" s="1096"/>
      <c r="I48" s="1310"/>
      <c r="J48" s="1310"/>
      <c r="K48" s="1310"/>
      <c r="L48" s="1310"/>
      <c r="M48" s="1083"/>
      <c r="N48" s="1083"/>
      <c r="O48" s="1083"/>
      <c r="P48" s="1083"/>
      <c r="Q48" s="1083"/>
      <c r="R48" s="1083"/>
      <c r="S48" s="1083"/>
      <c r="T48" s="1083"/>
      <c r="U48" s="1083"/>
      <c r="V48" s="1083"/>
      <c r="W48" s="1083"/>
      <c r="X48" s="1083"/>
      <c r="Y48" s="1313"/>
      <c r="Z48" s="1313"/>
      <c r="AA48" s="1313"/>
      <c r="AB48" s="1313"/>
      <c r="AC48" s="342"/>
      <c r="AD48" s="342"/>
      <c r="AL48" s="61"/>
    </row>
    <row r="49" spans="2:38" ht="10.5" customHeight="1">
      <c r="B49" s="1317"/>
      <c r="C49" s="981"/>
      <c r="D49" s="1094"/>
      <c r="E49" s="1314"/>
      <c r="F49" s="1314"/>
      <c r="G49" s="1096"/>
      <c r="I49" s="1310" t="s">
        <v>559</v>
      </c>
      <c r="J49" s="1310"/>
      <c r="K49" s="1310"/>
      <c r="L49" s="1310"/>
      <c r="M49" s="1083"/>
      <c r="N49" s="1083"/>
      <c r="O49" s="1083"/>
      <c r="P49" s="1083"/>
      <c r="Q49" s="1083"/>
      <c r="R49" s="1083"/>
      <c r="S49" s="1083"/>
      <c r="T49" s="1083"/>
      <c r="U49" s="1083"/>
      <c r="V49" s="1083"/>
      <c r="W49" s="1083"/>
      <c r="X49" s="1083"/>
      <c r="Y49" s="1313"/>
      <c r="Z49" s="1313"/>
      <c r="AA49" s="1313"/>
      <c r="AB49" s="1313"/>
      <c r="AD49" s="1344" t="s">
        <v>563</v>
      </c>
      <c r="AE49" s="1345"/>
      <c r="AF49" s="1345"/>
      <c r="AG49" s="1345"/>
      <c r="AH49" s="1345"/>
      <c r="AI49" s="1345"/>
      <c r="AJ49" s="1345"/>
      <c r="AK49" s="1346"/>
      <c r="AL49" s="61"/>
    </row>
    <row r="50" spans="2:38" ht="10.5" customHeight="1">
      <c r="B50" s="1317"/>
      <c r="C50" s="981"/>
      <c r="D50" s="1094"/>
      <c r="E50" s="1314"/>
      <c r="F50" s="1314"/>
      <c r="G50" s="1096"/>
      <c r="I50" s="1310"/>
      <c r="J50" s="1310"/>
      <c r="K50" s="1310"/>
      <c r="L50" s="1310"/>
      <c r="M50" s="1083"/>
      <c r="N50" s="1083"/>
      <c r="O50" s="1083"/>
      <c r="P50" s="1083"/>
      <c r="Q50" s="1083"/>
      <c r="R50" s="1083"/>
      <c r="S50" s="1083"/>
      <c r="T50" s="1083"/>
      <c r="U50" s="1083"/>
      <c r="V50" s="1083"/>
      <c r="W50" s="1083"/>
      <c r="X50" s="1083"/>
      <c r="Y50" s="1313"/>
      <c r="Z50" s="1313"/>
      <c r="AA50" s="1313"/>
      <c r="AB50" s="1313"/>
      <c r="AD50" s="1347"/>
      <c r="AE50" s="1348"/>
      <c r="AF50" s="1348"/>
      <c r="AG50" s="1348"/>
      <c r="AH50" s="1348"/>
      <c r="AI50" s="1348"/>
      <c r="AJ50" s="1348"/>
      <c r="AK50" s="1349"/>
      <c r="AL50" s="61"/>
    </row>
    <row r="51" spans="2:38" ht="10.5" customHeight="1" thickBot="1">
      <c r="B51" s="1317"/>
      <c r="C51" s="981"/>
      <c r="D51" s="1094"/>
      <c r="E51" s="1314"/>
      <c r="F51" s="1314"/>
      <c r="G51" s="1096"/>
      <c r="I51" s="343"/>
      <c r="S51" s="296"/>
      <c r="AD51" s="1350"/>
      <c r="AE51" s="1351"/>
      <c r="AF51" s="1351"/>
      <c r="AG51" s="1351"/>
      <c r="AH51" s="1351"/>
      <c r="AI51" s="1351"/>
      <c r="AJ51" s="1351"/>
      <c r="AK51" s="1352"/>
      <c r="AL51" s="61"/>
    </row>
    <row r="52" spans="2:38" ht="10.5" customHeight="1">
      <c r="B52" s="1317"/>
      <c r="C52" s="981"/>
      <c r="D52" s="1094"/>
      <c r="E52" s="1314"/>
      <c r="F52" s="1314"/>
      <c r="G52" s="1096"/>
      <c r="I52" s="343"/>
      <c r="S52" s="296"/>
      <c r="AD52" s="1353"/>
      <c r="AE52" s="1354"/>
      <c r="AF52" s="1354"/>
      <c r="AG52" s="1354"/>
      <c r="AH52" s="1354"/>
      <c r="AI52" s="1354"/>
      <c r="AJ52" s="1357" t="s">
        <v>562</v>
      </c>
      <c r="AK52" s="1358"/>
      <c r="AL52" s="61"/>
    </row>
    <row r="53" spans="2:38" ht="10.5" customHeight="1" thickBot="1">
      <c r="B53" s="1317"/>
      <c r="C53" s="981"/>
      <c r="D53" s="1094"/>
      <c r="E53" s="1314"/>
      <c r="F53" s="1314"/>
      <c r="G53" s="1096"/>
      <c r="I53" s="343"/>
      <c r="S53" s="296"/>
      <c r="AD53" s="1355"/>
      <c r="AE53" s="1356"/>
      <c r="AF53" s="1356"/>
      <c r="AG53" s="1356"/>
      <c r="AH53" s="1356"/>
      <c r="AI53" s="1356"/>
      <c r="AJ53" s="1359"/>
      <c r="AK53" s="1360"/>
      <c r="AL53" s="61"/>
    </row>
    <row r="54" spans="2:38" ht="10.5" customHeight="1">
      <c r="B54" s="1318"/>
      <c r="C54" s="1319"/>
      <c r="D54" s="1097"/>
      <c r="E54" s="1098"/>
      <c r="F54" s="1098"/>
      <c r="G54" s="1099"/>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c r="AL54" s="276"/>
    </row>
    <row r="55" spans="2:38" ht="19.5" customHeight="1">
      <c r="B55" s="1361" t="s">
        <v>564</v>
      </c>
      <c r="C55" s="1362"/>
      <c r="D55" s="1091" t="s">
        <v>517</v>
      </c>
      <c r="E55" s="1092"/>
      <c r="F55" s="1092"/>
      <c r="G55" s="1092"/>
      <c r="H55" s="1092"/>
      <c r="I55" s="1092"/>
      <c r="J55" s="1092"/>
      <c r="K55" s="1092"/>
      <c r="L55" s="1092"/>
      <c r="M55" s="1092"/>
      <c r="N55" s="1092"/>
      <c r="O55" s="1092"/>
      <c r="P55" s="1092"/>
      <c r="Q55" s="1092"/>
      <c r="R55" s="1092"/>
      <c r="S55" s="1093"/>
      <c r="T55" s="1085" t="s">
        <v>518</v>
      </c>
      <c r="U55" s="1086"/>
      <c r="V55" s="1086"/>
      <c r="W55" s="1086"/>
      <c r="X55" s="1086"/>
      <c r="Y55" s="1086"/>
      <c r="Z55" s="1086"/>
      <c r="AA55" s="1086"/>
      <c r="AB55" s="1086"/>
      <c r="AC55" s="1086"/>
      <c r="AD55" s="1086"/>
      <c r="AE55" s="1086"/>
      <c r="AF55" s="1086"/>
      <c r="AG55" s="1086"/>
      <c r="AH55" s="1086"/>
      <c r="AI55" s="1086"/>
      <c r="AJ55" s="1086"/>
      <c r="AK55" s="1086"/>
      <c r="AL55" s="1089"/>
    </row>
    <row r="56" spans="2:38" ht="19.5" customHeight="1">
      <c r="B56" s="1363"/>
      <c r="C56" s="1364"/>
      <c r="D56" s="1094"/>
      <c r="E56" s="1314"/>
      <c r="F56" s="1314"/>
      <c r="G56" s="1314"/>
      <c r="H56" s="1314"/>
      <c r="I56" s="1314"/>
      <c r="J56" s="1314"/>
      <c r="K56" s="1314"/>
      <c r="L56" s="1314"/>
      <c r="M56" s="1314"/>
      <c r="N56" s="1314"/>
      <c r="O56" s="1314"/>
      <c r="P56" s="1314"/>
      <c r="Q56" s="1314"/>
      <c r="R56" s="1314"/>
      <c r="S56" s="1096"/>
      <c r="T56" s="1297"/>
      <c r="U56" s="969"/>
      <c r="V56" s="969"/>
      <c r="W56" s="969"/>
      <c r="X56" s="969"/>
      <c r="Y56" s="969"/>
      <c r="Z56" s="969"/>
      <c r="AA56" s="969"/>
      <c r="AB56" s="969"/>
      <c r="AC56" s="969"/>
      <c r="AD56" s="969"/>
      <c r="AE56" s="969"/>
      <c r="AF56" s="969"/>
      <c r="AG56" s="969"/>
      <c r="AH56" s="969"/>
      <c r="AI56" s="969"/>
      <c r="AJ56" s="969"/>
      <c r="AK56" s="969"/>
      <c r="AL56" s="1365"/>
    </row>
    <row r="57" spans="2:38" ht="19.5" customHeight="1">
      <c r="B57" s="1363"/>
      <c r="C57" s="1364"/>
      <c r="D57" s="1094"/>
      <c r="E57" s="1314"/>
      <c r="F57" s="1314"/>
      <c r="G57" s="1314"/>
      <c r="H57" s="1314"/>
      <c r="I57" s="1314"/>
      <c r="J57" s="1314"/>
      <c r="K57" s="1314"/>
      <c r="L57" s="1314"/>
      <c r="M57" s="1314"/>
      <c r="N57" s="1314"/>
      <c r="O57" s="1314"/>
      <c r="P57" s="1314"/>
      <c r="Q57" s="1314"/>
      <c r="R57" s="1314"/>
      <c r="S57" s="1096"/>
      <c r="T57" s="1297"/>
      <c r="U57" s="969"/>
      <c r="V57" s="969"/>
      <c r="W57" s="969"/>
      <c r="X57" s="969"/>
      <c r="Y57" s="969"/>
      <c r="Z57" s="969"/>
      <c r="AA57" s="969"/>
      <c r="AB57" s="969"/>
      <c r="AC57" s="969"/>
      <c r="AD57" s="969"/>
      <c r="AE57" s="969"/>
      <c r="AF57" s="969"/>
      <c r="AG57" s="969"/>
      <c r="AH57" s="969"/>
      <c r="AI57" s="969"/>
      <c r="AJ57" s="969"/>
      <c r="AK57" s="969"/>
      <c r="AL57" s="1365"/>
    </row>
    <row r="58" spans="2:38" ht="19.5" customHeight="1">
      <c r="B58" s="1363"/>
      <c r="C58" s="1364"/>
      <c r="D58" s="1094"/>
      <c r="E58" s="1314"/>
      <c r="F58" s="1314"/>
      <c r="G58" s="1314"/>
      <c r="H58" s="1314"/>
      <c r="I58" s="1314"/>
      <c r="J58" s="1314"/>
      <c r="K58" s="1314"/>
      <c r="L58" s="1314"/>
      <c r="M58" s="1314"/>
      <c r="N58" s="1314"/>
      <c r="O58" s="1314"/>
      <c r="P58" s="1314"/>
      <c r="Q58" s="1314"/>
      <c r="R58" s="1314"/>
      <c r="S58" s="1096"/>
      <c r="T58" s="1297"/>
      <c r="U58" s="969"/>
      <c r="V58" s="969"/>
      <c r="W58" s="969"/>
      <c r="X58" s="969"/>
      <c r="Y58" s="969"/>
      <c r="Z58" s="969"/>
      <c r="AA58" s="969"/>
      <c r="AB58" s="969"/>
      <c r="AC58" s="969"/>
      <c r="AD58" s="969"/>
      <c r="AE58" s="969"/>
      <c r="AF58" s="969"/>
      <c r="AG58" s="969"/>
      <c r="AH58" s="969"/>
      <c r="AI58" s="969"/>
      <c r="AJ58" s="969"/>
      <c r="AK58" s="969"/>
      <c r="AL58" s="1365"/>
    </row>
    <row r="59" spans="2:38" ht="19.5" customHeight="1">
      <c r="B59" s="1363"/>
      <c r="C59" s="1364"/>
      <c r="D59" s="1094"/>
      <c r="E59" s="1314"/>
      <c r="F59" s="1314"/>
      <c r="G59" s="1314"/>
      <c r="H59" s="1314"/>
      <c r="I59" s="1314"/>
      <c r="J59" s="1314"/>
      <c r="K59" s="1314"/>
      <c r="L59" s="1314"/>
      <c r="M59" s="1314"/>
      <c r="N59" s="1314"/>
      <c r="O59" s="1314"/>
      <c r="P59" s="1314"/>
      <c r="Q59" s="1314"/>
      <c r="R59" s="1314"/>
      <c r="S59" s="1096"/>
      <c r="T59" s="1297"/>
      <c r="U59" s="969"/>
      <c r="V59" s="969"/>
      <c r="W59" s="969"/>
      <c r="X59" s="969"/>
      <c r="Y59" s="969"/>
      <c r="Z59" s="969"/>
      <c r="AA59" s="969"/>
      <c r="AB59" s="969"/>
      <c r="AC59" s="969"/>
      <c r="AD59" s="969"/>
      <c r="AE59" s="969"/>
      <c r="AF59" s="969"/>
      <c r="AG59" s="969"/>
      <c r="AH59" s="969"/>
      <c r="AI59" s="969"/>
      <c r="AJ59" s="969"/>
      <c r="AK59" s="969"/>
      <c r="AL59" s="1365"/>
    </row>
    <row r="60" spans="2:38" ht="19.5" customHeight="1">
      <c r="B60" s="1363"/>
      <c r="C60" s="1364"/>
      <c r="D60" s="1097"/>
      <c r="E60" s="1098"/>
      <c r="F60" s="1098"/>
      <c r="G60" s="1098"/>
      <c r="H60" s="1098"/>
      <c r="I60" s="1098"/>
      <c r="J60" s="1098"/>
      <c r="K60" s="1098"/>
      <c r="L60" s="1098"/>
      <c r="M60" s="1098"/>
      <c r="N60" s="1098"/>
      <c r="O60" s="1098"/>
      <c r="P60" s="1098"/>
      <c r="Q60" s="1098"/>
      <c r="R60" s="1098"/>
      <c r="S60" s="1099"/>
      <c r="T60" s="1087"/>
      <c r="U60" s="1088"/>
      <c r="V60" s="1088"/>
      <c r="W60" s="1088"/>
      <c r="X60" s="1088"/>
      <c r="Y60" s="1088"/>
      <c r="Z60" s="1088"/>
      <c r="AA60" s="1088"/>
      <c r="AB60" s="1088"/>
      <c r="AC60" s="1088"/>
      <c r="AD60" s="1088"/>
      <c r="AE60" s="1088"/>
      <c r="AF60" s="1088"/>
      <c r="AG60" s="1088"/>
      <c r="AH60" s="1088"/>
      <c r="AI60" s="1088"/>
      <c r="AJ60" s="1088"/>
      <c r="AK60" s="1088"/>
      <c r="AL60" s="1090"/>
    </row>
    <row r="61" spans="2:38" ht="143.25" customHeight="1">
      <c r="B61" s="1082" t="s">
        <v>587</v>
      </c>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c r="AA61" s="1082"/>
      <c r="AB61" s="1082"/>
      <c r="AC61" s="1082"/>
      <c r="AD61" s="1082"/>
      <c r="AE61" s="1082"/>
      <c r="AF61" s="1082"/>
      <c r="AG61" s="1082"/>
      <c r="AH61" s="1082"/>
      <c r="AI61" s="1082"/>
      <c r="AJ61" s="1082"/>
      <c r="AK61" s="1082"/>
      <c r="AL61" s="1082"/>
    </row>
    <row r="62" spans="2:38">
      <c r="B62" s="300" t="s">
        <v>588</v>
      </c>
    </row>
  </sheetData>
  <mergeCells count="93">
    <mergeCell ref="AD46:AI47"/>
    <mergeCell ref="B61:AL61"/>
    <mergeCell ref="AD49:AK51"/>
    <mergeCell ref="AD52:AI53"/>
    <mergeCell ref="AJ52:AK53"/>
    <mergeCell ref="B55:C60"/>
    <mergeCell ref="D55:S60"/>
    <mergeCell ref="T55:AL60"/>
    <mergeCell ref="I49:L50"/>
    <mergeCell ref="M49:O50"/>
    <mergeCell ref="P49:R50"/>
    <mergeCell ref="S49:U50"/>
    <mergeCell ref="V49:X50"/>
    <mergeCell ref="Y49:AB50"/>
    <mergeCell ref="D33:G54"/>
    <mergeCell ref="I34:L35"/>
    <mergeCell ref="V43:X44"/>
    <mergeCell ref="Y43:AB44"/>
    <mergeCell ref="AD43:AK45"/>
    <mergeCell ref="I45:L46"/>
    <mergeCell ref="AJ46:AK47"/>
    <mergeCell ref="I47:L48"/>
    <mergeCell ref="M47:O48"/>
    <mergeCell ref="P47:R48"/>
    <mergeCell ref="S47:U48"/>
    <mergeCell ref="V47:X48"/>
    <mergeCell ref="Y47:AB48"/>
    <mergeCell ref="M45:O46"/>
    <mergeCell ref="P45:R46"/>
    <mergeCell ref="S45:U46"/>
    <mergeCell ref="V45:X46"/>
    <mergeCell ref="Y45:AB46"/>
    <mergeCell ref="AE38:AG39"/>
    <mergeCell ref="AH38:AJ39"/>
    <mergeCell ref="I40:L41"/>
    <mergeCell ref="M40:O41"/>
    <mergeCell ref="P40:R41"/>
    <mergeCell ref="S40:U41"/>
    <mergeCell ref="V40:X41"/>
    <mergeCell ref="Y40:AA41"/>
    <mergeCell ref="AB40:AD41"/>
    <mergeCell ref="AE40:AG41"/>
    <mergeCell ref="AH40:AJ41"/>
    <mergeCell ref="Y36:AA37"/>
    <mergeCell ref="AB36:AD37"/>
    <mergeCell ref="AE36:AG37"/>
    <mergeCell ref="AH36:AJ37"/>
    <mergeCell ref="I38:L39"/>
    <mergeCell ref="M38:O39"/>
    <mergeCell ref="P38:R39"/>
    <mergeCell ref="S38:U39"/>
    <mergeCell ref="V38:X39"/>
    <mergeCell ref="Y38:AA39"/>
    <mergeCell ref="I36:L37"/>
    <mergeCell ref="M36:O37"/>
    <mergeCell ref="P36:R37"/>
    <mergeCell ref="S36:U37"/>
    <mergeCell ref="V36:X37"/>
    <mergeCell ref="AB38:AD39"/>
    <mergeCell ref="V34:X35"/>
    <mergeCell ref="Y34:AA35"/>
    <mergeCell ref="AB34:AD35"/>
    <mergeCell ref="AE34:AG35"/>
    <mergeCell ref="AH34:AJ35"/>
    <mergeCell ref="AB27:AN27"/>
    <mergeCell ref="AB28:AN28"/>
    <mergeCell ref="AB29:AN29"/>
    <mergeCell ref="AB30:AN30"/>
    <mergeCell ref="AB31:AN31"/>
    <mergeCell ref="P34:R35"/>
    <mergeCell ref="S34:U35"/>
    <mergeCell ref="B14:G18"/>
    <mergeCell ref="B19:C54"/>
    <mergeCell ref="D19:G32"/>
    <mergeCell ref="I43:L44"/>
    <mergeCell ref="M43:O44"/>
    <mergeCell ref="P43:R44"/>
    <mergeCell ref="S43:U44"/>
    <mergeCell ref="M34:O35"/>
    <mergeCell ref="AB25:AN25"/>
    <mergeCell ref="AB26:AN26"/>
    <mergeCell ref="A3:AL4"/>
    <mergeCell ref="B6:G7"/>
    <mergeCell ref="J6:AL7"/>
    <mergeCell ref="B8:G13"/>
    <mergeCell ref="J8:AL9"/>
    <mergeCell ref="J10:AL11"/>
    <mergeCell ref="J12:AL13"/>
    <mergeCell ref="AB20:AM20"/>
    <mergeCell ref="AB21:AN21"/>
    <mergeCell ref="AB22:AN22"/>
    <mergeCell ref="AB23:AN23"/>
    <mergeCell ref="AB24:AN24"/>
  </mergeCells>
  <phoneticPr fontId="9"/>
  <pageMargins left="0.7" right="0.7" top="0.75" bottom="0.75" header="0.3" footer="0.3"/>
  <pageSetup paperSize="9" scale="83"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2382-1AC4-4E18-9BCD-E66F5C37B5C0}">
  <sheetPr>
    <pageSetUpPr fitToPage="1"/>
  </sheetPr>
  <dimension ref="B1:DH77"/>
  <sheetViews>
    <sheetView view="pageBreakPreview" zoomScale="60" zoomScaleNormal="100" workbookViewId="0">
      <selection activeCell="N17" sqref="N17"/>
    </sheetView>
  </sheetViews>
  <sheetFormatPr defaultColWidth="9" defaultRowHeight="21" customHeight="1"/>
  <cols>
    <col min="1" max="1" width="3.7265625" style="11" customWidth="1"/>
    <col min="2" max="2" width="3" style="11" customWidth="1"/>
    <col min="3" max="3" width="5.36328125" style="11" customWidth="1"/>
    <col min="4" max="7" width="3.453125" style="350" customWidth="1"/>
    <col min="8" max="64" width="3.453125" style="11" customWidth="1"/>
    <col min="65" max="65" width="3.36328125" style="11" customWidth="1"/>
    <col min="66" max="68" width="3.26953125" style="11" customWidth="1"/>
    <col min="69" max="76" width="3.36328125" style="11" customWidth="1"/>
    <col min="77" max="78" width="7.6328125" style="11" customWidth="1"/>
    <col min="79" max="80" width="2.6328125" style="11" customWidth="1"/>
    <col min="81" max="16384" width="9" style="11"/>
  </cols>
  <sheetData>
    <row r="1" spans="2:112" ht="21" customHeight="1">
      <c r="B1" s="350"/>
      <c r="C1" s="350"/>
      <c r="G1" s="11"/>
      <c r="W1" s="11" t="s">
        <v>5</v>
      </c>
      <c r="AK1" s="351"/>
      <c r="AO1" s="352"/>
      <c r="AZ1" s="352"/>
      <c r="BA1" s="352"/>
      <c r="BB1" s="352"/>
      <c r="BC1" s="352"/>
      <c r="BD1" s="352"/>
      <c r="BE1" s="352"/>
      <c r="BF1" s="352"/>
      <c r="BG1" s="352"/>
      <c r="BH1" s="352"/>
      <c r="BI1" s="352"/>
      <c r="BJ1" s="352"/>
      <c r="BK1" s="352"/>
      <c r="BL1" s="352"/>
      <c r="BM1" s="352"/>
      <c r="BN1" s="352"/>
      <c r="BO1" s="352"/>
      <c r="BP1" s="352"/>
      <c r="BQ1" s="352"/>
      <c r="BR1" s="352"/>
      <c r="BS1" s="351"/>
      <c r="BT1" s="351"/>
      <c r="BU1" s="351"/>
      <c r="BV1" s="351"/>
      <c r="BW1" s="351"/>
      <c r="BX1" s="351"/>
      <c r="BY1" s="351"/>
      <c r="BZ1" s="351"/>
      <c r="CA1" s="351"/>
      <c r="CB1" s="351"/>
      <c r="CC1" s="351"/>
      <c r="CD1" s="351"/>
      <c r="CE1" s="351"/>
    </row>
    <row r="2" spans="2:112" ht="21" customHeight="1">
      <c r="B2" s="350"/>
      <c r="C2" s="350"/>
      <c r="G2" s="11"/>
      <c r="Y2" s="11">
        <v>-1</v>
      </c>
      <c r="AO2" s="513" t="s">
        <v>591</v>
      </c>
      <c r="AP2" s="513"/>
      <c r="AQ2" s="513"/>
      <c r="AR2" s="513"/>
      <c r="AS2" s="513"/>
      <c r="AT2" s="513"/>
      <c r="AU2" s="513"/>
      <c r="AV2" s="513"/>
      <c r="AW2" s="514"/>
      <c r="AX2" s="515"/>
      <c r="AY2" s="515"/>
      <c r="AZ2" s="515"/>
      <c r="BA2" s="515"/>
      <c r="BB2" s="515"/>
      <c r="BC2" s="515"/>
      <c r="BD2" s="515"/>
      <c r="BE2" s="515"/>
      <c r="BF2" s="515"/>
      <c r="BG2" s="515"/>
      <c r="BH2" s="515"/>
      <c r="BI2" s="515"/>
      <c r="BJ2" s="515"/>
      <c r="BK2" s="515"/>
      <c r="BL2" s="515"/>
      <c r="BM2" s="515"/>
      <c r="BN2" s="515"/>
      <c r="BO2" s="515"/>
      <c r="BP2" s="515"/>
      <c r="BQ2" s="515"/>
      <c r="BR2" s="516"/>
      <c r="BS2" s="353"/>
      <c r="BT2" s="353"/>
      <c r="BU2" s="353"/>
      <c r="BV2" s="353"/>
      <c r="BW2" s="353"/>
      <c r="BX2" s="353"/>
      <c r="BY2" s="353"/>
      <c r="CA2" s="353"/>
      <c r="CB2" s="353"/>
      <c r="CC2" s="353"/>
      <c r="CD2" s="353"/>
      <c r="CE2" s="353"/>
    </row>
    <row r="3" spans="2:112" ht="21" customHeight="1">
      <c r="B3" s="350"/>
      <c r="C3" s="350"/>
      <c r="G3" s="11"/>
      <c r="AO3" s="513" t="s">
        <v>592</v>
      </c>
      <c r="AP3" s="513"/>
      <c r="AQ3" s="513"/>
      <c r="AR3" s="513"/>
      <c r="AS3" s="513"/>
      <c r="AT3" s="513"/>
      <c r="AU3" s="513"/>
      <c r="AV3" s="513"/>
      <c r="AW3" s="517"/>
      <c r="AX3" s="517"/>
      <c r="AY3" s="517"/>
      <c r="AZ3" s="517"/>
      <c r="BA3" s="517"/>
      <c r="BB3" s="517"/>
      <c r="BC3" s="517"/>
      <c r="BD3" s="517"/>
      <c r="BE3" s="517"/>
      <c r="BF3" s="517"/>
      <c r="BG3" s="517"/>
      <c r="BH3" s="517"/>
      <c r="BI3" s="517"/>
      <c r="BJ3" s="517"/>
      <c r="BK3" s="518" t="s">
        <v>593</v>
      </c>
      <c r="BL3" s="519"/>
      <c r="BM3" s="519"/>
      <c r="BN3" s="520"/>
      <c r="BO3" s="521">
        <v>15</v>
      </c>
      <c r="BP3" s="522"/>
      <c r="BQ3" s="522"/>
      <c r="BR3" s="523"/>
      <c r="BS3" s="353"/>
      <c r="BT3" s="353"/>
      <c r="BU3" s="353"/>
      <c r="BV3" s="353"/>
      <c r="BW3" s="353"/>
      <c r="BX3" s="353"/>
      <c r="BY3" s="353"/>
      <c r="CA3" s="353"/>
      <c r="CB3" s="353"/>
      <c r="CC3" s="353"/>
      <c r="CD3" s="353"/>
      <c r="CE3" s="353"/>
    </row>
    <row r="4" spans="2:112" ht="21" customHeight="1">
      <c r="B4" s="350"/>
      <c r="C4" s="354"/>
      <c r="D4" s="532" t="s">
        <v>594</v>
      </c>
      <c r="E4" s="532"/>
      <c r="F4" s="532"/>
      <c r="G4" s="532"/>
      <c r="H4" s="532"/>
      <c r="I4" s="532"/>
      <c r="J4" s="532"/>
      <c r="K4" s="355"/>
      <c r="L4" s="355"/>
      <c r="M4" s="356"/>
      <c r="N4" s="356"/>
      <c r="O4" s="356"/>
      <c r="P4" s="356"/>
      <c r="Q4" s="356"/>
      <c r="R4" s="356"/>
      <c r="S4" s="356"/>
      <c r="T4" s="356"/>
      <c r="U4" s="357"/>
      <c r="V4" s="358"/>
      <c r="W4" s="359"/>
      <c r="X4" s="360"/>
      <c r="Y4" s="360"/>
      <c r="Z4" s="361" t="s">
        <v>595</v>
      </c>
      <c r="AA4" s="362"/>
      <c r="CA4" s="524"/>
      <c r="CB4" s="524"/>
      <c r="CC4" s="524"/>
      <c r="CD4" s="524"/>
      <c r="CE4" s="524"/>
      <c r="CF4" s="524"/>
      <c r="CG4" s="524"/>
      <c r="CH4" s="533"/>
      <c r="CI4" s="533"/>
      <c r="CJ4" s="533"/>
      <c r="CK4" s="533"/>
      <c r="CL4" s="524"/>
      <c r="CM4" s="524"/>
      <c r="CN4" s="524"/>
      <c r="CO4" s="524"/>
      <c r="CP4" s="524"/>
      <c r="CQ4" s="524"/>
      <c r="CR4" s="524"/>
      <c r="CS4" s="524"/>
      <c r="CT4" s="524"/>
      <c r="CU4" s="524"/>
      <c r="CV4" s="524"/>
      <c r="CW4" s="524"/>
      <c r="CX4" s="524"/>
      <c r="CY4" s="524"/>
      <c r="CZ4" s="524"/>
      <c r="DA4" s="524"/>
      <c r="DB4" s="524"/>
      <c r="DC4" s="524"/>
      <c r="DD4" s="524"/>
      <c r="DE4" s="524"/>
      <c r="DF4" s="524"/>
      <c r="DG4" s="524"/>
      <c r="DH4" s="524"/>
    </row>
    <row r="5" spans="2:112" ht="27.75" customHeight="1">
      <c r="B5" s="350"/>
      <c r="C5" s="354"/>
      <c r="D5" s="525" t="s">
        <v>669</v>
      </c>
      <c r="E5" s="525"/>
      <c r="F5" s="525"/>
      <c r="G5" s="526" t="s">
        <v>596</v>
      </c>
      <c r="H5" s="526"/>
      <c r="I5" s="526"/>
      <c r="J5" s="526"/>
      <c r="K5" s="526"/>
      <c r="L5" s="526"/>
      <c r="M5" s="526"/>
      <c r="N5" s="526"/>
      <c r="O5" s="526"/>
      <c r="P5" s="526"/>
      <c r="Q5" s="526"/>
      <c r="R5" s="526"/>
      <c r="S5" s="526"/>
      <c r="T5" s="527"/>
      <c r="U5" s="357"/>
      <c r="V5" s="357"/>
      <c r="W5" s="359"/>
      <c r="X5" s="360"/>
      <c r="Y5" s="360"/>
      <c r="Z5" s="528"/>
      <c r="AA5" s="526"/>
      <c r="AB5" s="526"/>
      <c r="AC5" s="526"/>
      <c r="AD5" s="526"/>
      <c r="AE5" s="526"/>
      <c r="AF5" s="527"/>
      <c r="AG5" s="529" t="s">
        <v>597</v>
      </c>
      <c r="AH5" s="530"/>
      <c r="AI5" s="530"/>
      <c r="AJ5" s="531"/>
      <c r="AK5" s="528" t="s">
        <v>598</v>
      </c>
      <c r="AL5" s="526"/>
      <c r="AM5" s="526"/>
      <c r="AN5" s="527"/>
      <c r="AO5" s="528" t="s">
        <v>599</v>
      </c>
      <c r="AP5" s="526"/>
      <c r="AQ5" s="526"/>
      <c r="AR5" s="527"/>
      <c r="AS5" s="528" t="s">
        <v>600</v>
      </c>
      <c r="AT5" s="526"/>
      <c r="AU5" s="526"/>
      <c r="AV5" s="527"/>
      <c r="AW5" s="528" t="s">
        <v>39</v>
      </c>
      <c r="AX5" s="526"/>
      <c r="AY5" s="526"/>
      <c r="AZ5" s="527"/>
      <c r="BA5" s="528" t="s">
        <v>40</v>
      </c>
      <c r="BB5" s="526"/>
      <c r="BC5" s="526"/>
      <c r="BD5" s="527"/>
      <c r="BE5" s="528" t="s">
        <v>560</v>
      </c>
      <c r="BF5" s="526"/>
      <c r="BG5" s="527"/>
      <c r="BK5" s="363"/>
      <c r="BL5" s="363"/>
      <c r="BM5" s="363"/>
      <c r="BN5" s="363"/>
      <c r="BO5" s="364"/>
      <c r="BP5" s="365"/>
      <c r="BQ5" s="366"/>
      <c r="BR5" s="366"/>
      <c r="BS5" s="366"/>
      <c r="CA5" s="533"/>
      <c r="CB5" s="533"/>
      <c r="CC5" s="533"/>
      <c r="CD5" s="533"/>
      <c r="CE5" s="533"/>
      <c r="CF5" s="533"/>
      <c r="CG5" s="533"/>
      <c r="CH5" s="534"/>
      <c r="CI5" s="534"/>
      <c r="CJ5" s="534"/>
      <c r="CK5" s="534"/>
      <c r="CL5" s="534"/>
      <c r="CM5" s="534"/>
      <c r="CN5" s="534"/>
      <c r="CO5" s="534"/>
      <c r="CP5" s="534"/>
      <c r="CQ5" s="534"/>
      <c r="CR5" s="534"/>
      <c r="CS5" s="534"/>
      <c r="CT5" s="534"/>
      <c r="CU5" s="534"/>
      <c r="CV5" s="534"/>
      <c r="CW5" s="534"/>
      <c r="CX5" s="534"/>
      <c r="CY5" s="534"/>
      <c r="CZ5" s="534"/>
      <c r="DA5" s="534"/>
      <c r="DB5" s="534"/>
      <c r="DC5" s="534"/>
      <c r="DD5" s="534"/>
      <c r="DE5" s="534"/>
      <c r="DF5" s="535"/>
      <c r="DG5" s="535"/>
      <c r="DH5" s="535"/>
    </row>
    <row r="6" spans="2:112" ht="21" customHeight="1">
      <c r="B6" s="350"/>
      <c r="C6" s="354"/>
      <c r="D6" s="525"/>
      <c r="E6" s="525"/>
      <c r="F6" s="525"/>
      <c r="G6" s="526" t="s">
        <v>601</v>
      </c>
      <c r="H6" s="526"/>
      <c r="I6" s="526"/>
      <c r="J6" s="526"/>
      <c r="K6" s="526"/>
      <c r="L6" s="526"/>
      <c r="M6" s="526"/>
      <c r="N6" s="526"/>
      <c r="O6" s="526"/>
      <c r="P6" s="526"/>
      <c r="Q6" s="526"/>
      <c r="R6" s="526"/>
      <c r="S6" s="526"/>
      <c r="T6" s="527"/>
      <c r="U6" s="357"/>
      <c r="V6" s="357"/>
      <c r="W6" s="359"/>
      <c r="X6" s="360"/>
      <c r="Y6" s="360"/>
      <c r="Z6" s="536" t="s">
        <v>602</v>
      </c>
      <c r="AA6" s="537"/>
      <c r="AB6" s="537"/>
      <c r="AC6" s="537"/>
      <c r="AD6" s="537"/>
      <c r="AE6" s="537"/>
      <c r="AF6" s="538"/>
      <c r="AG6" s="539"/>
      <c r="AH6" s="540"/>
      <c r="AI6" s="540"/>
      <c r="AJ6" s="541"/>
      <c r="AK6" s="539"/>
      <c r="AL6" s="540"/>
      <c r="AM6" s="540"/>
      <c r="AN6" s="541"/>
      <c r="AO6" s="539"/>
      <c r="AP6" s="540"/>
      <c r="AQ6" s="540"/>
      <c r="AR6" s="541"/>
      <c r="AS6" s="539">
        <v>6</v>
      </c>
      <c r="AT6" s="540"/>
      <c r="AU6" s="540"/>
      <c r="AV6" s="541"/>
      <c r="AW6" s="539">
        <v>4</v>
      </c>
      <c r="AX6" s="540"/>
      <c r="AY6" s="540"/>
      <c r="AZ6" s="541"/>
      <c r="BA6" s="539">
        <v>5</v>
      </c>
      <c r="BB6" s="540"/>
      <c r="BC6" s="540"/>
      <c r="BD6" s="541"/>
      <c r="BE6" s="546">
        <f>SUM(AG6:BD6)</f>
        <v>15</v>
      </c>
      <c r="BF6" s="547"/>
      <c r="BG6" s="548"/>
      <c r="BL6" s="367"/>
      <c r="BM6" s="367"/>
      <c r="BN6" s="367"/>
      <c r="BW6" s="368"/>
      <c r="CC6" s="367"/>
      <c r="CD6" s="367"/>
      <c r="CE6" s="367"/>
      <c r="CL6" s="542"/>
      <c r="CM6" s="542"/>
      <c r="CN6" s="542"/>
      <c r="CO6" s="542"/>
      <c r="CP6" s="542"/>
      <c r="CQ6" s="542"/>
      <c r="CR6" s="542"/>
      <c r="CS6" s="542"/>
      <c r="CT6" s="534"/>
      <c r="CU6" s="534"/>
      <c r="CV6" s="534"/>
      <c r="CW6" s="534"/>
      <c r="CX6" s="534"/>
      <c r="CY6" s="534"/>
      <c r="CZ6" s="534"/>
      <c r="DA6" s="534"/>
      <c r="DB6" s="534"/>
      <c r="DC6" s="534"/>
      <c r="DD6" s="534"/>
      <c r="DE6" s="534"/>
      <c r="DF6" s="535"/>
      <c r="DG6" s="535"/>
      <c r="DH6" s="535"/>
    </row>
    <row r="7" spans="2:112" ht="21" customHeight="1">
      <c r="B7" s="350"/>
      <c r="C7" s="354"/>
      <c r="D7" s="525"/>
      <c r="E7" s="525"/>
      <c r="F7" s="525"/>
      <c r="G7" s="526" t="s">
        <v>603</v>
      </c>
      <c r="H7" s="526"/>
      <c r="I7" s="526"/>
      <c r="J7" s="526"/>
      <c r="K7" s="526"/>
      <c r="L7" s="526"/>
      <c r="M7" s="526"/>
      <c r="N7" s="526"/>
      <c r="O7" s="526"/>
      <c r="P7" s="526"/>
      <c r="Q7" s="526"/>
      <c r="R7" s="526"/>
      <c r="S7" s="526"/>
      <c r="T7" s="527"/>
      <c r="U7" s="369"/>
      <c r="V7" s="357"/>
      <c r="W7" s="359"/>
      <c r="X7" s="360"/>
      <c r="Y7" s="360"/>
      <c r="Z7" s="370" t="s">
        <v>604</v>
      </c>
      <c r="AA7" s="529" t="s">
        <v>605</v>
      </c>
      <c r="AB7" s="530"/>
      <c r="AC7" s="530"/>
      <c r="AD7" s="530"/>
      <c r="AE7" s="530"/>
      <c r="AF7" s="531"/>
      <c r="AG7" s="543"/>
      <c r="AH7" s="544"/>
      <c r="AI7" s="544"/>
      <c r="AJ7" s="545"/>
      <c r="AK7" s="543"/>
      <c r="AL7" s="544"/>
      <c r="AM7" s="544"/>
      <c r="AN7" s="545"/>
      <c r="AO7" s="543"/>
      <c r="AP7" s="544"/>
      <c r="AQ7" s="544"/>
      <c r="AR7" s="545"/>
      <c r="AS7" s="539"/>
      <c r="AT7" s="540"/>
      <c r="AU7" s="540"/>
      <c r="AV7" s="541"/>
      <c r="AW7" s="539"/>
      <c r="AX7" s="540"/>
      <c r="AY7" s="540"/>
      <c r="AZ7" s="541"/>
      <c r="BA7" s="539"/>
      <c r="BB7" s="540"/>
      <c r="BC7" s="540"/>
      <c r="BD7" s="541"/>
      <c r="BE7" s="546">
        <f>SUM(AG7:BD7)</f>
        <v>0</v>
      </c>
      <c r="BF7" s="547"/>
      <c r="BG7" s="548"/>
      <c r="CB7" s="524"/>
      <c r="CC7" s="524"/>
      <c r="CD7" s="524"/>
      <c r="CE7" s="524"/>
      <c r="CF7" s="524"/>
      <c r="CG7" s="524"/>
      <c r="CH7" s="524"/>
      <c r="CI7" s="550"/>
      <c r="CJ7" s="550"/>
      <c r="CK7" s="550"/>
      <c r="CL7" s="534"/>
      <c r="CM7" s="534"/>
      <c r="CN7" s="534"/>
      <c r="CO7" s="534"/>
      <c r="CP7" s="534"/>
      <c r="CQ7" s="534"/>
      <c r="CR7" s="534"/>
      <c r="CS7" s="534"/>
      <c r="CT7" s="534"/>
      <c r="CU7" s="534"/>
      <c r="CV7" s="534"/>
      <c r="CW7" s="534"/>
      <c r="CX7" s="534"/>
      <c r="CY7" s="534"/>
      <c r="CZ7" s="534"/>
      <c r="DA7" s="534"/>
      <c r="DB7" s="534"/>
      <c r="DC7" s="534"/>
      <c r="DD7" s="534"/>
      <c r="DE7" s="534"/>
      <c r="DF7" s="535"/>
      <c r="DG7" s="535"/>
      <c r="DH7" s="535"/>
    </row>
    <row r="8" spans="2:112" ht="21" customHeight="1">
      <c r="B8" s="360"/>
      <c r="C8" s="371"/>
      <c r="D8" s="356"/>
      <c r="E8" s="356"/>
      <c r="F8" s="356"/>
      <c r="G8" s="356"/>
      <c r="H8" s="356"/>
      <c r="I8" s="356"/>
      <c r="J8" s="356"/>
      <c r="K8" s="356"/>
      <c r="L8" s="372" t="str">
        <f>IF(COUNTIF(D5:F7,"○")&gt;1,"いずれか１つを選択してください。","")</f>
        <v/>
      </c>
      <c r="M8" s="356"/>
      <c r="N8" s="356"/>
      <c r="O8" s="356"/>
      <c r="P8" s="356"/>
      <c r="Q8" s="356"/>
      <c r="R8" s="356"/>
      <c r="S8" s="356"/>
      <c r="T8" s="356"/>
      <c r="U8" s="373"/>
      <c r="V8" s="373"/>
      <c r="W8" s="359"/>
      <c r="X8" s="360"/>
      <c r="Y8" s="360"/>
      <c r="Z8" s="529" t="s">
        <v>606</v>
      </c>
      <c r="AA8" s="530"/>
      <c r="AB8" s="530"/>
      <c r="AC8" s="530"/>
      <c r="AD8" s="530"/>
      <c r="AE8" s="530"/>
      <c r="AF8" s="531"/>
      <c r="AG8" s="539"/>
      <c r="AH8" s="540"/>
      <c r="AI8" s="540"/>
      <c r="AJ8" s="541"/>
      <c r="AK8" s="539"/>
      <c r="AL8" s="540"/>
      <c r="AM8" s="540"/>
      <c r="AN8" s="541"/>
      <c r="AO8" s="539"/>
      <c r="AP8" s="540"/>
      <c r="AQ8" s="540"/>
      <c r="AR8" s="541"/>
      <c r="AS8" s="539"/>
      <c r="AT8" s="540"/>
      <c r="AU8" s="540"/>
      <c r="AV8" s="541"/>
      <c r="AW8" s="539"/>
      <c r="AX8" s="540"/>
      <c r="AY8" s="540"/>
      <c r="AZ8" s="541"/>
      <c r="BA8" s="539"/>
      <c r="BB8" s="540"/>
      <c r="BC8" s="540"/>
      <c r="BD8" s="541"/>
      <c r="BE8" s="546">
        <f>SUM(AG8:BD8)</f>
        <v>0</v>
      </c>
      <c r="BF8" s="547"/>
      <c r="BG8" s="548"/>
      <c r="BU8" s="368"/>
      <c r="BW8" s="549"/>
      <c r="BX8" s="549"/>
      <c r="BY8" s="549"/>
      <c r="BZ8" s="549"/>
      <c r="CA8" s="549"/>
      <c r="CB8" s="553"/>
      <c r="CC8" s="553"/>
      <c r="CD8" s="553"/>
      <c r="CE8" s="553"/>
      <c r="CF8" s="553"/>
      <c r="CG8" s="553"/>
      <c r="CH8" s="553"/>
      <c r="CI8" s="550"/>
      <c r="CJ8" s="550"/>
      <c r="CK8" s="550"/>
      <c r="CL8" s="535"/>
      <c r="CM8" s="535"/>
      <c r="CN8" s="535"/>
      <c r="CO8" s="535"/>
      <c r="CP8" s="535"/>
      <c r="CQ8" s="535"/>
      <c r="CR8" s="535"/>
      <c r="CS8" s="535"/>
      <c r="CT8" s="535"/>
      <c r="CU8" s="535"/>
      <c r="CV8" s="535"/>
      <c r="CW8" s="535"/>
      <c r="CX8" s="535"/>
      <c r="CY8" s="535"/>
      <c r="CZ8" s="535"/>
      <c r="DA8" s="535"/>
      <c r="DB8" s="535"/>
      <c r="DC8" s="535"/>
      <c r="DD8" s="535"/>
      <c r="DE8" s="535"/>
      <c r="DF8" s="535"/>
      <c r="DG8" s="535"/>
      <c r="DH8" s="535"/>
    </row>
    <row r="9" spans="2:112" ht="21" customHeight="1">
      <c r="B9" s="360"/>
      <c r="C9" s="371"/>
      <c r="D9" s="356"/>
      <c r="E9" s="373"/>
      <c r="F9" s="357"/>
      <c r="G9" s="357"/>
      <c r="H9" s="357"/>
      <c r="I9" s="357"/>
      <c r="J9" s="357"/>
      <c r="K9" s="357"/>
      <c r="L9" s="357"/>
      <c r="M9" s="357"/>
      <c r="N9" s="357"/>
      <c r="O9" s="357"/>
      <c r="P9" s="357"/>
      <c r="Q9" s="357"/>
      <c r="R9" s="357"/>
      <c r="S9" s="357"/>
      <c r="T9" s="357"/>
      <c r="U9" s="357"/>
      <c r="V9" s="373"/>
      <c r="W9" s="359"/>
      <c r="X9" s="360"/>
      <c r="Y9" s="360"/>
      <c r="Z9" s="529" t="s">
        <v>560</v>
      </c>
      <c r="AA9" s="530"/>
      <c r="AB9" s="530"/>
      <c r="AC9" s="530"/>
      <c r="AD9" s="530"/>
      <c r="AE9" s="530"/>
      <c r="AF9" s="531"/>
      <c r="AG9" s="546">
        <f>AG6+AG8</f>
        <v>0</v>
      </c>
      <c r="AH9" s="547"/>
      <c r="AI9" s="547"/>
      <c r="AJ9" s="548"/>
      <c r="AK9" s="546">
        <f>AK6+AK8</f>
        <v>0</v>
      </c>
      <c r="AL9" s="547"/>
      <c r="AM9" s="547"/>
      <c r="AN9" s="548"/>
      <c r="AO9" s="546">
        <f>AO6+AO8</f>
        <v>0</v>
      </c>
      <c r="AP9" s="547"/>
      <c r="AQ9" s="547"/>
      <c r="AR9" s="548"/>
      <c r="AS9" s="546">
        <f>AS6+AS8</f>
        <v>6</v>
      </c>
      <c r="AT9" s="547"/>
      <c r="AU9" s="547"/>
      <c r="AV9" s="548"/>
      <c r="AW9" s="546">
        <f>AW6+AW8</f>
        <v>4</v>
      </c>
      <c r="AX9" s="547"/>
      <c r="AY9" s="547"/>
      <c r="AZ9" s="548"/>
      <c r="BA9" s="546">
        <f>BA6+BA8</f>
        <v>5</v>
      </c>
      <c r="BB9" s="547"/>
      <c r="BC9" s="547"/>
      <c r="BD9" s="548"/>
      <c r="BE9" s="546">
        <f>BE6+BE8</f>
        <v>15</v>
      </c>
      <c r="BF9" s="547"/>
      <c r="BG9" s="548"/>
      <c r="BW9" s="524"/>
      <c r="BX9" s="524"/>
      <c r="BY9" s="524"/>
      <c r="BZ9" s="524"/>
      <c r="CA9" s="524"/>
      <c r="CB9" s="551"/>
      <c r="CC9" s="551"/>
      <c r="CD9" s="551"/>
      <c r="CE9" s="551"/>
      <c r="CF9" s="552"/>
      <c r="CG9" s="552"/>
      <c r="CH9" s="552"/>
      <c r="CI9" s="552"/>
      <c r="CJ9" s="552"/>
      <c r="CK9" s="552"/>
    </row>
    <row r="10" spans="2:112" ht="21" customHeight="1">
      <c r="B10" s="360"/>
      <c r="C10" s="371"/>
      <c r="D10" s="356"/>
      <c r="E10" s="373"/>
      <c r="F10" s="357"/>
      <c r="G10" s="357"/>
      <c r="H10" s="357"/>
      <c r="I10" s="357"/>
      <c r="J10" s="357"/>
      <c r="K10" s="357"/>
      <c r="L10" s="357"/>
      <c r="M10" s="357"/>
      <c r="N10" s="357"/>
      <c r="O10" s="357"/>
      <c r="P10" s="357"/>
      <c r="Q10" s="357"/>
      <c r="R10" s="357"/>
      <c r="S10" s="357"/>
      <c r="T10" s="357"/>
      <c r="U10" s="357"/>
      <c r="V10" s="373"/>
      <c r="W10" s="374"/>
      <c r="X10" s="360"/>
      <c r="Y10" s="360"/>
      <c r="Z10" s="360"/>
      <c r="AA10" s="360"/>
      <c r="BG10" s="375" t="str">
        <f>IF(AND(BE9&lt;&gt;BO3,D12="○"),"「事業者名簿」の定員数と想定される利用者数が一致しません。","")</f>
        <v/>
      </c>
      <c r="BK10" s="363"/>
      <c r="BL10" s="363"/>
      <c r="BM10" s="363"/>
      <c r="BN10" s="363"/>
      <c r="BO10" s="364"/>
      <c r="BP10" s="365"/>
      <c r="BQ10" s="366"/>
      <c r="BR10" s="366"/>
      <c r="BS10" s="366"/>
      <c r="BW10" s="524"/>
      <c r="BX10" s="524"/>
      <c r="BY10" s="524"/>
      <c r="BZ10" s="524"/>
      <c r="CA10" s="524"/>
      <c r="CB10" s="551"/>
      <c r="CC10" s="551"/>
      <c r="CD10" s="551"/>
      <c r="CE10" s="551"/>
      <c r="CF10" s="552"/>
      <c r="CG10" s="552"/>
      <c r="CH10" s="552"/>
      <c r="CI10" s="552"/>
      <c r="CJ10" s="552"/>
      <c r="CK10" s="552"/>
    </row>
    <row r="11" spans="2:112" ht="21" customHeight="1">
      <c r="B11" s="360"/>
      <c r="C11" s="371"/>
      <c r="D11" s="376" t="s">
        <v>607</v>
      </c>
      <c r="E11" s="377"/>
      <c r="F11" s="377"/>
      <c r="G11" s="377"/>
      <c r="H11" s="377"/>
      <c r="I11" s="377"/>
      <c r="J11" s="357"/>
      <c r="K11" s="357"/>
      <c r="L11" s="357"/>
      <c r="M11" s="357"/>
      <c r="N11" s="357"/>
      <c r="O11" s="357"/>
      <c r="P11" s="357"/>
      <c r="Q11" s="357"/>
      <c r="R11" s="357"/>
      <c r="S11" s="357"/>
      <c r="T11" s="357"/>
      <c r="U11" s="357"/>
      <c r="V11" s="373"/>
      <c r="W11" s="378"/>
      <c r="Z11" s="368" t="s">
        <v>608</v>
      </c>
      <c r="AP11" s="368" t="s">
        <v>609</v>
      </c>
      <c r="AQ11" s="368"/>
      <c r="AW11" s="367"/>
      <c r="AX11" s="367"/>
      <c r="AY11" s="367"/>
      <c r="BG11" s="379"/>
      <c r="BH11" s="368" t="s">
        <v>610</v>
      </c>
      <c r="BN11" s="367"/>
      <c r="BO11" s="367"/>
      <c r="BP11" s="367"/>
      <c r="BW11" s="360"/>
      <c r="BX11" s="360"/>
      <c r="BY11" s="360"/>
      <c r="BZ11" s="360"/>
      <c r="CA11" s="360"/>
      <c r="CB11" s="551"/>
      <c r="CC11" s="551"/>
      <c r="CD11" s="551"/>
      <c r="CE11" s="551"/>
      <c r="CF11" s="552"/>
      <c r="CG11" s="552"/>
      <c r="CH11" s="552"/>
      <c r="CI11" s="552"/>
      <c r="CJ11" s="552"/>
      <c r="CK11" s="552"/>
    </row>
    <row r="12" spans="2:112" ht="21" customHeight="1">
      <c r="B12" s="360"/>
      <c r="C12" s="371"/>
      <c r="D12" s="554" t="s">
        <v>669</v>
      </c>
      <c r="E12" s="555"/>
      <c r="F12" s="556" t="s">
        <v>611</v>
      </c>
      <c r="G12" s="557"/>
      <c r="H12" s="557"/>
      <c r="I12" s="557"/>
      <c r="J12" s="557"/>
      <c r="K12" s="557"/>
      <c r="L12" s="557"/>
      <c r="M12" s="557"/>
      <c r="N12" s="557"/>
      <c r="O12" s="557"/>
      <c r="P12" s="557"/>
      <c r="Q12" s="557"/>
      <c r="R12" s="557"/>
      <c r="S12" s="557"/>
      <c r="T12" s="557"/>
      <c r="U12" s="557"/>
      <c r="V12" s="558"/>
      <c r="W12" s="374"/>
      <c r="AE12" s="528" t="s">
        <v>612</v>
      </c>
      <c r="AF12" s="526"/>
      <c r="AG12" s="526"/>
      <c r="AH12" s="526"/>
      <c r="AI12" s="526"/>
      <c r="AJ12" s="526"/>
      <c r="AK12" s="527"/>
      <c r="AL12" s="559" t="s">
        <v>613</v>
      </c>
      <c r="AM12" s="560"/>
      <c r="AN12" s="561"/>
      <c r="AV12" s="528" t="s">
        <v>612</v>
      </c>
      <c r="AW12" s="526"/>
      <c r="AX12" s="526"/>
      <c r="AY12" s="526"/>
      <c r="AZ12" s="526"/>
      <c r="BA12" s="526"/>
      <c r="BB12" s="527"/>
      <c r="BC12" s="559" t="s">
        <v>613</v>
      </c>
      <c r="BD12" s="560"/>
      <c r="BE12" s="561"/>
      <c r="BF12" s="380"/>
      <c r="BG12" s="379"/>
      <c r="BM12" s="528" t="s">
        <v>614</v>
      </c>
      <c r="BN12" s="526"/>
      <c r="BO12" s="526"/>
      <c r="BP12" s="526"/>
      <c r="BQ12" s="526"/>
      <c r="BR12" s="526"/>
      <c r="BS12" s="527"/>
      <c r="BW12" s="565"/>
      <c r="BX12" s="565"/>
      <c r="BY12" s="565"/>
      <c r="BZ12" s="565"/>
      <c r="CA12" s="565"/>
      <c r="CB12" s="566"/>
      <c r="CC12" s="566"/>
      <c r="CD12" s="566"/>
      <c r="CE12" s="566"/>
      <c r="CF12" s="567"/>
      <c r="CG12" s="567"/>
      <c r="CH12" s="567"/>
      <c r="CI12" s="565"/>
      <c r="CJ12" s="565"/>
      <c r="CK12" s="565"/>
    </row>
    <row r="13" spans="2:112" ht="26.25" customHeight="1">
      <c r="B13" s="360"/>
      <c r="C13" s="371"/>
      <c r="D13" s="554"/>
      <c r="E13" s="568"/>
      <c r="F13" s="556" t="s">
        <v>615</v>
      </c>
      <c r="G13" s="557"/>
      <c r="H13" s="557"/>
      <c r="I13" s="557"/>
      <c r="J13" s="557"/>
      <c r="K13" s="557"/>
      <c r="L13" s="557"/>
      <c r="M13" s="557"/>
      <c r="N13" s="557"/>
      <c r="O13" s="557"/>
      <c r="P13" s="557"/>
      <c r="Q13" s="557"/>
      <c r="R13" s="557"/>
      <c r="S13" s="557"/>
      <c r="T13" s="557"/>
      <c r="U13" s="557"/>
      <c r="V13" s="558"/>
      <c r="W13" s="381"/>
      <c r="AE13" s="569" t="s">
        <v>616</v>
      </c>
      <c r="AF13" s="570"/>
      <c r="AG13" s="570"/>
      <c r="AH13" s="571"/>
      <c r="AI13" s="569" t="s">
        <v>617</v>
      </c>
      <c r="AJ13" s="570"/>
      <c r="AK13" s="571"/>
      <c r="AL13" s="562"/>
      <c r="AM13" s="563"/>
      <c r="AN13" s="564"/>
      <c r="AQ13" s="556"/>
      <c r="AR13" s="557"/>
      <c r="AS13" s="557"/>
      <c r="AT13" s="557"/>
      <c r="AU13" s="558"/>
      <c r="AV13" s="569" t="s">
        <v>616</v>
      </c>
      <c r="AW13" s="570"/>
      <c r="AX13" s="570"/>
      <c r="AY13" s="571"/>
      <c r="AZ13" s="569" t="s">
        <v>617</v>
      </c>
      <c r="BA13" s="570"/>
      <c r="BB13" s="571"/>
      <c r="BC13" s="562"/>
      <c r="BD13" s="563"/>
      <c r="BE13" s="564"/>
      <c r="BF13" s="380"/>
      <c r="BG13" s="382"/>
      <c r="BH13" s="556"/>
      <c r="BI13" s="557"/>
      <c r="BJ13" s="557"/>
      <c r="BK13" s="557"/>
      <c r="BL13" s="558"/>
      <c r="BM13" s="569" t="s">
        <v>618</v>
      </c>
      <c r="BN13" s="570"/>
      <c r="BO13" s="570"/>
      <c r="BP13" s="571"/>
      <c r="BQ13" s="569" t="s">
        <v>617</v>
      </c>
      <c r="BR13" s="570"/>
      <c r="BS13" s="571"/>
      <c r="BW13" s="360"/>
      <c r="BX13" s="360"/>
      <c r="BY13" s="360"/>
      <c r="BZ13" s="551"/>
      <c r="CA13" s="551"/>
      <c r="CB13" s="551"/>
      <c r="CC13" s="551"/>
      <c r="CD13" s="552"/>
      <c r="CE13" s="552"/>
      <c r="CF13" s="552"/>
      <c r="CG13" s="552"/>
      <c r="CH13" s="552"/>
      <c r="CI13" s="552"/>
    </row>
    <row r="14" spans="2:112" ht="21" customHeight="1">
      <c r="B14" s="360"/>
      <c r="C14" s="371"/>
      <c r="D14" s="554"/>
      <c r="E14" s="568"/>
      <c r="F14" s="556" t="s">
        <v>619</v>
      </c>
      <c r="G14" s="557"/>
      <c r="H14" s="557"/>
      <c r="I14" s="557"/>
      <c r="J14" s="557"/>
      <c r="K14" s="557"/>
      <c r="L14" s="557"/>
      <c r="M14" s="557"/>
      <c r="N14" s="557"/>
      <c r="O14" s="557"/>
      <c r="P14" s="557"/>
      <c r="Q14" s="557"/>
      <c r="R14" s="557"/>
      <c r="S14" s="557"/>
      <c r="T14" s="557"/>
      <c r="U14" s="557"/>
      <c r="V14" s="558"/>
      <c r="W14" s="381"/>
      <c r="Z14" s="528" t="s">
        <v>620</v>
      </c>
      <c r="AA14" s="526"/>
      <c r="AB14" s="526"/>
      <c r="AC14" s="526"/>
      <c r="AD14" s="527"/>
      <c r="AE14" s="572">
        <f>IF((OR($D$5="○",$D$6="○")),ROUNDDOWN(((BE$6+BE$8*0.9))/6,1))</f>
        <v>2.5</v>
      </c>
      <c r="AF14" s="573"/>
      <c r="AG14" s="573"/>
      <c r="AH14" s="574"/>
      <c r="AI14" s="575">
        <f>AE14*$AY$60</f>
        <v>80</v>
      </c>
      <c r="AJ14" s="576"/>
      <c r="AK14" s="577"/>
      <c r="AL14" s="575">
        <f>AE14*40</f>
        <v>100</v>
      </c>
      <c r="AM14" s="576"/>
      <c r="AN14" s="577"/>
      <c r="AQ14" s="528" t="s">
        <v>620</v>
      </c>
      <c r="AR14" s="526"/>
      <c r="AS14" s="526"/>
      <c r="AT14" s="526"/>
      <c r="AU14" s="527"/>
      <c r="AV14" s="578">
        <f>IF((OR($D$5="○",$D$6="○")),$BE$43)</f>
        <v>2.5</v>
      </c>
      <c r="AW14" s="579"/>
      <c r="AX14" s="579"/>
      <c r="AY14" s="580"/>
      <c r="AZ14" s="581">
        <f>AV14*$AY$60</f>
        <v>80</v>
      </c>
      <c r="BA14" s="581"/>
      <c r="BB14" s="581"/>
      <c r="BC14" s="575">
        <f>AV14*40</f>
        <v>100</v>
      </c>
      <c r="BD14" s="576"/>
      <c r="BE14" s="577"/>
      <c r="BF14" s="383"/>
      <c r="BG14" s="379"/>
      <c r="BH14" s="528" t="s">
        <v>621</v>
      </c>
      <c r="BI14" s="526"/>
      <c r="BJ14" s="526"/>
      <c r="BK14" s="526"/>
      <c r="BL14" s="527"/>
      <c r="BM14" s="578">
        <f>(ROUNDDOWN(BQ14/40,1))</f>
        <v>2.5</v>
      </c>
      <c r="BN14" s="579"/>
      <c r="BO14" s="579"/>
      <c r="BP14" s="580"/>
      <c r="BQ14" s="581">
        <f>$BB$73</f>
        <v>100.25</v>
      </c>
      <c r="BR14" s="581"/>
      <c r="BS14" s="581"/>
      <c r="BU14" s="368"/>
      <c r="BW14" s="368"/>
      <c r="BX14" s="368"/>
      <c r="BY14" s="368"/>
      <c r="BZ14" s="566"/>
      <c r="CA14" s="566"/>
      <c r="CB14" s="566"/>
      <c r="CC14" s="566"/>
      <c r="CD14" s="585"/>
      <c r="CE14" s="585"/>
      <c r="CF14" s="585"/>
      <c r="CG14" s="524"/>
      <c r="CH14" s="524"/>
      <c r="CI14" s="524"/>
    </row>
    <row r="15" spans="2:112" ht="21" customHeight="1">
      <c r="B15" s="360"/>
      <c r="C15" s="384"/>
      <c r="D15" s="385"/>
      <c r="E15" s="385"/>
      <c r="F15" s="385"/>
      <c r="G15" s="385"/>
      <c r="H15" s="385"/>
      <c r="I15" s="385"/>
      <c r="J15" s="385"/>
      <c r="K15" s="385"/>
      <c r="L15" s="386" t="str">
        <f>IF(COUNTIF(D12:E14,"○")&gt;1,"いずれか１つを選択してください。","")</f>
        <v/>
      </c>
      <c r="M15" s="385"/>
      <c r="N15" s="385"/>
      <c r="O15" s="385"/>
      <c r="P15" s="385"/>
      <c r="Q15" s="385"/>
      <c r="R15" s="385"/>
      <c r="S15" s="385"/>
      <c r="T15" s="385"/>
      <c r="U15" s="385"/>
      <c r="V15" s="387"/>
      <c r="W15" s="388"/>
      <c r="Z15" s="528" t="s">
        <v>622</v>
      </c>
      <c r="AA15" s="526"/>
      <c r="AB15" s="526"/>
      <c r="AC15" s="526"/>
      <c r="AD15" s="527"/>
      <c r="AE15" s="572" t="b">
        <f>IF((OR($D$7="○")),ROUNDDOWN((BE$6+BE$8*0.9)/5,1))</f>
        <v>0</v>
      </c>
      <c r="AF15" s="573"/>
      <c r="AG15" s="573"/>
      <c r="AH15" s="574"/>
      <c r="AI15" s="575">
        <f>AE15*$AY$60</f>
        <v>0</v>
      </c>
      <c r="AJ15" s="576"/>
      <c r="AK15" s="577"/>
      <c r="AL15" s="575">
        <f>AE15*40</f>
        <v>0</v>
      </c>
      <c r="AM15" s="576"/>
      <c r="AN15" s="577"/>
      <c r="AQ15" s="528" t="s">
        <v>622</v>
      </c>
      <c r="AR15" s="526"/>
      <c r="AS15" s="526"/>
      <c r="AT15" s="526"/>
      <c r="AU15" s="527"/>
      <c r="AV15" s="578" t="b">
        <f>IF(($D$7="○"),$BE$43)</f>
        <v>0</v>
      </c>
      <c r="AW15" s="579"/>
      <c r="AX15" s="579"/>
      <c r="AY15" s="580"/>
      <c r="AZ15" s="581">
        <f>AV15*$AY$60</f>
        <v>0</v>
      </c>
      <c r="BA15" s="581"/>
      <c r="BB15" s="581"/>
      <c r="BC15" s="575">
        <f>AV15*40</f>
        <v>0</v>
      </c>
      <c r="BD15" s="576"/>
      <c r="BE15" s="577"/>
      <c r="BF15" s="383"/>
      <c r="BG15" s="379"/>
      <c r="BH15" s="582" t="s">
        <v>13</v>
      </c>
      <c r="BI15" s="583"/>
      <c r="BJ15" s="583"/>
      <c r="BK15" s="583"/>
      <c r="BL15" s="584"/>
      <c r="BM15" s="586">
        <f>SUM(BM12:BP14)</f>
        <v>2.5</v>
      </c>
      <c r="BN15" s="587"/>
      <c r="BO15" s="587"/>
      <c r="BP15" s="588"/>
      <c r="BQ15" s="589">
        <f>SUMIF(BQ12:BS14,"&lt;&gt;#VALUE!")</f>
        <v>100.25</v>
      </c>
      <c r="BR15" s="589"/>
      <c r="BS15" s="589"/>
      <c r="BW15" s="389"/>
    </row>
    <row r="16" spans="2:112" ht="21" customHeight="1">
      <c r="B16" s="360"/>
      <c r="C16" s="360"/>
      <c r="D16" s="360"/>
      <c r="E16" s="363"/>
      <c r="F16" s="363"/>
      <c r="G16" s="363"/>
      <c r="H16" s="363"/>
      <c r="I16" s="363"/>
      <c r="J16" s="363"/>
      <c r="K16" s="363"/>
      <c r="L16" s="363"/>
      <c r="M16" s="363"/>
      <c r="N16" s="363"/>
      <c r="O16" s="363"/>
      <c r="P16" s="363"/>
      <c r="Q16" s="363"/>
      <c r="R16" s="363"/>
      <c r="S16" s="363"/>
      <c r="T16" s="363"/>
      <c r="U16" s="363"/>
      <c r="V16" s="360"/>
      <c r="W16" s="360"/>
      <c r="X16" s="360"/>
      <c r="Y16" s="360"/>
      <c r="Z16" s="529" t="s">
        <v>623</v>
      </c>
      <c r="AA16" s="530"/>
      <c r="AB16" s="530"/>
      <c r="AC16" s="530"/>
      <c r="AD16" s="531"/>
      <c r="AE16" s="578">
        <f>IF($D$6="○","",ROUNDDOWN(($AO$6+$AO$8*0.9)/9,1)+ROUNDDOWN(($AS$6-$AS$7+$AS$8*0.9)/6,1)+ROUNDDOWN($AS$7/12,1)+ROUNDDOWN(($AW$6-$AW$7+$AW$8*0.9)/4,1)+ROUNDDOWN($AW$7/8,1)+ROUNDDOWN(($BA$6-$BA$7+$BA$8*0.9)/2.5,1)+ROUNDDOWN($BA$7/5,1))</f>
        <v>4</v>
      </c>
      <c r="AF16" s="579"/>
      <c r="AG16" s="579"/>
      <c r="AH16" s="580"/>
      <c r="AI16" s="575">
        <f>AE16*$AY$60</f>
        <v>128</v>
      </c>
      <c r="AJ16" s="576"/>
      <c r="AK16" s="577"/>
      <c r="AL16" s="575">
        <f>AE16*40</f>
        <v>160</v>
      </c>
      <c r="AM16" s="576"/>
      <c r="AN16" s="577"/>
      <c r="AO16" s="360"/>
      <c r="AP16" s="360"/>
      <c r="AQ16" s="529" t="s">
        <v>623</v>
      </c>
      <c r="AR16" s="530"/>
      <c r="AS16" s="530"/>
      <c r="AT16" s="530"/>
      <c r="AU16" s="531"/>
      <c r="AV16" s="578">
        <f>IF(($D$6="○"),"",$BE$51)</f>
        <v>4.2</v>
      </c>
      <c r="AW16" s="579"/>
      <c r="AX16" s="579"/>
      <c r="AY16" s="580"/>
      <c r="AZ16" s="581">
        <f>AV16*$AY$60</f>
        <v>134.4</v>
      </c>
      <c r="BA16" s="581"/>
      <c r="BB16" s="581"/>
      <c r="BC16" s="575">
        <f>AV16*40</f>
        <v>168</v>
      </c>
      <c r="BD16" s="576"/>
      <c r="BE16" s="577"/>
      <c r="BF16" s="383"/>
      <c r="BG16" s="379"/>
      <c r="BH16" s="360"/>
      <c r="BI16" s="360"/>
      <c r="BJ16" s="360"/>
      <c r="BK16" s="360"/>
      <c r="BL16" s="360"/>
      <c r="BM16" s="367"/>
      <c r="BN16" s="367"/>
      <c r="BO16" s="367"/>
      <c r="BP16" s="367"/>
      <c r="BQ16" s="383"/>
      <c r="BR16" s="383"/>
      <c r="BS16" s="383"/>
    </row>
    <row r="17" spans="2:92" ht="21" customHeight="1">
      <c r="B17" s="360"/>
      <c r="C17" s="360"/>
      <c r="D17" s="360"/>
      <c r="E17" s="363"/>
      <c r="F17" s="363"/>
      <c r="G17" s="363"/>
      <c r="H17" s="363"/>
      <c r="I17" s="363"/>
      <c r="J17" s="363"/>
      <c r="K17" s="363"/>
      <c r="L17" s="363"/>
      <c r="M17" s="363"/>
      <c r="N17" s="363"/>
      <c r="O17" s="363"/>
      <c r="P17" s="363"/>
      <c r="Q17" s="363"/>
      <c r="R17" s="363"/>
      <c r="S17" s="363"/>
      <c r="T17" s="363"/>
      <c r="U17" s="363"/>
      <c r="V17" s="360"/>
      <c r="W17" s="368"/>
      <c r="X17" s="368"/>
      <c r="Y17" s="368"/>
      <c r="Z17" s="582" t="s">
        <v>13</v>
      </c>
      <c r="AA17" s="583"/>
      <c r="AB17" s="583"/>
      <c r="AC17" s="583"/>
      <c r="AD17" s="584"/>
      <c r="AE17" s="586">
        <f>SUM(AE14:AH16)</f>
        <v>6.5</v>
      </c>
      <c r="AF17" s="587"/>
      <c r="AG17" s="587"/>
      <c r="AH17" s="588"/>
      <c r="AI17" s="599">
        <f>SUMIF(AI14:AK16,"&lt;&gt;#VALUE!")</f>
        <v>208</v>
      </c>
      <c r="AJ17" s="599"/>
      <c r="AK17" s="599"/>
      <c r="AL17" s="599">
        <f>SUMIF(AL14:AN16,"&lt;&gt;#VALUE!")</f>
        <v>260</v>
      </c>
      <c r="AM17" s="599"/>
      <c r="AN17" s="599"/>
      <c r="AO17" s="368"/>
      <c r="AP17" s="368"/>
      <c r="AQ17" s="582" t="s">
        <v>13</v>
      </c>
      <c r="AR17" s="583"/>
      <c r="AS17" s="583"/>
      <c r="AT17" s="583"/>
      <c r="AU17" s="584"/>
      <c r="AV17" s="586">
        <f>SUM(AV14:AY16)</f>
        <v>6.7</v>
      </c>
      <c r="AW17" s="587"/>
      <c r="AX17" s="587"/>
      <c r="AY17" s="588"/>
      <c r="AZ17" s="589">
        <f>SUMIF(AZ14:BB16,"&lt;&gt;#VALUE!")</f>
        <v>214.4</v>
      </c>
      <c r="BA17" s="589"/>
      <c r="BB17" s="589"/>
      <c r="BC17" s="582">
        <f>SUMIF(BC14:BE16,"&lt;&gt;#VALUE!")</f>
        <v>268</v>
      </c>
      <c r="BD17" s="583"/>
      <c r="BE17" s="584"/>
      <c r="BF17" s="368"/>
      <c r="BG17" s="390"/>
      <c r="BH17" s="368"/>
      <c r="BI17" s="368"/>
      <c r="BJ17" s="368"/>
      <c r="BK17" s="368"/>
      <c r="BL17" s="368"/>
      <c r="BM17" s="391"/>
      <c r="BN17" s="391"/>
      <c r="BO17" s="391"/>
      <c r="BP17" s="391"/>
      <c r="BQ17" s="392"/>
      <c r="BR17" s="392"/>
      <c r="BS17" s="392"/>
      <c r="BT17" s="368"/>
      <c r="BU17" s="368"/>
      <c r="BV17" s="368"/>
      <c r="BW17" s="393"/>
      <c r="BX17" s="394"/>
    </row>
    <row r="18" spans="2:92" ht="21" customHeight="1" thickBot="1">
      <c r="B18" s="360"/>
      <c r="C18" s="360"/>
      <c r="D18" s="360"/>
      <c r="E18" s="363"/>
      <c r="F18" s="363"/>
      <c r="G18" s="363"/>
      <c r="H18" s="363"/>
      <c r="I18" s="363"/>
      <c r="J18" s="363"/>
      <c r="K18" s="363"/>
      <c r="L18" s="363"/>
      <c r="M18" s="363"/>
      <c r="N18" s="363"/>
      <c r="O18" s="363"/>
      <c r="P18" s="363"/>
      <c r="Q18" s="363"/>
      <c r="R18" s="363"/>
      <c r="S18" s="363"/>
      <c r="T18" s="363"/>
      <c r="U18" s="363"/>
      <c r="V18" s="360"/>
      <c r="W18" s="395"/>
      <c r="X18" s="395"/>
      <c r="Y18" s="395"/>
      <c r="Z18" s="395"/>
      <c r="AA18" s="395"/>
      <c r="AB18" s="396"/>
      <c r="AC18" s="396"/>
      <c r="AD18" s="396"/>
      <c r="AE18" s="396"/>
      <c r="AF18" s="363"/>
      <c r="AG18" s="363"/>
      <c r="AH18" s="363"/>
      <c r="AI18" s="363"/>
      <c r="AJ18" s="363"/>
      <c r="AK18" s="363"/>
      <c r="AM18" s="395"/>
      <c r="AN18" s="395"/>
      <c r="AO18" s="395"/>
      <c r="AP18" s="395"/>
      <c r="AQ18" s="395"/>
      <c r="AR18" s="396"/>
      <c r="AS18" s="396"/>
      <c r="AT18" s="396"/>
      <c r="AU18" s="396"/>
      <c r="AV18" s="397"/>
      <c r="AW18" s="397"/>
      <c r="AX18" s="397"/>
      <c r="AY18" s="363"/>
      <c r="AZ18" s="363"/>
      <c r="BA18" s="363"/>
      <c r="BD18" s="390"/>
      <c r="BE18" s="390"/>
      <c r="BF18" s="390"/>
      <c r="BG18" s="390"/>
      <c r="BH18" s="390"/>
      <c r="BI18" s="398"/>
      <c r="BJ18" s="398"/>
      <c r="BK18" s="398"/>
      <c r="BL18" s="398"/>
      <c r="BM18" s="399"/>
      <c r="BN18" s="399"/>
      <c r="BO18" s="399"/>
      <c r="BP18" s="399"/>
      <c r="BQ18" s="362"/>
      <c r="BR18" s="393"/>
      <c r="BS18" s="393"/>
      <c r="BT18" s="393"/>
      <c r="BU18" s="389"/>
      <c r="BV18" s="389"/>
      <c r="BW18" s="389"/>
      <c r="BX18" s="394"/>
    </row>
    <row r="19" spans="2:92" ht="8.25" customHeight="1">
      <c r="B19" s="400"/>
      <c r="C19" s="401"/>
      <c r="D19" s="401"/>
      <c r="E19" s="402"/>
      <c r="F19" s="402"/>
      <c r="G19" s="402"/>
      <c r="H19" s="402"/>
      <c r="I19" s="402"/>
      <c r="J19" s="402"/>
      <c r="K19" s="402"/>
      <c r="L19" s="402"/>
      <c r="M19" s="402"/>
      <c r="N19" s="402"/>
      <c r="O19" s="402"/>
      <c r="P19" s="402"/>
      <c r="Q19" s="402"/>
      <c r="R19" s="402"/>
      <c r="S19" s="402"/>
      <c r="T19" s="402"/>
      <c r="U19" s="402"/>
      <c r="V19" s="401"/>
      <c r="W19" s="403"/>
      <c r="X19" s="403"/>
      <c r="Y19" s="403"/>
      <c r="Z19" s="403"/>
      <c r="AA19" s="403"/>
      <c r="AB19" s="404"/>
      <c r="AC19" s="404"/>
      <c r="AD19" s="404"/>
      <c r="AE19" s="404"/>
      <c r="AF19" s="402"/>
      <c r="AG19" s="402"/>
      <c r="AH19" s="402"/>
      <c r="AI19" s="402"/>
      <c r="AJ19" s="402"/>
      <c r="AK19" s="402"/>
      <c r="AL19" s="405"/>
      <c r="AM19" s="403"/>
      <c r="AN19" s="403"/>
      <c r="AO19" s="403"/>
      <c r="AP19" s="403"/>
      <c r="AQ19" s="403"/>
      <c r="AR19" s="404"/>
      <c r="AS19" s="404"/>
      <c r="AT19" s="404"/>
      <c r="AU19" s="404"/>
      <c r="AV19" s="406"/>
      <c r="AW19" s="406"/>
      <c r="AX19" s="406"/>
      <c r="AY19" s="402"/>
      <c r="AZ19" s="402"/>
      <c r="BA19" s="402"/>
      <c r="BB19" s="405"/>
      <c r="BC19" s="405"/>
      <c r="BD19" s="407"/>
      <c r="BE19" s="407"/>
      <c r="BF19" s="407"/>
      <c r="BG19" s="407"/>
      <c r="BH19" s="407"/>
      <c r="BI19" s="408"/>
      <c r="BJ19" s="408"/>
      <c r="BK19" s="408"/>
      <c r="BL19" s="408"/>
      <c r="BM19" s="409"/>
      <c r="BN19" s="410"/>
      <c r="BO19" s="399"/>
      <c r="BP19" s="399"/>
      <c r="BQ19" s="362"/>
      <c r="BR19" s="393"/>
      <c r="BS19" s="393"/>
      <c r="BT19" s="393"/>
      <c r="BU19" s="389"/>
      <c r="BV19" s="389"/>
      <c r="BW19" s="389"/>
      <c r="BX19" s="394"/>
    </row>
    <row r="20" spans="2:92" ht="21" customHeight="1">
      <c r="B20" s="411"/>
      <c r="D20" s="368" t="s">
        <v>624</v>
      </c>
      <c r="E20" s="412"/>
      <c r="F20" s="412"/>
      <c r="G20" s="412"/>
      <c r="H20" s="412"/>
      <c r="I20" s="413"/>
      <c r="J20" s="398"/>
      <c r="K20" s="398"/>
      <c r="L20" s="398"/>
      <c r="M20" s="399"/>
      <c r="N20" s="399"/>
      <c r="O20" s="413"/>
      <c r="P20" s="399"/>
      <c r="Q20" s="363"/>
      <c r="R20" s="363"/>
      <c r="S20" s="363"/>
      <c r="T20" s="363"/>
      <c r="U20" s="363"/>
      <c r="V20" s="360"/>
      <c r="W20" s="414"/>
      <c r="X20" s="415"/>
      <c r="Y20" s="415"/>
      <c r="Z20" s="590" t="s">
        <v>625</v>
      </c>
      <c r="AA20" s="590"/>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1"/>
      <c r="BN20" s="416"/>
      <c r="BO20" s="399"/>
      <c r="BP20" s="399"/>
      <c r="BQ20" s="362"/>
      <c r="BR20" s="393"/>
      <c r="BS20" s="393"/>
      <c r="BT20" s="393"/>
      <c r="BU20" s="389"/>
      <c r="BV20" s="389"/>
      <c r="BW20" s="389"/>
      <c r="BX20" s="399"/>
    </row>
    <row r="21" spans="2:92" ht="16.5" customHeight="1">
      <c r="B21" s="411"/>
      <c r="C21" s="360"/>
      <c r="D21" s="360"/>
      <c r="E21" s="11"/>
      <c r="F21" s="398"/>
      <c r="G21" s="398"/>
      <c r="H21" s="398"/>
      <c r="I21" s="399"/>
      <c r="J21" s="399"/>
      <c r="L21" s="399"/>
      <c r="M21" s="363"/>
      <c r="N21" s="363"/>
      <c r="Q21" s="363"/>
      <c r="S21" s="398"/>
      <c r="T21" s="398"/>
      <c r="U21" s="398"/>
      <c r="V21" s="399"/>
      <c r="W21" s="417" t="s">
        <v>626</v>
      </c>
      <c r="X21" s="418"/>
      <c r="Y21" s="419"/>
      <c r="Z21" s="592"/>
      <c r="AA21" s="592"/>
      <c r="AB21" s="592"/>
      <c r="AC21" s="592"/>
      <c r="AD21" s="592"/>
      <c r="AE21" s="592"/>
      <c r="AF21" s="592"/>
      <c r="AG21" s="592"/>
      <c r="AH21" s="592"/>
      <c r="AI21" s="592"/>
      <c r="AJ21" s="592"/>
      <c r="AK21" s="592"/>
      <c r="AL21" s="592"/>
      <c r="AM21" s="592"/>
      <c r="AN21" s="592"/>
      <c r="AO21" s="592"/>
      <c r="AP21" s="592"/>
      <c r="AQ21" s="592"/>
      <c r="AR21" s="592"/>
      <c r="AS21" s="592"/>
      <c r="AT21" s="592"/>
      <c r="AU21" s="592"/>
      <c r="AV21" s="592"/>
      <c r="AW21" s="592"/>
      <c r="AX21" s="592"/>
      <c r="AY21" s="592"/>
      <c r="AZ21" s="592"/>
      <c r="BA21" s="592"/>
      <c r="BB21" s="592"/>
      <c r="BC21" s="592"/>
      <c r="BD21" s="592"/>
      <c r="BE21" s="592"/>
      <c r="BF21" s="592"/>
      <c r="BG21" s="592"/>
      <c r="BH21" s="592"/>
      <c r="BI21" s="592"/>
      <c r="BJ21" s="592"/>
      <c r="BK21" s="592"/>
      <c r="BL21" s="592"/>
      <c r="BM21" s="593"/>
      <c r="BN21" s="416"/>
      <c r="BO21" s="399"/>
      <c r="BQ21" s="412"/>
      <c r="BR21" s="420"/>
      <c r="BS21" s="420"/>
      <c r="BT21" s="421"/>
      <c r="BU21" s="421"/>
      <c r="BX21" s="399"/>
    </row>
    <row r="22" spans="2:92" ht="16.5" customHeight="1">
      <c r="B22" s="411"/>
      <c r="C22" s="360"/>
      <c r="D22" s="360"/>
      <c r="E22" s="11"/>
      <c r="F22" s="398"/>
      <c r="G22" s="398"/>
      <c r="H22" s="398"/>
      <c r="I22" s="399"/>
      <c r="J22" s="399"/>
      <c r="L22" s="399"/>
      <c r="M22" s="363"/>
      <c r="N22" s="363"/>
      <c r="Q22" s="363"/>
      <c r="S22" s="398"/>
      <c r="T22" s="398"/>
      <c r="U22" s="398"/>
      <c r="V22" s="399"/>
      <c r="W22" s="422"/>
      <c r="X22" s="423"/>
      <c r="Y22" s="423"/>
      <c r="Z22" s="594"/>
      <c r="AA22" s="594"/>
      <c r="AB22" s="594"/>
      <c r="AC22" s="594"/>
      <c r="AD22" s="594"/>
      <c r="AE22" s="594"/>
      <c r="AF22" s="594"/>
      <c r="AG22" s="594"/>
      <c r="AH22" s="594"/>
      <c r="AI22" s="594"/>
      <c r="AJ22" s="594"/>
      <c r="AK22" s="594"/>
      <c r="AL22" s="594"/>
      <c r="AM22" s="594"/>
      <c r="AN22" s="594"/>
      <c r="AO22" s="594"/>
      <c r="AP22" s="594"/>
      <c r="AQ22" s="594"/>
      <c r="AR22" s="594"/>
      <c r="AS22" s="594"/>
      <c r="AT22" s="594"/>
      <c r="AU22" s="594"/>
      <c r="AV22" s="594"/>
      <c r="AW22" s="594"/>
      <c r="AX22" s="594"/>
      <c r="AY22" s="594"/>
      <c r="AZ22" s="594"/>
      <c r="BA22" s="594"/>
      <c r="BB22" s="594"/>
      <c r="BC22" s="594"/>
      <c r="BD22" s="594"/>
      <c r="BE22" s="594"/>
      <c r="BF22" s="594"/>
      <c r="BG22" s="594"/>
      <c r="BH22" s="594"/>
      <c r="BI22" s="594"/>
      <c r="BJ22" s="594"/>
      <c r="BK22" s="594"/>
      <c r="BL22" s="594"/>
      <c r="BM22" s="595"/>
      <c r="BN22" s="416"/>
      <c r="BO22" s="393"/>
      <c r="BQ22" s="412"/>
      <c r="BR22" s="420"/>
      <c r="BS22" s="420"/>
      <c r="BT22" s="421"/>
      <c r="BU22" s="421"/>
      <c r="BX22" s="399"/>
    </row>
    <row r="23" spans="2:92" ht="12" customHeight="1">
      <c r="B23" s="411"/>
      <c r="C23" s="360"/>
      <c r="D23" s="360"/>
      <c r="E23" s="11"/>
      <c r="F23" s="398"/>
      <c r="G23" s="398"/>
      <c r="H23" s="398"/>
      <c r="I23" s="399"/>
      <c r="J23" s="399"/>
      <c r="L23" s="399"/>
      <c r="M23" s="363"/>
      <c r="N23" s="363"/>
      <c r="Q23" s="363"/>
      <c r="S23" s="398"/>
      <c r="T23" s="398"/>
      <c r="U23" s="398"/>
      <c r="V23" s="399"/>
      <c r="W23" s="424"/>
      <c r="X23" s="425"/>
      <c r="Y23" s="425"/>
      <c r="Z23" s="349"/>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6"/>
      <c r="AY23" s="426"/>
      <c r="AZ23" s="426"/>
      <c r="BA23" s="426"/>
      <c r="BB23" s="426"/>
      <c r="BC23" s="426"/>
      <c r="BD23" s="426"/>
      <c r="BE23" s="426"/>
      <c r="BF23" s="426"/>
      <c r="BG23" s="426"/>
      <c r="BH23" s="426"/>
      <c r="BI23" s="426"/>
      <c r="BJ23" s="426"/>
      <c r="BK23" s="426"/>
      <c r="BL23" s="426"/>
      <c r="BM23" s="426"/>
      <c r="BN23" s="416"/>
      <c r="BO23" s="393"/>
      <c r="BQ23" s="412"/>
      <c r="BR23" s="420"/>
      <c r="BS23" s="420"/>
      <c r="BT23" s="421"/>
      <c r="BU23" s="421"/>
      <c r="BX23" s="399"/>
    </row>
    <row r="24" spans="2:92" ht="21" customHeight="1">
      <c r="B24" s="411"/>
      <c r="C24" s="427"/>
      <c r="D24" s="596" t="s">
        <v>627</v>
      </c>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428"/>
      <c r="AH24" s="399"/>
      <c r="AI24" s="429"/>
      <c r="AJ24" s="597" t="s">
        <v>628</v>
      </c>
      <c r="AK24" s="597"/>
      <c r="AL24" s="597"/>
      <c r="AM24" s="597"/>
      <c r="AN24" s="597"/>
      <c r="AO24" s="597"/>
      <c r="AP24" s="597"/>
      <c r="AQ24" s="597"/>
      <c r="AR24" s="597"/>
      <c r="AS24" s="597"/>
      <c r="AT24" s="597"/>
      <c r="AU24" s="597"/>
      <c r="AV24" s="597"/>
      <c r="AW24" s="597"/>
      <c r="AX24" s="597"/>
      <c r="AY24" s="597"/>
      <c r="AZ24" s="597"/>
      <c r="BA24" s="597"/>
      <c r="BB24" s="597"/>
      <c r="BC24" s="597"/>
      <c r="BD24" s="597"/>
      <c r="BE24" s="597"/>
      <c r="BF24" s="597"/>
      <c r="BG24" s="597"/>
      <c r="BH24" s="597"/>
      <c r="BI24" s="597"/>
      <c r="BJ24" s="597"/>
      <c r="BK24" s="597"/>
      <c r="BL24" s="597"/>
      <c r="BM24" s="430"/>
      <c r="BN24" s="416"/>
      <c r="BO24" s="393"/>
      <c r="BQ24" s="412"/>
      <c r="BR24" s="420"/>
      <c r="BS24" s="420"/>
      <c r="BT24" s="421"/>
      <c r="BU24" s="421"/>
    </row>
    <row r="25" spans="2:92" ht="21" customHeight="1">
      <c r="B25" s="411"/>
      <c r="C25" s="431"/>
      <c r="D25" s="598" t="s">
        <v>629</v>
      </c>
      <c r="E25" s="598"/>
      <c r="F25" s="598"/>
      <c r="G25" s="598"/>
      <c r="H25" s="598"/>
      <c r="I25" s="432" t="s">
        <v>630</v>
      </c>
      <c r="J25" s="432"/>
      <c r="K25" s="432"/>
      <c r="L25" s="432"/>
      <c r="M25" s="432" t="s">
        <v>631</v>
      </c>
      <c r="N25" s="432"/>
      <c r="O25" s="432"/>
      <c r="P25" s="432"/>
      <c r="Q25" s="13"/>
      <c r="R25" s="433"/>
      <c r="S25" s="433"/>
      <c r="T25" s="598" t="s">
        <v>632</v>
      </c>
      <c r="U25" s="598"/>
      <c r="V25" s="598"/>
      <c r="W25" s="598"/>
      <c r="X25" s="598"/>
      <c r="Y25" s="432" t="s">
        <v>630</v>
      </c>
      <c r="Z25" s="432"/>
      <c r="AA25" s="432"/>
      <c r="AB25" s="432"/>
      <c r="AC25" s="432" t="s">
        <v>631</v>
      </c>
      <c r="AD25" s="432"/>
      <c r="AE25" s="432"/>
      <c r="AF25" s="432"/>
      <c r="AG25" s="434"/>
      <c r="AH25" s="433"/>
      <c r="AI25" s="435"/>
      <c r="AJ25" s="598" t="s">
        <v>633</v>
      </c>
      <c r="AK25" s="598"/>
      <c r="AL25" s="598"/>
      <c r="AM25" s="598"/>
      <c r="AN25" s="598"/>
      <c r="AO25" s="432" t="s">
        <v>630</v>
      </c>
      <c r="AP25" s="432"/>
      <c r="AQ25" s="432"/>
      <c r="AR25" s="432"/>
      <c r="AS25" s="432" t="s">
        <v>631</v>
      </c>
      <c r="AT25" s="432"/>
      <c r="AU25" s="432"/>
      <c r="AV25" s="432"/>
      <c r="AW25" s="436"/>
      <c r="AX25" s="433"/>
      <c r="AY25" s="437"/>
      <c r="AZ25" s="598" t="s">
        <v>634</v>
      </c>
      <c r="BA25" s="598"/>
      <c r="BB25" s="598"/>
      <c r="BC25" s="598"/>
      <c r="BD25" s="598"/>
      <c r="BE25" s="432" t="s">
        <v>630</v>
      </c>
      <c r="BF25" s="432"/>
      <c r="BG25" s="432"/>
      <c r="BH25" s="432"/>
      <c r="BI25" s="432" t="s">
        <v>631</v>
      </c>
      <c r="BJ25" s="432"/>
      <c r="BK25" s="432"/>
      <c r="BL25" s="432"/>
      <c r="BM25" s="438"/>
      <c r="BN25" s="439"/>
      <c r="BO25" s="399"/>
      <c r="BQ25" s="412"/>
      <c r="BR25" s="420"/>
      <c r="BS25" s="420"/>
      <c r="BT25" s="421"/>
      <c r="BU25" s="421"/>
      <c r="BV25" s="436"/>
      <c r="BW25" s="436"/>
      <c r="BX25" s="436"/>
      <c r="BY25" s="436"/>
      <c r="CA25" s="436"/>
      <c r="CB25" s="436"/>
      <c r="CC25" s="436"/>
      <c r="CD25" s="436"/>
      <c r="CF25" s="436"/>
      <c r="CG25" s="436"/>
      <c r="CH25" s="436"/>
      <c r="CI25" s="436"/>
      <c r="CK25" s="436"/>
      <c r="CL25" s="436"/>
      <c r="CM25" s="436"/>
      <c r="CN25" s="436"/>
    </row>
    <row r="26" spans="2:92" ht="21" customHeight="1">
      <c r="B26" s="411"/>
      <c r="C26" s="431"/>
      <c r="D26" s="598" t="s">
        <v>635</v>
      </c>
      <c r="E26" s="598"/>
      <c r="F26" s="598"/>
      <c r="G26" s="598"/>
      <c r="H26" s="598"/>
      <c r="I26" s="600">
        <f>(ROUNDDOWN(M26/40,1))</f>
        <v>-1.2</v>
      </c>
      <c r="J26" s="600"/>
      <c r="K26" s="600"/>
      <c r="L26" s="600"/>
      <c r="M26" s="600">
        <f>((((ROUNDDOWN($BE$9/12,1))*40)))*-1</f>
        <v>-48</v>
      </c>
      <c r="N26" s="600"/>
      <c r="O26" s="600"/>
      <c r="P26" s="600"/>
      <c r="Q26" s="13"/>
      <c r="R26" s="433"/>
      <c r="S26" s="433"/>
      <c r="T26" s="598" t="s">
        <v>635</v>
      </c>
      <c r="U26" s="598"/>
      <c r="V26" s="598"/>
      <c r="W26" s="598"/>
      <c r="X26" s="598"/>
      <c r="Y26" s="600">
        <f>(ROUNDDOWN(AC26/40,1))</f>
        <v>-0.5</v>
      </c>
      <c r="Z26" s="600"/>
      <c r="AA26" s="600"/>
      <c r="AB26" s="600"/>
      <c r="AC26" s="600">
        <f>((((ROUNDDOWN($BE$9/30,1))*40)))*-1</f>
        <v>-20</v>
      </c>
      <c r="AD26" s="600"/>
      <c r="AE26" s="600"/>
      <c r="AF26" s="600"/>
      <c r="AG26" s="434"/>
      <c r="AH26" s="433"/>
      <c r="AI26" s="435"/>
      <c r="AJ26" s="598" t="s">
        <v>635</v>
      </c>
      <c r="AK26" s="598"/>
      <c r="AL26" s="598"/>
      <c r="AM26" s="598"/>
      <c r="AN26" s="598"/>
      <c r="AO26" s="600">
        <f>(ROUNDDOWN(AS26/40,1))</f>
        <v>-2</v>
      </c>
      <c r="AP26" s="600"/>
      <c r="AQ26" s="600"/>
      <c r="AR26" s="600"/>
      <c r="AS26" s="600">
        <f>((((ROUNDDOWN($BE$9/7.5,1))*40)))*-1</f>
        <v>-80</v>
      </c>
      <c r="AT26" s="600"/>
      <c r="AU26" s="600"/>
      <c r="AV26" s="600"/>
      <c r="AW26" s="440"/>
      <c r="AX26" s="433"/>
      <c r="AY26" s="437"/>
      <c r="AZ26" s="598" t="s">
        <v>635</v>
      </c>
      <c r="BA26" s="598"/>
      <c r="BB26" s="598"/>
      <c r="BC26" s="598"/>
      <c r="BD26" s="598"/>
      <c r="BE26" s="600">
        <f>(ROUNDDOWN(BI26/40,1))</f>
        <v>-0.7</v>
      </c>
      <c r="BF26" s="600"/>
      <c r="BG26" s="600"/>
      <c r="BH26" s="600"/>
      <c r="BI26" s="601">
        <f>((((ROUNDDOWN($BE$9/20,1))*40)))*-1</f>
        <v>-28</v>
      </c>
      <c r="BJ26" s="602"/>
      <c r="BK26" s="602"/>
      <c r="BL26" s="603"/>
      <c r="BM26" s="438"/>
      <c r="BN26" s="439"/>
      <c r="BO26" s="399"/>
      <c r="BQ26" s="412"/>
      <c r="BR26" s="420"/>
      <c r="BS26" s="420"/>
      <c r="BT26" s="421"/>
      <c r="BU26" s="421"/>
      <c r="BV26" s="441"/>
      <c r="BW26" s="441"/>
      <c r="BX26" s="441"/>
      <c r="BY26" s="441"/>
      <c r="CA26" s="441"/>
      <c r="CB26" s="441"/>
      <c r="CC26" s="441"/>
      <c r="CD26" s="441"/>
      <c r="CF26" s="441"/>
      <c r="CG26" s="441"/>
      <c r="CH26" s="441"/>
      <c r="CI26" s="441"/>
      <c r="CK26" s="441"/>
      <c r="CL26" s="441"/>
      <c r="CM26" s="441"/>
      <c r="CN26" s="441"/>
    </row>
    <row r="27" spans="2:92" ht="21" customHeight="1">
      <c r="B27" s="411"/>
      <c r="C27" s="431"/>
      <c r="D27" s="604" t="s">
        <v>636</v>
      </c>
      <c r="E27" s="605"/>
      <c r="F27" s="605"/>
      <c r="G27" s="605"/>
      <c r="H27" s="606"/>
      <c r="I27" s="600">
        <f>(ROUNDDOWN(M27/40,1))</f>
        <v>-1.3</v>
      </c>
      <c r="J27" s="600"/>
      <c r="K27" s="600"/>
      <c r="L27" s="600"/>
      <c r="M27" s="601">
        <f>($AL$17-$AI$17)*-1</f>
        <v>-52</v>
      </c>
      <c r="N27" s="602"/>
      <c r="O27" s="602"/>
      <c r="P27" s="603"/>
      <c r="Q27" s="13"/>
      <c r="R27" s="433"/>
      <c r="S27" s="433"/>
      <c r="T27" s="604" t="s">
        <v>636</v>
      </c>
      <c r="U27" s="605"/>
      <c r="V27" s="605"/>
      <c r="W27" s="605"/>
      <c r="X27" s="606"/>
      <c r="Y27" s="600">
        <f>(ROUNDDOWN(AC27/40,1))</f>
        <v>-1.3</v>
      </c>
      <c r="Z27" s="600"/>
      <c r="AA27" s="600"/>
      <c r="AB27" s="600"/>
      <c r="AC27" s="601">
        <f>($AL$17-$AI$17)*-1</f>
        <v>-52</v>
      </c>
      <c r="AD27" s="602"/>
      <c r="AE27" s="602"/>
      <c r="AF27" s="603"/>
      <c r="AG27" s="434"/>
      <c r="AH27" s="433"/>
      <c r="AI27" s="435"/>
      <c r="AJ27" s="604" t="s">
        <v>636</v>
      </c>
      <c r="AK27" s="605"/>
      <c r="AL27" s="605"/>
      <c r="AM27" s="605"/>
      <c r="AN27" s="606"/>
      <c r="AO27" s="600">
        <f>(ROUNDDOWN(AS27/40,1))</f>
        <v>-1.3</v>
      </c>
      <c r="AP27" s="600"/>
      <c r="AQ27" s="600"/>
      <c r="AR27" s="600"/>
      <c r="AS27" s="601">
        <f>($AL$17-$AI$17)*-1</f>
        <v>-52</v>
      </c>
      <c r="AT27" s="602"/>
      <c r="AU27" s="602"/>
      <c r="AV27" s="603"/>
      <c r="AW27" s="440"/>
      <c r="AX27" s="433"/>
      <c r="AY27" s="437"/>
      <c r="AZ27" s="604" t="s">
        <v>636</v>
      </c>
      <c r="BA27" s="605"/>
      <c r="BB27" s="605"/>
      <c r="BC27" s="605"/>
      <c r="BD27" s="606"/>
      <c r="BE27" s="600">
        <f>(ROUNDDOWN(BI27/40,1))</f>
        <v>-1.3</v>
      </c>
      <c r="BF27" s="600"/>
      <c r="BG27" s="600"/>
      <c r="BH27" s="600"/>
      <c r="BI27" s="601">
        <f>($AL$17-$AI$17)*-1</f>
        <v>-52</v>
      </c>
      <c r="BJ27" s="602"/>
      <c r="BK27" s="602"/>
      <c r="BL27" s="603"/>
      <c r="BM27" s="438"/>
      <c r="BN27" s="439"/>
      <c r="BO27" s="399"/>
      <c r="BQ27" s="412"/>
      <c r="BR27" s="420"/>
      <c r="BS27" s="420"/>
      <c r="BT27" s="421"/>
      <c r="BU27" s="421"/>
      <c r="BV27" s="441"/>
      <c r="BW27" s="441"/>
      <c r="BX27" s="441"/>
      <c r="BY27" s="441"/>
      <c r="CA27" s="441"/>
      <c r="CB27" s="441"/>
      <c r="CC27" s="441"/>
      <c r="CD27" s="441"/>
      <c r="CF27" s="441"/>
      <c r="CG27" s="441"/>
      <c r="CH27" s="441"/>
      <c r="CI27" s="441"/>
      <c r="CK27" s="441"/>
      <c r="CL27" s="441"/>
      <c r="CM27" s="441"/>
      <c r="CN27" s="441"/>
    </row>
    <row r="28" spans="2:92" ht="21" customHeight="1" thickBot="1">
      <c r="B28" s="411"/>
      <c r="C28" s="431"/>
      <c r="D28" s="607" t="s">
        <v>637</v>
      </c>
      <c r="E28" s="607"/>
      <c r="F28" s="607"/>
      <c r="G28" s="607"/>
      <c r="H28" s="607"/>
      <c r="I28" s="608">
        <f>(ROUNDDOWN(M28/40,1))</f>
        <v>2.5</v>
      </c>
      <c r="J28" s="608"/>
      <c r="K28" s="608"/>
      <c r="L28" s="608"/>
      <c r="M28" s="609">
        <f>$BB$73</f>
        <v>100.25</v>
      </c>
      <c r="N28" s="610"/>
      <c r="O28" s="610"/>
      <c r="P28" s="611"/>
      <c r="Q28" s="13"/>
      <c r="R28" s="433"/>
      <c r="S28" s="433"/>
      <c r="T28" s="607" t="s">
        <v>637</v>
      </c>
      <c r="U28" s="607"/>
      <c r="V28" s="607"/>
      <c r="W28" s="607"/>
      <c r="X28" s="607"/>
      <c r="Y28" s="608">
        <f>(ROUNDDOWN(AC28/40,1))</f>
        <v>2.5</v>
      </c>
      <c r="Z28" s="608"/>
      <c r="AA28" s="608"/>
      <c r="AB28" s="608"/>
      <c r="AC28" s="609">
        <f>$BB$73</f>
        <v>100.25</v>
      </c>
      <c r="AD28" s="610"/>
      <c r="AE28" s="610"/>
      <c r="AF28" s="611"/>
      <c r="AG28" s="434"/>
      <c r="AH28" s="433"/>
      <c r="AI28" s="435"/>
      <c r="AJ28" s="607" t="s">
        <v>637</v>
      </c>
      <c r="AK28" s="607"/>
      <c r="AL28" s="607"/>
      <c r="AM28" s="607"/>
      <c r="AN28" s="607"/>
      <c r="AO28" s="608">
        <f>(ROUNDDOWN(AS28/40,1))</f>
        <v>2.5</v>
      </c>
      <c r="AP28" s="608"/>
      <c r="AQ28" s="608"/>
      <c r="AR28" s="608"/>
      <c r="AS28" s="609">
        <f>$BB$73</f>
        <v>100.25</v>
      </c>
      <c r="AT28" s="610"/>
      <c r="AU28" s="610"/>
      <c r="AV28" s="611"/>
      <c r="AW28" s="440"/>
      <c r="AX28" s="433"/>
      <c r="AY28" s="437"/>
      <c r="AZ28" s="607" t="s">
        <v>637</v>
      </c>
      <c r="BA28" s="607"/>
      <c r="BB28" s="607"/>
      <c r="BC28" s="607"/>
      <c r="BD28" s="607"/>
      <c r="BE28" s="612">
        <f>(ROUNDDOWN(BI28/40,1))</f>
        <v>2.5</v>
      </c>
      <c r="BF28" s="612"/>
      <c r="BG28" s="612"/>
      <c r="BH28" s="612"/>
      <c r="BI28" s="609">
        <f>$BB$73</f>
        <v>100.25</v>
      </c>
      <c r="BJ28" s="610"/>
      <c r="BK28" s="610"/>
      <c r="BL28" s="611"/>
      <c r="BM28" s="438"/>
      <c r="BN28" s="439"/>
      <c r="BO28" s="399"/>
      <c r="BV28" s="440"/>
      <c r="BW28" s="440"/>
      <c r="BX28" s="440"/>
      <c r="BY28" s="440"/>
      <c r="CA28" s="440"/>
      <c r="CB28" s="440"/>
      <c r="CC28" s="440"/>
      <c r="CD28" s="440"/>
      <c r="CF28" s="440"/>
      <c r="CG28" s="440"/>
      <c r="CH28" s="440"/>
      <c r="CI28" s="440"/>
      <c r="CK28" s="440"/>
      <c r="CL28" s="440"/>
      <c r="CM28" s="440"/>
      <c r="CN28" s="440"/>
    </row>
    <row r="29" spans="2:92" ht="30.75" customHeight="1" thickTop="1">
      <c r="B29" s="411"/>
      <c r="C29" s="431"/>
      <c r="D29" s="613" t="s">
        <v>638</v>
      </c>
      <c r="E29" s="614"/>
      <c r="F29" s="614"/>
      <c r="G29" s="614"/>
      <c r="H29" s="614"/>
      <c r="I29" s="616">
        <f>SUM(I26:L28)</f>
        <v>0</v>
      </c>
      <c r="J29" s="616"/>
      <c r="K29" s="616"/>
      <c r="L29" s="616"/>
      <c r="M29" s="616">
        <f>SUM(M26:P28)</f>
        <v>0.25</v>
      </c>
      <c r="N29" s="616"/>
      <c r="O29" s="616"/>
      <c r="P29" s="616"/>
      <c r="Q29" s="433"/>
      <c r="R29" s="433"/>
      <c r="S29" s="433"/>
      <c r="T29" s="613" t="s">
        <v>638</v>
      </c>
      <c r="U29" s="614"/>
      <c r="V29" s="614"/>
      <c r="W29" s="614"/>
      <c r="X29" s="614"/>
      <c r="Y29" s="616">
        <f>SUM(Y26:AB28)</f>
        <v>0.7</v>
      </c>
      <c r="Z29" s="616"/>
      <c r="AA29" s="616"/>
      <c r="AB29" s="616"/>
      <c r="AC29" s="616">
        <f>SUM(AC26:AF28)</f>
        <v>28.25</v>
      </c>
      <c r="AD29" s="616"/>
      <c r="AE29" s="616"/>
      <c r="AF29" s="616"/>
      <c r="AG29" s="434"/>
      <c r="AH29" s="433"/>
      <c r="AI29" s="435"/>
      <c r="AJ29" s="613" t="s">
        <v>639</v>
      </c>
      <c r="AK29" s="614"/>
      <c r="AL29" s="614"/>
      <c r="AM29" s="614"/>
      <c r="AN29" s="614"/>
      <c r="AO29" s="615">
        <f>SUM(AO26:AR28)</f>
        <v>-0.79999999999999982</v>
      </c>
      <c r="AP29" s="615"/>
      <c r="AQ29" s="615"/>
      <c r="AR29" s="615"/>
      <c r="AS29" s="616">
        <f>SUM(AS26:AV28)</f>
        <v>-31.75</v>
      </c>
      <c r="AT29" s="616"/>
      <c r="AU29" s="616"/>
      <c r="AV29" s="616"/>
      <c r="AW29" s="440"/>
      <c r="AX29" s="433"/>
      <c r="AY29" s="437"/>
      <c r="AZ29" s="613" t="s">
        <v>639</v>
      </c>
      <c r="BA29" s="614"/>
      <c r="BB29" s="614"/>
      <c r="BC29" s="614"/>
      <c r="BD29" s="614"/>
      <c r="BE29" s="615">
        <f>SUM(BE26:BH28)</f>
        <v>0.5</v>
      </c>
      <c r="BF29" s="615"/>
      <c r="BG29" s="615"/>
      <c r="BH29" s="615"/>
      <c r="BI29" s="616">
        <f>SUM(BI26:BL28)</f>
        <v>20.25</v>
      </c>
      <c r="BJ29" s="616"/>
      <c r="BK29" s="616"/>
      <c r="BL29" s="616"/>
      <c r="BM29" s="438"/>
      <c r="BN29" s="439"/>
      <c r="BO29" s="399"/>
      <c r="BQ29" s="412"/>
      <c r="BR29" s="420"/>
      <c r="BS29" s="420"/>
      <c r="BT29" s="421"/>
      <c r="BU29" s="421"/>
      <c r="BV29" s="442"/>
      <c r="BW29" s="442"/>
      <c r="BX29" s="442"/>
      <c r="BY29" s="442"/>
      <c r="CA29" s="442"/>
      <c r="CB29" s="442"/>
      <c r="CC29" s="442"/>
      <c r="CD29" s="442"/>
      <c r="CF29" s="442"/>
      <c r="CG29" s="442"/>
      <c r="CH29" s="442"/>
      <c r="CI29" s="442"/>
      <c r="CK29" s="442"/>
      <c r="CL29" s="442"/>
      <c r="CM29" s="442"/>
      <c r="CN29" s="442"/>
    </row>
    <row r="30" spans="2:92" ht="20.25" customHeight="1">
      <c r="B30" s="411"/>
      <c r="C30" s="431"/>
      <c r="D30" s="443"/>
      <c r="E30" s="443"/>
      <c r="F30" s="443"/>
      <c r="G30" s="443"/>
      <c r="H30" s="443"/>
      <c r="I30" s="444"/>
      <c r="J30" s="444"/>
      <c r="K30" s="444"/>
      <c r="L30" s="444"/>
      <c r="M30" s="444"/>
      <c r="N30" s="444"/>
      <c r="O30" s="444"/>
      <c r="P30" s="444"/>
      <c r="Q30" s="363"/>
      <c r="R30" s="363"/>
      <c r="S30" s="363"/>
      <c r="T30" s="443"/>
      <c r="U30" s="443"/>
      <c r="V30" s="443"/>
      <c r="W30" s="443"/>
      <c r="X30" s="443"/>
      <c r="Y30" s="444"/>
      <c r="Z30" s="444"/>
      <c r="AA30" s="444"/>
      <c r="AB30" s="444"/>
      <c r="AC30" s="444"/>
      <c r="AD30" s="444"/>
      <c r="AE30" s="444"/>
      <c r="AF30" s="444"/>
      <c r="AG30" s="445"/>
      <c r="AH30" s="363"/>
      <c r="AI30" s="446"/>
      <c r="AJ30" s="443"/>
      <c r="AK30" s="443"/>
      <c r="AL30" s="443"/>
      <c r="AM30" s="443"/>
      <c r="AN30" s="443"/>
      <c r="AO30" s="444"/>
      <c r="AP30" s="444"/>
      <c r="AQ30" s="444"/>
      <c r="AR30" s="444"/>
      <c r="AS30" s="444"/>
      <c r="AT30" s="444"/>
      <c r="AU30" s="444"/>
      <c r="AV30" s="444"/>
      <c r="AW30" s="398"/>
      <c r="AX30" s="363"/>
      <c r="AY30" s="379"/>
      <c r="AZ30" s="443"/>
      <c r="BA30" s="443"/>
      <c r="BB30" s="443"/>
      <c r="BC30" s="443"/>
      <c r="BD30" s="443"/>
      <c r="BE30" s="444"/>
      <c r="BF30" s="444"/>
      <c r="BG30" s="444"/>
      <c r="BH30" s="444"/>
      <c r="BI30" s="444"/>
      <c r="BJ30" s="444"/>
      <c r="BK30" s="444"/>
      <c r="BL30" s="444"/>
      <c r="BM30" s="438"/>
      <c r="BN30" s="439"/>
      <c r="BO30" s="399"/>
      <c r="BQ30" s="412"/>
      <c r="BR30" s="420"/>
      <c r="BS30" s="420"/>
      <c r="BT30" s="421"/>
      <c r="BU30" s="421"/>
      <c r="BX30" s="399"/>
    </row>
    <row r="31" spans="2:92" ht="20.25" customHeight="1">
      <c r="B31" s="411"/>
      <c r="C31" s="431"/>
      <c r="D31" s="443"/>
      <c r="E31" s="443"/>
      <c r="F31" s="443"/>
      <c r="G31" s="443"/>
      <c r="H31" s="443"/>
      <c r="I31" s="444"/>
      <c r="J31" s="444"/>
      <c r="K31" s="617" t="s">
        <v>640</v>
      </c>
      <c r="L31" s="618"/>
      <c r="M31" s="618"/>
      <c r="N31" s="620" t="str">
        <f>IF(OR($BE$9&gt;0,),IF(AND(OR($D$5="○",$D$6="○"),$I$29&gt;=0),"可",IF(AND(OR($D$5="○",$D$6="○"),$I$29&lt;0),"不可","")),"")</f>
        <v>可</v>
      </c>
      <c r="O31" s="621"/>
      <c r="P31" s="622"/>
      <c r="Q31" s="363"/>
      <c r="R31" s="363"/>
      <c r="S31" s="363"/>
      <c r="T31" s="443"/>
      <c r="U31" s="443"/>
      <c r="V31" s="443"/>
      <c r="W31" s="443"/>
      <c r="X31" s="443"/>
      <c r="Y31" s="444"/>
      <c r="Z31" s="444"/>
      <c r="AA31" s="617" t="s">
        <v>641</v>
      </c>
      <c r="AB31" s="618"/>
      <c r="AC31" s="619"/>
      <c r="AD31" s="620" t="str">
        <f>IF(OR($BE$9&gt;0,),IF(AND(OR($D$5="○",$D$6="○"),$Y$29&gt;=0),"可",IF(AND(OR($D$5="○",$D$6="○"),$Y$29&lt;0),"不可","")),"")</f>
        <v>可</v>
      </c>
      <c r="AE31" s="621"/>
      <c r="AF31" s="622"/>
      <c r="AG31" s="445"/>
      <c r="AH31" s="363"/>
      <c r="AI31" s="446"/>
      <c r="AJ31" s="443"/>
      <c r="AK31" s="443"/>
      <c r="AL31" s="443"/>
      <c r="AM31" s="443"/>
      <c r="AN31" s="443"/>
      <c r="AO31" s="444"/>
      <c r="AP31" s="444"/>
      <c r="AQ31" s="617" t="s">
        <v>642</v>
      </c>
      <c r="AR31" s="618"/>
      <c r="AS31" s="619"/>
      <c r="AT31" s="620" t="str">
        <f>IF(OR($BE$9&gt;0,),IF(AND(OR($D$7="○"),$AO$29&gt;=0),"可",IF(AND(OR($D$7="○"),$AO$29&lt;0),"不可","")),"")</f>
        <v/>
      </c>
      <c r="AU31" s="621"/>
      <c r="AV31" s="622"/>
      <c r="AW31" s="398"/>
      <c r="AX31" s="363"/>
      <c r="AY31" s="379"/>
      <c r="AZ31" s="443"/>
      <c r="BA31" s="443"/>
      <c r="BB31" s="443"/>
      <c r="BC31" s="443"/>
      <c r="BD31" s="443"/>
      <c r="BE31" s="444"/>
      <c r="BF31" s="444"/>
      <c r="BG31" s="617" t="s">
        <v>643</v>
      </c>
      <c r="BH31" s="618"/>
      <c r="BI31" s="619"/>
      <c r="BJ31" s="620" t="str">
        <f>IF(OR($BE$9&gt;0,),IF(AND(OR($D$7="○"),$BE$29&gt;=0),"可",IF(AND(OR($D$7="○"),$BE$29&lt;0),"不可","")),"")</f>
        <v/>
      </c>
      <c r="BK31" s="621"/>
      <c r="BL31" s="622"/>
      <c r="BM31" s="438"/>
      <c r="BN31" s="439"/>
      <c r="BO31" s="399"/>
      <c r="BQ31" s="412"/>
      <c r="BR31" s="420"/>
      <c r="BS31" s="420"/>
      <c r="BT31" s="421"/>
      <c r="BU31" s="421"/>
      <c r="BX31" s="399"/>
    </row>
    <row r="32" spans="2:92" ht="20.25" customHeight="1">
      <c r="B32" s="411"/>
      <c r="C32" s="447"/>
      <c r="D32" s="448"/>
      <c r="E32" s="448"/>
      <c r="F32" s="448"/>
      <c r="G32" s="448"/>
      <c r="H32" s="448"/>
      <c r="I32" s="449"/>
      <c r="J32" s="449"/>
      <c r="K32" s="449"/>
      <c r="L32" s="449"/>
      <c r="M32" s="449"/>
      <c r="N32" s="449"/>
      <c r="O32" s="449"/>
      <c r="P32" s="449"/>
      <c r="Q32" s="450"/>
      <c r="R32" s="450"/>
      <c r="S32" s="450"/>
      <c r="T32" s="448"/>
      <c r="U32" s="448"/>
      <c r="V32" s="448"/>
      <c r="W32" s="448"/>
      <c r="X32" s="448"/>
      <c r="Y32" s="449"/>
      <c r="Z32" s="449"/>
      <c r="AA32" s="449"/>
      <c r="AB32" s="449"/>
      <c r="AC32" s="449"/>
      <c r="AD32" s="449"/>
      <c r="AE32" s="449"/>
      <c r="AF32" s="449"/>
      <c r="AG32" s="451"/>
      <c r="AH32" s="363"/>
      <c r="AI32" s="452"/>
      <c r="AJ32" s="448"/>
      <c r="AK32" s="448"/>
      <c r="AL32" s="448"/>
      <c r="AM32" s="448"/>
      <c r="AN32" s="448"/>
      <c r="AO32" s="449"/>
      <c r="AP32" s="449"/>
      <c r="AQ32" s="449"/>
      <c r="AR32" s="449"/>
      <c r="AS32" s="449"/>
      <c r="AT32" s="449"/>
      <c r="AU32" s="449"/>
      <c r="AV32" s="449"/>
      <c r="AW32" s="453"/>
      <c r="AX32" s="450"/>
      <c r="AY32" s="454"/>
      <c r="AZ32" s="448"/>
      <c r="BA32" s="448"/>
      <c r="BB32" s="448"/>
      <c r="BC32" s="448"/>
      <c r="BD32" s="448"/>
      <c r="BE32" s="449"/>
      <c r="BF32" s="449"/>
      <c r="BG32" s="449"/>
      <c r="BH32" s="449"/>
      <c r="BI32" s="449"/>
      <c r="BJ32" s="449"/>
      <c r="BK32" s="449"/>
      <c r="BL32" s="449"/>
      <c r="BM32" s="455"/>
      <c r="BN32" s="439"/>
      <c r="BO32" s="399"/>
      <c r="BQ32" s="412"/>
      <c r="BR32" s="420"/>
      <c r="BS32" s="420"/>
      <c r="BT32" s="421"/>
      <c r="BU32" s="421"/>
      <c r="BX32" s="399"/>
    </row>
    <row r="33" spans="2:96" ht="20.25" customHeight="1" thickBot="1">
      <c r="B33" s="456"/>
      <c r="C33" s="457"/>
      <c r="D33" s="458"/>
      <c r="E33" s="458"/>
      <c r="F33" s="458"/>
      <c r="G33" s="458"/>
      <c r="H33" s="458"/>
      <c r="I33" s="459"/>
      <c r="J33" s="459"/>
      <c r="K33" s="459"/>
      <c r="L33" s="459"/>
      <c r="M33" s="459"/>
      <c r="N33" s="459"/>
      <c r="O33" s="459"/>
      <c r="P33" s="459"/>
      <c r="Q33" s="460"/>
      <c r="R33" s="460"/>
      <c r="S33" s="460"/>
      <c r="T33" s="458"/>
      <c r="U33" s="458"/>
      <c r="V33" s="458"/>
      <c r="W33" s="458"/>
      <c r="X33" s="458"/>
      <c r="Y33" s="459"/>
      <c r="Z33" s="459"/>
      <c r="AA33" s="459"/>
      <c r="AB33" s="459"/>
      <c r="AC33" s="459"/>
      <c r="AD33" s="459"/>
      <c r="AE33" s="459"/>
      <c r="AF33" s="459"/>
      <c r="AG33" s="460"/>
      <c r="AH33" s="460"/>
      <c r="AI33" s="460"/>
      <c r="AJ33" s="458"/>
      <c r="AK33" s="458"/>
      <c r="AL33" s="458"/>
      <c r="AM33" s="458"/>
      <c r="AN33" s="458"/>
      <c r="AO33" s="459"/>
      <c r="AP33" s="459"/>
      <c r="AQ33" s="459"/>
      <c r="AR33" s="459"/>
      <c r="AS33" s="459"/>
      <c r="AT33" s="459"/>
      <c r="AU33" s="459"/>
      <c r="AV33" s="459"/>
      <c r="AW33" s="461"/>
      <c r="AX33" s="460"/>
      <c r="AY33" s="462"/>
      <c r="AZ33" s="458"/>
      <c r="BA33" s="458"/>
      <c r="BB33" s="458"/>
      <c r="BC33" s="458"/>
      <c r="BD33" s="458"/>
      <c r="BE33" s="459"/>
      <c r="BF33" s="459"/>
      <c r="BG33" s="459"/>
      <c r="BH33" s="459"/>
      <c r="BI33" s="459"/>
      <c r="BJ33" s="459"/>
      <c r="BK33" s="459"/>
      <c r="BL33" s="459"/>
      <c r="BM33" s="463"/>
      <c r="BN33" s="464"/>
      <c r="BO33" s="393"/>
      <c r="BQ33" s="412"/>
      <c r="BR33" s="420"/>
      <c r="BS33" s="420"/>
      <c r="BT33" s="421"/>
      <c r="BU33" s="421"/>
      <c r="BX33" s="399"/>
    </row>
    <row r="34" spans="2:96" ht="21" customHeight="1" thickBot="1">
      <c r="B34" s="368" t="s">
        <v>644</v>
      </c>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c r="AQ34" s="424"/>
      <c r="AR34" s="424"/>
      <c r="AS34" s="424"/>
      <c r="AT34" s="424"/>
      <c r="AU34" s="424"/>
      <c r="AV34" s="424"/>
      <c r="AW34" s="424"/>
      <c r="AX34" s="424"/>
      <c r="AY34" s="424"/>
      <c r="AZ34" s="424"/>
      <c r="BA34" s="413"/>
      <c r="BB34" s="424"/>
      <c r="BC34" s="413"/>
      <c r="BD34" s="413"/>
      <c r="BE34" s="424"/>
      <c r="BF34" s="413"/>
      <c r="BG34" s="424"/>
      <c r="BH34" s="424"/>
      <c r="BI34" s="424"/>
      <c r="BJ34" s="424"/>
      <c r="BK34" s="424"/>
      <c r="BL34" s="424"/>
      <c r="BM34" s="424"/>
      <c r="BN34" s="424"/>
      <c r="BO34" s="393"/>
      <c r="BQ34" s="412"/>
      <c r="BR34" s="420"/>
      <c r="BS34" s="420"/>
      <c r="BT34" s="421"/>
      <c r="BU34" s="421"/>
    </row>
    <row r="35" spans="2:96" ht="32.25" customHeight="1" thickBot="1">
      <c r="B35" s="623"/>
      <c r="C35" s="465"/>
      <c r="D35" s="625" t="s">
        <v>645</v>
      </c>
      <c r="E35" s="625"/>
      <c r="F35" s="625"/>
      <c r="G35" s="625"/>
      <c r="H35" s="625"/>
      <c r="I35" s="626"/>
      <c r="J35" s="628" t="s">
        <v>646</v>
      </c>
      <c r="K35" s="629"/>
      <c r="L35" s="629"/>
      <c r="M35" s="629"/>
      <c r="N35" s="629"/>
      <c r="O35" s="630"/>
      <c r="P35" s="634" t="s">
        <v>11</v>
      </c>
      <c r="Q35" s="625"/>
      <c r="R35" s="625"/>
      <c r="S35" s="625"/>
      <c r="T35" s="625"/>
      <c r="U35" s="625"/>
      <c r="V35" s="635"/>
      <c r="W35" s="639" t="s">
        <v>647</v>
      </c>
      <c r="X35" s="640"/>
      <c r="Y35" s="640"/>
      <c r="Z35" s="640"/>
      <c r="AA35" s="640"/>
      <c r="AB35" s="640"/>
      <c r="AC35" s="641"/>
      <c r="AD35" s="639" t="s">
        <v>648</v>
      </c>
      <c r="AE35" s="640"/>
      <c r="AF35" s="640"/>
      <c r="AG35" s="640"/>
      <c r="AH35" s="640"/>
      <c r="AI35" s="640"/>
      <c r="AJ35" s="641"/>
      <c r="AK35" s="639" t="s">
        <v>649</v>
      </c>
      <c r="AL35" s="640"/>
      <c r="AM35" s="640"/>
      <c r="AN35" s="640"/>
      <c r="AO35" s="640"/>
      <c r="AP35" s="640"/>
      <c r="AQ35" s="641"/>
      <c r="AR35" s="623" t="s">
        <v>650</v>
      </c>
      <c r="AS35" s="625"/>
      <c r="AT35" s="625"/>
      <c r="AU35" s="625"/>
      <c r="AV35" s="625"/>
      <c r="AW35" s="625"/>
      <c r="AX35" s="635"/>
      <c r="AY35" s="629" t="s">
        <v>651</v>
      </c>
      <c r="AZ35" s="629"/>
      <c r="BA35" s="630"/>
      <c r="BB35" s="628" t="s">
        <v>652</v>
      </c>
      <c r="BC35" s="629"/>
      <c r="BD35" s="630"/>
      <c r="BE35" s="628" t="s">
        <v>653</v>
      </c>
      <c r="BF35" s="629"/>
      <c r="BG35" s="629"/>
      <c r="BH35" s="628" t="s">
        <v>654</v>
      </c>
      <c r="BI35" s="629"/>
      <c r="BJ35" s="629"/>
      <c r="BK35" s="634" t="s">
        <v>655</v>
      </c>
      <c r="BL35" s="625"/>
      <c r="BM35" s="625"/>
      <c r="BN35" s="635"/>
      <c r="BQ35" s="412"/>
      <c r="BR35" s="420"/>
      <c r="BS35" s="420"/>
      <c r="BT35" s="421"/>
      <c r="BU35" s="421"/>
    </row>
    <row r="36" spans="2:96" ht="32.25" customHeight="1" thickBot="1">
      <c r="B36" s="624"/>
      <c r="C36" s="466"/>
      <c r="D36" s="524"/>
      <c r="E36" s="524"/>
      <c r="F36" s="524"/>
      <c r="G36" s="524"/>
      <c r="H36" s="524"/>
      <c r="I36" s="627"/>
      <c r="J36" s="631"/>
      <c r="K36" s="632"/>
      <c r="L36" s="632"/>
      <c r="M36" s="632"/>
      <c r="N36" s="632"/>
      <c r="O36" s="633"/>
      <c r="P36" s="636"/>
      <c r="Q36" s="637"/>
      <c r="R36" s="637"/>
      <c r="S36" s="637"/>
      <c r="T36" s="637"/>
      <c r="U36" s="637"/>
      <c r="V36" s="638"/>
      <c r="W36" s="467" t="s">
        <v>253</v>
      </c>
      <c r="X36" s="468" t="s">
        <v>252</v>
      </c>
      <c r="Y36" s="468" t="s">
        <v>251</v>
      </c>
      <c r="Z36" s="468" t="s">
        <v>250</v>
      </c>
      <c r="AA36" s="468" t="s">
        <v>656</v>
      </c>
      <c r="AB36" s="468" t="s">
        <v>657</v>
      </c>
      <c r="AC36" s="469" t="s">
        <v>219</v>
      </c>
      <c r="AD36" s="467" t="s">
        <v>253</v>
      </c>
      <c r="AE36" s="468" t="s">
        <v>252</v>
      </c>
      <c r="AF36" s="468" t="s">
        <v>251</v>
      </c>
      <c r="AG36" s="468" t="s">
        <v>250</v>
      </c>
      <c r="AH36" s="468" t="s">
        <v>656</v>
      </c>
      <c r="AI36" s="468" t="s">
        <v>657</v>
      </c>
      <c r="AJ36" s="469" t="s">
        <v>219</v>
      </c>
      <c r="AK36" s="467" t="s">
        <v>253</v>
      </c>
      <c r="AL36" s="468" t="s">
        <v>252</v>
      </c>
      <c r="AM36" s="468" t="s">
        <v>251</v>
      </c>
      <c r="AN36" s="468" t="s">
        <v>250</v>
      </c>
      <c r="AO36" s="468" t="s">
        <v>656</v>
      </c>
      <c r="AP36" s="468" t="s">
        <v>657</v>
      </c>
      <c r="AQ36" s="469" t="s">
        <v>219</v>
      </c>
      <c r="AR36" s="470" t="s">
        <v>253</v>
      </c>
      <c r="AS36" s="471" t="s">
        <v>252</v>
      </c>
      <c r="AT36" s="471" t="s">
        <v>251</v>
      </c>
      <c r="AU36" s="471" t="s">
        <v>250</v>
      </c>
      <c r="AV36" s="471" t="s">
        <v>656</v>
      </c>
      <c r="AW36" s="471" t="s">
        <v>657</v>
      </c>
      <c r="AX36" s="472" t="s">
        <v>219</v>
      </c>
      <c r="AY36" s="632"/>
      <c r="AZ36" s="632"/>
      <c r="BA36" s="633"/>
      <c r="BB36" s="631"/>
      <c r="BC36" s="632"/>
      <c r="BD36" s="633"/>
      <c r="BE36" s="631"/>
      <c r="BF36" s="632"/>
      <c r="BG36" s="632"/>
      <c r="BH36" s="631"/>
      <c r="BI36" s="632"/>
      <c r="BJ36" s="632"/>
      <c r="BK36" s="642"/>
      <c r="BL36" s="524"/>
      <c r="BM36" s="524"/>
      <c r="BN36" s="643"/>
      <c r="BQ36" s="412"/>
      <c r="BR36" s="420"/>
      <c r="BS36" s="420"/>
      <c r="BT36" s="421"/>
      <c r="BU36" s="421"/>
    </row>
    <row r="37" spans="2:96" ht="21" customHeight="1" thickBot="1">
      <c r="B37" s="644" t="s">
        <v>658</v>
      </c>
      <c r="C37" s="473"/>
      <c r="D37" s="647" t="s">
        <v>670</v>
      </c>
      <c r="E37" s="647"/>
      <c r="F37" s="647"/>
      <c r="G37" s="647"/>
      <c r="H37" s="647"/>
      <c r="I37" s="648"/>
      <c r="J37" s="649"/>
      <c r="K37" s="647"/>
      <c r="L37" s="648"/>
      <c r="M37" s="649"/>
      <c r="N37" s="647"/>
      <c r="O37" s="648"/>
      <c r="P37" s="650"/>
      <c r="Q37" s="651"/>
      <c r="R37" s="651"/>
      <c r="S37" s="651"/>
      <c r="T37" s="651"/>
      <c r="U37" s="651"/>
      <c r="V37" s="652"/>
      <c r="W37" s="474">
        <v>4</v>
      </c>
      <c r="X37" s="475">
        <v>4</v>
      </c>
      <c r="Y37" s="475">
        <v>4</v>
      </c>
      <c r="Z37" s="475">
        <v>4</v>
      </c>
      <c r="AA37" s="475">
        <v>4</v>
      </c>
      <c r="AB37" s="475"/>
      <c r="AC37" s="476"/>
      <c r="AD37" s="474">
        <v>4</v>
      </c>
      <c r="AE37" s="475">
        <v>4</v>
      </c>
      <c r="AF37" s="475">
        <v>4</v>
      </c>
      <c r="AG37" s="475">
        <v>4</v>
      </c>
      <c r="AH37" s="475">
        <v>4</v>
      </c>
      <c r="AI37" s="475"/>
      <c r="AJ37" s="476"/>
      <c r="AK37" s="474">
        <v>4</v>
      </c>
      <c r="AL37" s="475">
        <v>4</v>
      </c>
      <c r="AM37" s="475">
        <v>4</v>
      </c>
      <c r="AN37" s="475">
        <v>4</v>
      </c>
      <c r="AO37" s="475">
        <v>4</v>
      </c>
      <c r="AP37" s="475"/>
      <c r="AQ37" s="476"/>
      <c r="AR37" s="474">
        <v>4</v>
      </c>
      <c r="AS37" s="475">
        <v>4</v>
      </c>
      <c r="AT37" s="475">
        <v>4</v>
      </c>
      <c r="AU37" s="475">
        <v>4</v>
      </c>
      <c r="AV37" s="475">
        <v>4</v>
      </c>
      <c r="AW37" s="475"/>
      <c r="AX37" s="476"/>
      <c r="AY37" s="653">
        <f t="shared" ref="AY37:AY57" si="0">SUM(W37:AX37)</f>
        <v>80</v>
      </c>
      <c r="AZ37" s="653"/>
      <c r="BA37" s="654"/>
      <c r="BB37" s="655">
        <f t="shared" ref="BB37:BB57" si="1">AY37/4</f>
        <v>20</v>
      </c>
      <c r="BC37" s="656"/>
      <c r="BD37" s="657"/>
      <c r="BE37" s="658"/>
      <c r="BF37" s="659"/>
      <c r="BG37" s="659"/>
      <c r="BH37" s="658"/>
      <c r="BI37" s="659"/>
      <c r="BJ37" s="659"/>
      <c r="BK37" s="660"/>
      <c r="BL37" s="661"/>
      <c r="BM37" s="661"/>
      <c r="BN37" s="662"/>
      <c r="BQ37" s="412"/>
      <c r="BR37" s="420"/>
      <c r="BS37" s="420"/>
      <c r="BT37" s="421"/>
      <c r="BU37" s="421"/>
    </row>
    <row r="38" spans="2:96" ht="21" customHeight="1">
      <c r="B38" s="645"/>
      <c r="C38" s="663" t="s">
        <v>659</v>
      </c>
      <c r="D38" s="665" t="s">
        <v>671</v>
      </c>
      <c r="E38" s="665"/>
      <c r="F38" s="665"/>
      <c r="G38" s="665"/>
      <c r="H38" s="665"/>
      <c r="I38" s="666"/>
      <c r="J38" s="667"/>
      <c r="K38" s="665"/>
      <c r="L38" s="666"/>
      <c r="M38" s="667"/>
      <c r="N38" s="665"/>
      <c r="O38" s="666"/>
      <c r="P38" s="668"/>
      <c r="Q38" s="669"/>
      <c r="R38" s="669"/>
      <c r="S38" s="669"/>
      <c r="T38" s="669"/>
      <c r="U38" s="669"/>
      <c r="V38" s="670"/>
      <c r="W38" s="477">
        <v>8</v>
      </c>
      <c r="X38" s="478">
        <v>8</v>
      </c>
      <c r="Y38" s="478">
        <v>8</v>
      </c>
      <c r="Z38" s="478">
        <v>8</v>
      </c>
      <c r="AA38" s="478">
        <v>8</v>
      </c>
      <c r="AB38" s="478"/>
      <c r="AC38" s="479"/>
      <c r="AD38" s="477">
        <v>8</v>
      </c>
      <c r="AE38" s="478">
        <v>8</v>
      </c>
      <c r="AF38" s="478">
        <v>8</v>
      </c>
      <c r="AG38" s="478">
        <v>8</v>
      </c>
      <c r="AH38" s="478">
        <v>8</v>
      </c>
      <c r="AI38" s="478"/>
      <c r="AJ38" s="479"/>
      <c r="AK38" s="477">
        <v>8</v>
      </c>
      <c r="AL38" s="478">
        <v>8</v>
      </c>
      <c r="AM38" s="478">
        <v>8</v>
      </c>
      <c r="AN38" s="478">
        <v>8</v>
      </c>
      <c r="AO38" s="478">
        <v>8</v>
      </c>
      <c r="AP38" s="478"/>
      <c r="AQ38" s="479"/>
      <c r="AR38" s="477">
        <v>8</v>
      </c>
      <c r="AS38" s="478">
        <v>8</v>
      </c>
      <c r="AT38" s="478">
        <v>8</v>
      </c>
      <c r="AU38" s="478">
        <v>8</v>
      </c>
      <c r="AV38" s="478">
        <v>8</v>
      </c>
      <c r="AW38" s="478"/>
      <c r="AX38" s="479"/>
      <c r="AY38" s="671">
        <f t="shared" si="0"/>
        <v>160</v>
      </c>
      <c r="AZ38" s="671"/>
      <c r="BA38" s="672"/>
      <c r="BB38" s="673">
        <f t="shared" si="1"/>
        <v>40</v>
      </c>
      <c r="BC38" s="674"/>
      <c r="BD38" s="675"/>
      <c r="BE38" s="676"/>
      <c r="BF38" s="677"/>
      <c r="BG38" s="678"/>
      <c r="BH38" s="676"/>
      <c r="BI38" s="677"/>
      <c r="BJ38" s="678"/>
      <c r="BK38" s="679"/>
      <c r="BL38" s="680"/>
      <c r="BM38" s="680"/>
      <c r="BN38" s="681"/>
      <c r="BO38" s="480"/>
    </row>
    <row r="39" spans="2:96" ht="21" customHeight="1">
      <c r="B39" s="645"/>
      <c r="C39" s="664"/>
      <c r="D39" s="682" t="s">
        <v>671</v>
      </c>
      <c r="E39" s="682"/>
      <c r="F39" s="682"/>
      <c r="G39" s="682"/>
      <c r="H39" s="682"/>
      <c r="I39" s="683"/>
      <c r="J39" s="684"/>
      <c r="K39" s="682"/>
      <c r="L39" s="683"/>
      <c r="M39" s="684"/>
      <c r="N39" s="682"/>
      <c r="O39" s="683"/>
      <c r="P39" s="685"/>
      <c r="Q39" s="686"/>
      <c r="R39" s="686"/>
      <c r="S39" s="686"/>
      <c r="T39" s="686"/>
      <c r="U39" s="686"/>
      <c r="V39" s="687"/>
      <c r="W39" s="481"/>
      <c r="X39" s="482"/>
      <c r="Y39" s="482"/>
      <c r="Z39" s="482"/>
      <c r="AA39" s="482"/>
      <c r="AB39" s="482"/>
      <c r="AC39" s="483"/>
      <c r="AD39" s="481"/>
      <c r="AE39" s="482"/>
      <c r="AF39" s="482"/>
      <c r="AG39" s="482"/>
      <c r="AH39" s="482"/>
      <c r="AI39" s="482"/>
      <c r="AJ39" s="483"/>
      <c r="AK39" s="481"/>
      <c r="AL39" s="482"/>
      <c r="AM39" s="482"/>
      <c r="AN39" s="482"/>
      <c r="AO39" s="482"/>
      <c r="AP39" s="482"/>
      <c r="AQ39" s="483"/>
      <c r="AR39" s="481"/>
      <c r="AS39" s="482"/>
      <c r="AT39" s="482"/>
      <c r="AU39" s="482"/>
      <c r="AV39" s="482"/>
      <c r="AW39" s="482"/>
      <c r="AX39" s="483"/>
      <c r="AY39" s="688">
        <f t="shared" si="0"/>
        <v>0</v>
      </c>
      <c r="AZ39" s="688"/>
      <c r="BA39" s="689"/>
      <c r="BB39" s="690">
        <f t="shared" si="1"/>
        <v>0</v>
      </c>
      <c r="BC39" s="691"/>
      <c r="BD39" s="692"/>
      <c r="BE39" s="693"/>
      <c r="BF39" s="694"/>
      <c r="BG39" s="695"/>
      <c r="BH39" s="693"/>
      <c r="BI39" s="694"/>
      <c r="BJ39" s="695"/>
      <c r="BK39" s="529"/>
      <c r="BL39" s="530"/>
      <c r="BM39" s="530"/>
      <c r="BN39" s="696"/>
      <c r="BO39" s="480"/>
    </row>
    <row r="40" spans="2:96" ht="21" customHeight="1">
      <c r="B40" s="645"/>
      <c r="C40" s="664"/>
      <c r="D40" s="682"/>
      <c r="E40" s="682"/>
      <c r="F40" s="682"/>
      <c r="G40" s="682"/>
      <c r="H40" s="682"/>
      <c r="I40" s="683"/>
      <c r="J40" s="684"/>
      <c r="K40" s="682"/>
      <c r="L40" s="683"/>
      <c r="M40" s="684"/>
      <c r="N40" s="682"/>
      <c r="O40" s="683"/>
      <c r="P40" s="685"/>
      <c r="Q40" s="686"/>
      <c r="R40" s="686"/>
      <c r="S40" s="686"/>
      <c r="T40" s="686"/>
      <c r="U40" s="686"/>
      <c r="V40" s="687"/>
      <c r="W40" s="481"/>
      <c r="X40" s="482"/>
      <c r="Y40" s="482"/>
      <c r="Z40" s="482"/>
      <c r="AA40" s="482"/>
      <c r="AB40" s="482"/>
      <c r="AC40" s="483"/>
      <c r="AD40" s="481"/>
      <c r="AE40" s="482"/>
      <c r="AF40" s="482"/>
      <c r="AG40" s="482"/>
      <c r="AH40" s="482"/>
      <c r="AI40" s="482"/>
      <c r="AJ40" s="483"/>
      <c r="AK40" s="481"/>
      <c r="AL40" s="482"/>
      <c r="AM40" s="482"/>
      <c r="AN40" s="482"/>
      <c r="AO40" s="482"/>
      <c r="AP40" s="482"/>
      <c r="AQ40" s="483"/>
      <c r="AR40" s="481"/>
      <c r="AS40" s="482"/>
      <c r="AT40" s="482"/>
      <c r="AU40" s="482"/>
      <c r="AV40" s="482"/>
      <c r="AW40" s="482"/>
      <c r="AX40" s="483"/>
      <c r="AY40" s="688">
        <f t="shared" si="0"/>
        <v>0</v>
      </c>
      <c r="AZ40" s="688"/>
      <c r="BA40" s="689"/>
      <c r="BB40" s="690">
        <f t="shared" si="1"/>
        <v>0</v>
      </c>
      <c r="BC40" s="691"/>
      <c r="BD40" s="692"/>
      <c r="BE40" s="693"/>
      <c r="BF40" s="694"/>
      <c r="BG40" s="695"/>
      <c r="BH40" s="693"/>
      <c r="BI40" s="694"/>
      <c r="BJ40" s="695"/>
      <c r="BK40" s="529"/>
      <c r="BL40" s="530"/>
      <c r="BM40" s="530"/>
      <c r="BN40" s="696"/>
      <c r="BO40" s="480"/>
    </row>
    <row r="41" spans="2:96" ht="21" customHeight="1">
      <c r="B41" s="645"/>
      <c r="C41" s="664"/>
      <c r="D41" s="682"/>
      <c r="E41" s="682"/>
      <c r="F41" s="682"/>
      <c r="G41" s="682"/>
      <c r="H41" s="682"/>
      <c r="I41" s="683"/>
      <c r="J41" s="684"/>
      <c r="K41" s="682"/>
      <c r="L41" s="683"/>
      <c r="M41" s="684"/>
      <c r="N41" s="682"/>
      <c r="O41" s="683"/>
      <c r="P41" s="685"/>
      <c r="Q41" s="686"/>
      <c r="R41" s="686"/>
      <c r="S41" s="686"/>
      <c r="T41" s="686"/>
      <c r="U41" s="686"/>
      <c r="V41" s="687"/>
      <c r="W41" s="481"/>
      <c r="X41" s="482"/>
      <c r="Y41" s="482"/>
      <c r="Z41" s="482"/>
      <c r="AA41" s="482"/>
      <c r="AB41" s="482"/>
      <c r="AC41" s="483"/>
      <c r="AD41" s="481"/>
      <c r="AE41" s="482"/>
      <c r="AF41" s="482"/>
      <c r="AG41" s="482"/>
      <c r="AH41" s="482"/>
      <c r="AI41" s="482"/>
      <c r="AJ41" s="483"/>
      <c r="AK41" s="481"/>
      <c r="AL41" s="482"/>
      <c r="AM41" s="482"/>
      <c r="AN41" s="482"/>
      <c r="AO41" s="482"/>
      <c r="AP41" s="482"/>
      <c r="AQ41" s="483"/>
      <c r="AR41" s="481"/>
      <c r="AS41" s="482"/>
      <c r="AT41" s="482"/>
      <c r="AU41" s="482"/>
      <c r="AV41" s="482"/>
      <c r="AW41" s="482"/>
      <c r="AX41" s="483"/>
      <c r="AY41" s="688">
        <f t="shared" si="0"/>
        <v>0</v>
      </c>
      <c r="AZ41" s="688"/>
      <c r="BA41" s="689"/>
      <c r="BB41" s="690">
        <f t="shared" si="1"/>
        <v>0</v>
      </c>
      <c r="BC41" s="691"/>
      <c r="BD41" s="692"/>
      <c r="BE41" s="693"/>
      <c r="BF41" s="694"/>
      <c r="BG41" s="695"/>
      <c r="BH41" s="693"/>
      <c r="BI41" s="694"/>
      <c r="BJ41" s="695"/>
      <c r="BK41" s="529"/>
      <c r="BL41" s="530"/>
      <c r="BM41" s="530"/>
      <c r="BN41" s="696"/>
      <c r="BO41" s="480"/>
      <c r="CC41" s="484"/>
      <c r="CD41" s="351"/>
      <c r="CE41" s="351"/>
      <c r="CF41" s="351"/>
      <c r="CG41" s="351"/>
      <c r="CH41" s="351"/>
      <c r="CI41" s="351"/>
      <c r="CJ41" s="351"/>
      <c r="CK41" s="351"/>
      <c r="CL41" s="351"/>
      <c r="CM41" s="351"/>
      <c r="CN41" s="351"/>
      <c r="CO41" s="351"/>
      <c r="CP41" s="351"/>
      <c r="CQ41" s="351"/>
      <c r="CR41" s="351"/>
    </row>
    <row r="42" spans="2:96" ht="21" customHeight="1" thickBot="1">
      <c r="B42" s="645"/>
      <c r="C42" s="664"/>
      <c r="D42" s="697"/>
      <c r="E42" s="697"/>
      <c r="F42" s="697"/>
      <c r="G42" s="697"/>
      <c r="H42" s="697"/>
      <c r="I42" s="698"/>
      <c r="J42" s="699"/>
      <c r="K42" s="697"/>
      <c r="L42" s="698"/>
      <c r="M42" s="699"/>
      <c r="N42" s="697"/>
      <c r="O42" s="698"/>
      <c r="P42" s="685"/>
      <c r="Q42" s="686"/>
      <c r="R42" s="686"/>
      <c r="S42" s="686"/>
      <c r="T42" s="686"/>
      <c r="U42" s="686"/>
      <c r="V42" s="687"/>
      <c r="W42" s="485"/>
      <c r="X42" s="486"/>
      <c r="Y42" s="486"/>
      <c r="Z42" s="486"/>
      <c r="AA42" s="486"/>
      <c r="AB42" s="486"/>
      <c r="AC42" s="487"/>
      <c r="AD42" s="485"/>
      <c r="AE42" s="486"/>
      <c r="AF42" s="486"/>
      <c r="AG42" s="486"/>
      <c r="AH42" s="486"/>
      <c r="AI42" s="486"/>
      <c r="AJ42" s="487"/>
      <c r="AK42" s="485"/>
      <c r="AL42" s="486"/>
      <c r="AM42" s="486"/>
      <c r="AN42" s="486"/>
      <c r="AO42" s="486"/>
      <c r="AP42" s="486"/>
      <c r="AQ42" s="487"/>
      <c r="AR42" s="485"/>
      <c r="AS42" s="486"/>
      <c r="AT42" s="486"/>
      <c r="AU42" s="486"/>
      <c r="AV42" s="486"/>
      <c r="AW42" s="486"/>
      <c r="AX42" s="487"/>
      <c r="AY42" s="700">
        <f t="shared" si="0"/>
        <v>0</v>
      </c>
      <c r="AZ42" s="700"/>
      <c r="BA42" s="701"/>
      <c r="BB42" s="702">
        <f t="shared" si="1"/>
        <v>0</v>
      </c>
      <c r="BC42" s="703"/>
      <c r="BD42" s="704"/>
      <c r="BE42" s="705"/>
      <c r="BF42" s="706"/>
      <c r="BG42" s="707"/>
      <c r="BH42" s="705"/>
      <c r="BI42" s="706"/>
      <c r="BJ42" s="707"/>
      <c r="BK42" s="536"/>
      <c r="BL42" s="537"/>
      <c r="BM42" s="537"/>
      <c r="BN42" s="708"/>
      <c r="BO42" s="480"/>
      <c r="CC42" s="351"/>
      <c r="CD42" s="351"/>
      <c r="CE42" s="709"/>
      <c r="CF42" s="709"/>
      <c r="CG42" s="709"/>
      <c r="CH42" s="709"/>
      <c r="CI42" s="709"/>
      <c r="CJ42" s="709"/>
      <c r="CK42" s="710"/>
      <c r="CL42" s="710"/>
      <c r="CM42" s="710"/>
      <c r="CN42" s="710"/>
      <c r="CO42" s="710"/>
      <c r="CP42" s="421"/>
      <c r="CQ42" s="421"/>
      <c r="CR42" s="421"/>
    </row>
    <row r="43" spans="2:96" ht="21" customHeight="1">
      <c r="B43" s="645"/>
      <c r="C43" s="711" t="s">
        <v>660</v>
      </c>
      <c r="D43" s="712" t="s">
        <v>672</v>
      </c>
      <c r="E43" s="713"/>
      <c r="F43" s="713"/>
      <c r="G43" s="713"/>
      <c r="H43" s="713"/>
      <c r="I43" s="713"/>
      <c r="J43" s="713"/>
      <c r="K43" s="713"/>
      <c r="L43" s="713"/>
      <c r="M43" s="713"/>
      <c r="N43" s="713"/>
      <c r="O43" s="713"/>
      <c r="P43" s="668"/>
      <c r="Q43" s="669"/>
      <c r="R43" s="669"/>
      <c r="S43" s="669"/>
      <c r="T43" s="669"/>
      <c r="U43" s="669"/>
      <c r="V43" s="670"/>
      <c r="W43" s="477"/>
      <c r="X43" s="478">
        <v>8</v>
      </c>
      <c r="Y43" s="478"/>
      <c r="Z43" s="478">
        <v>8</v>
      </c>
      <c r="AA43" s="478">
        <v>8</v>
      </c>
      <c r="AB43" s="478"/>
      <c r="AC43" s="479"/>
      <c r="AD43" s="477"/>
      <c r="AE43" s="478">
        <v>8</v>
      </c>
      <c r="AF43" s="478"/>
      <c r="AG43" s="478">
        <v>8</v>
      </c>
      <c r="AH43" s="478">
        <v>8</v>
      </c>
      <c r="AI43" s="478"/>
      <c r="AJ43" s="479"/>
      <c r="AK43" s="477"/>
      <c r="AL43" s="478">
        <v>8</v>
      </c>
      <c r="AM43" s="478"/>
      <c r="AN43" s="478">
        <v>8</v>
      </c>
      <c r="AO43" s="478">
        <v>8</v>
      </c>
      <c r="AP43" s="478"/>
      <c r="AQ43" s="479"/>
      <c r="AR43" s="488"/>
      <c r="AS43" s="478">
        <v>8</v>
      </c>
      <c r="AT43" s="478"/>
      <c r="AU43" s="478">
        <v>8</v>
      </c>
      <c r="AV43" s="478">
        <v>8</v>
      </c>
      <c r="AW43" s="478"/>
      <c r="AX43" s="479"/>
      <c r="AY43" s="672">
        <f t="shared" si="0"/>
        <v>96</v>
      </c>
      <c r="AZ43" s="714"/>
      <c r="BA43" s="714"/>
      <c r="BB43" s="715">
        <f t="shared" si="1"/>
        <v>24</v>
      </c>
      <c r="BC43" s="715"/>
      <c r="BD43" s="715"/>
      <c r="BE43" s="720">
        <f>ROUNDDOWN(SUM(BB43:BD50)/AY60,1)</f>
        <v>2.5</v>
      </c>
      <c r="BF43" s="721"/>
      <c r="BG43" s="722"/>
      <c r="BH43" s="729">
        <f>ROUNDDOWN(SUM(BB43:BD50)/40,1)</f>
        <v>2</v>
      </c>
      <c r="BI43" s="730"/>
      <c r="BJ43" s="731"/>
      <c r="BK43" s="679"/>
      <c r="BL43" s="680"/>
      <c r="BM43" s="680"/>
      <c r="BN43" s="681"/>
      <c r="BO43" s="480"/>
      <c r="BP43" s="489"/>
      <c r="CC43" s="351"/>
      <c r="CD43" s="351"/>
      <c r="CE43" s="709"/>
      <c r="CF43" s="709"/>
      <c r="CG43" s="709"/>
      <c r="CH43" s="709"/>
      <c r="CI43" s="709"/>
      <c r="CJ43" s="709"/>
      <c r="CK43" s="710"/>
      <c r="CL43" s="710"/>
      <c r="CM43" s="710"/>
      <c r="CN43" s="710"/>
      <c r="CO43" s="710"/>
      <c r="CP43" s="421"/>
      <c r="CQ43" s="421"/>
      <c r="CR43" s="421"/>
    </row>
    <row r="44" spans="2:96" ht="21" customHeight="1">
      <c r="B44" s="645"/>
      <c r="C44" s="645"/>
      <c r="D44" s="716" t="s">
        <v>673</v>
      </c>
      <c r="E44" s="717"/>
      <c r="F44" s="717"/>
      <c r="G44" s="717"/>
      <c r="H44" s="717"/>
      <c r="I44" s="717"/>
      <c r="J44" s="717"/>
      <c r="K44" s="717"/>
      <c r="L44" s="717"/>
      <c r="M44" s="717"/>
      <c r="N44" s="717"/>
      <c r="O44" s="717"/>
      <c r="P44" s="685"/>
      <c r="Q44" s="686"/>
      <c r="R44" s="686"/>
      <c r="S44" s="686"/>
      <c r="T44" s="686"/>
      <c r="U44" s="686"/>
      <c r="V44" s="687"/>
      <c r="W44" s="481">
        <v>4</v>
      </c>
      <c r="X44" s="482"/>
      <c r="Y44" s="482">
        <v>7</v>
      </c>
      <c r="Z44" s="482"/>
      <c r="AA44" s="482"/>
      <c r="AB44" s="482">
        <v>1</v>
      </c>
      <c r="AC44" s="483">
        <v>4</v>
      </c>
      <c r="AD44" s="481">
        <v>4</v>
      </c>
      <c r="AE44" s="482"/>
      <c r="AF44" s="482">
        <v>7</v>
      </c>
      <c r="AG44" s="482"/>
      <c r="AH44" s="482"/>
      <c r="AI44" s="482">
        <v>1</v>
      </c>
      <c r="AJ44" s="483">
        <v>4</v>
      </c>
      <c r="AK44" s="481">
        <v>4</v>
      </c>
      <c r="AL44" s="482"/>
      <c r="AM44" s="482">
        <v>7</v>
      </c>
      <c r="AN44" s="482">
        <v>2</v>
      </c>
      <c r="AO44" s="482"/>
      <c r="AP44" s="482">
        <v>1</v>
      </c>
      <c r="AQ44" s="483">
        <v>4</v>
      </c>
      <c r="AR44" s="490">
        <v>4</v>
      </c>
      <c r="AS44" s="482"/>
      <c r="AT44" s="482"/>
      <c r="AU44" s="482"/>
      <c r="AV44" s="482"/>
      <c r="AW44" s="482"/>
      <c r="AX44" s="483">
        <v>7</v>
      </c>
      <c r="AY44" s="689">
        <f t="shared" si="0"/>
        <v>61</v>
      </c>
      <c r="AZ44" s="718"/>
      <c r="BA44" s="718"/>
      <c r="BB44" s="719">
        <f t="shared" si="1"/>
        <v>15.25</v>
      </c>
      <c r="BC44" s="719"/>
      <c r="BD44" s="719"/>
      <c r="BE44" s="723"/>
      <c r="BF44" s="724"/>
      <c r="BG44" s="725"/>
      <c r="BH44" s="732"/>
      <c r="BI44" s="733"/>
      <c r="BJ44" s="734"/>
      <c r="BK44" s="529"/>
      <c r="BL44" s="530"/>
      <c r="BM44" s="530"/>
      <c r="BN44" s="696"/>
      <c r="BO44" s="480"/>
      <c r="CC44" s="351"/>
      <c r="CD44" s="351"/>
      <c r="CE44" s="709"/>
      <c r="CF44" s="709"/>
      <c r="CG44" s="709"/>
      <c r="CH44" s="709"/>
      <c r="CI44" s="709"/>
      <c r="CJ44" s="709"/>
      <c r="CK44" s="710"/>
      <c r="CL44" s="710"/>
      <c r="CM44" s="710"/>
      <c r="CN44" s="710"/>
      <c r="CO44" s="710"/>
      <c r="CP44" s="421"/>
      <c r="CQ44" s="421"/>
      <c r="CR44" s="421"/>
    </row>
    <row r="45" spans="2:96" ht="21" customHeight="1">
      <c r="B45" s="645"/>
      <c r="C45" s="645"/>
      <c r="D45" s="716" t="s">
        <v>674</v>
      </c>
      <c r="E45" s="717"/>
      <c r="F45" s="717"/>
      <c r="G45" s="717"/>
      <c r="H45" s="717"/>
      <c r="I45" s="717"/>
      <c r="J45" s="717"/>
      <c r="K45" s="717"/>
      <c r="L45" s="717"/>
      <c r="M45" s="717"/>
      <c r="N45" s="717"/>
      <c r="O45" s="717"/>
      <c r="P45" s="685"/>
      <c r="Q45" s="686"/>
      <c r="R45" s="686"/>
      <c r="S45" s="686"/>
      <c r="T45" s="686"/>
      <c r="U45" s="686"/>
      <c r="V45" s="687"/>
      <c r="W45" s="481">
        <v>4</v>
      </c>
      <c r="X45" s="482"/>
      <c r="Y45" s="482">
        <v>7</v>
      </c>
      <c r="Z45" s="482"/>
      <c r="AA45" s="482"/>
      <c r="AB45" s="482">
        <v>1</v>
      </c>
      <c r="AC45" s="483">
        <v>4</v>
      </c>
      <c r="AD45" s="481">
        <v>4</v>
      </c>
      <c r="AE45" s="482"/>
      <c r="AF45" s="482">
        <v>7</v>
      </c>
      <c r="AG45" s="482"/>
      <c r="AH45" s="482"/>
      <c r="AI45" s="482">
        <v>1</v>
      </c>
      <c r="AJ45" s="483">
        <v>4</v>
      </c>
      <c r="AK45" s="481">
        <v>4</v>
      </c>
      <c r="AL45" s="482"/>
      <c r="AM45" s="482">
        <v>7</v>
      </c>
      <c r="AN45" s="482">
        <v>2</v>
      </c>
      <c r="AO45" s="482"/>
      <c r="AP45" s="482">
        <v>1</v>
      </c>
      <c r="AQ45" s="483">
        <v>4</v>
      </c>
      <c r="AR45" s="490">
        <v>4</v>
      </c>
      <c r="AS45" s="482"/>
      <c r="AT45" s="482"/>
      <c r="AU45" s="482"/>
      <c r="AV45" s="482"/>
      <c r="AW45" s="482"/>
      <c r="AX45" s="483">
        <v>7</v>
      </c>
      <c r="AY45" s="689">
        <f t="shared" si="0"/>
        <v>61</v>
      </c>
      <c r="AZ45" s="718"/>
      <c r="BA45" s="718"/>
      <c r="BB45" s="719">
        <f t="shared" si="1"/>
        <v>15.25</v>
      </c>
      <c r="BC45" s="719"/>
      <c r="BD45" s="719"/>
      <c r="BE45" s="723"/>
      <c r="BF45" s="724"/>
      <c r="BG45" s="725"/>
      <c r="BH45" s="732"/>
      <c r="BI45" s="733"/>
      <c r="BJ45" s="734"/>
      <c r="BK45" s="529"/>
      <c r="BL45" s="530"/>
      <c r="BM45" s="530"/>
      <c r="BN45" s="696"/>
      <c r="BO45" s="480"/>
      <c r="CC45" s="491"/>
      <c r="CD45" s="351"/>
      <c r="CE45" s="709"/>
      <c r="CF45" s="709"/>
      <c r="CG45" s="709"/>
      <c r="CH45" s="709"/>
      <c r="CI45" s="709"/>
      <c r="CJ45" s="709"/>
      <c r="CK45" s="710"/>
      <c r="CL45" s="710"/>
      <c r="CM45" s="710"/>
      <c r="CN45" s="710"/>
      <c r="CO45" s="710"/>
      <c r="CP45" s="421"/>
      <c r="CQ45" s="421"/>
      <c r="CR45" s="421"/>
    </row>
    <row r="46" spans="2:96" ht="21" customHeight="1">
      <c r="B46" s="645"/>
      <c r="C46" s="645"/>
      <c r="D46" s="716" t="s">
        <v>675</v>
      </c>
      <c r="E46" s="717"/>
      <c r="F46" s="717"/>
      <c r="G46" s="717"/>
      <c r="H46" s="717"/>
      <c r="I46" s="717"/>
      <c r="J46" s="717"/>
      <c r="K46" s="717"/>
      <c r="L46" s="717"/>
      <c r="M46" s="717"/>
      <c r="N46" s="717"/>
      <c r="O46" s="717"/>
      <c r="P46" s="685"/>
      <c r="Q46" s="686"/>
      <c r="R46" s="686"/>
      <c r="S46" s="686"/>
      <c r="T46" s="686"/>
      <c r="U46" s="686"/>
      <c r="V46" s="687"/>
      <c r="W46" s="481"/>
      <c r="X46" s="482"/>
      <c r="Y46" s="482"/>
      <c r="Z46" s="482"/>
      <c r="AA46" s="482">
        <v>7</v>
      </c>
      <c r="AB46" s="482"/>
      <c r="AC46" s="483"/>
      <c r="AD46" s="481">
        <v>1</v>
      </c>
      <c r="AE46" s="482">
        <v>4</v>
      </c>
      <c r="AF46" s="482">
        <v>4</v>
      </c>
      <c r="AG46" s="482"/>
      <c r="AH46" s="482">
        <v>7</v>
      </c>
      <c r="AI46" s="482"/>
      <c r="AJ46" s="483"/>
      <c r="AK46" s="481">
        <v>1</v>
      </c>
      <c r="AL46" s="482">
        <v>4</v>
      </c>
      <c r="AM46" s="482">
        <v>4</v>
      </c>
      <c r="AN46" s="482"/>
      <c r="AO46" s="482">
        <v>7</v>
      </c>
      <c r="AP46" s="482">
        <v>2</v>
      </c>
      <c r="AQ46" s="483"/>
      <c r="AR46" s="490">
        <v>1</v>
      </c>
      <c r="AS46" s="482">
        <v>4</v>
      </c>
      <c r="AT46" s="482"/>
      <c r="AU46" s="482"/>
      <c r="AV46" s="482">
        <v>7</v>
      </c>
      <c r="AW46" s="482"/>
      <c r="AX46" s="483">
        <v>4</v>
      </c>
      <c r="AY46" s="689">
        <f t="shared" si="0"/>
        <v>57</v>
      </c>
      <c r="AZ46" s="718"/>
      <c r="BA46" s="718"/>
      <c r="BB46" s="719">
        <f t="shared" si="1"/>
        <v>14.25</v>
      </c>
      <c r="BC46" s="719"/>
      <c r="BD46" s="719"/>
      <c r="BE46" s="723"/>
      <c r="BF46" s="724"/>
      <c r="BG46" s="725"/>
      <c r="BH46" s="732"/>
      <c r="BI46" s="733"/>
      <c r="BJ46" s="734"/>
      <c r="BK46" s="536"/>
      <c r="BL46" s="537"/>
      <c r="BM46" s="537"/>
      <c r="BN46" s="708"/>
      <c r="BO46" s="480"/>
    </row>
    <row r="47" spans="2:96" ht="21" customHeight="1">
      <c r="B47" s="645"/>
      <c r="C47" s="645"/>
      <c r="D47" s="716" t="s">
        <v>676</v>
      </c>
      <c r="E47" s="717"/>
      <c r="F47" s="717"/>
      <c r="G47" s="717"/>
      <c r="H47" s="717"/>
      <c r="I47" s="717"/>
      <c r="J47" s="717"/>
      <c r="K47" s="717"/>
      <c r="L47" s="717"/>
      <c r="M47" s="717"/>
      <c r="N47" s="717"/>
      <c r="O47" s="717"/>
      <c r="P47" s="685"/>
      <c r="Q47" s="686"/>
      <c r="R47" s="686"/>
      <c r="S47" s="686"/>
      <c r="T47" s="686"/>
      <c r="U47" s="686"/>
      <c r="V47" s="687"/>
      <c r="W47" s="481"/>
      <c r="X47" s="482"/>
      <c r="Y47" s="482"/>
      <c r="Z47" s="482"/>
      <c r="AA47" s="482">
        <v>7</v>
      </c>
      <c r="AB47" s="482"/>
      <c r="AC47" s="483"/>
      <c r="AD47" s="481">
        <v>1</v>
      </c>
      <c r="AE47" s="482">
        <v>4</v>
      </c>
      <c r="AF47" s="482">
        <v>4</v>
      </c>
      <c r="AG47" s="482"/>
      <c r="AH47" s="482">
        <v>7</v>
      </c>
      <c r="AI47" s="482"/>
      <c r="AJ47" s="483"/>
      <c r="AK47" s="481">
        <v>1</v>
      </c>
      <c r="AL47" s="482">
        <v>4</v>
      </c>
      <c r="AM47" s="482">
        <v>4</v>
      </c>
      <c r="AN47" s="482"/>
      <c r="AO47" s="482">
        <v>7</v>
      </c>
      <c r="AP47" s="482">
        <v>2</v>
      </c>
      <c r="AQ47" s="483"/>
      <c r="AR47" s="490">
        <v>1</v>
      </c>
      <c r="AS47" s="482">
        <v>4</v>
      </c>
      <c r="AT47" s="482"/>
      <c r="AU47" s="482"/>
      <c r="AV47" s="482">
        <v>7</v>
      </c>
      <c r="AW47" s="482"/>
      <c r="AX47" s="483">
        <v>4</v>
      </c>
      <c r="AY47" s="689">
        <f t="shared" si="0"/>
        <v>57</v>
      </c>
      <c r="AZ47" s="718"/>
      <c r="BA47" s="718"/>
      <c r="BB47" s="719">
        <f t="shared" si="1"/>
        <v>14.25</v>
      </c>
      <c r="BC47" s="719"/>
      <c r="BD47" s="719"/>
      <c r="BE47" s="723"/>
      <c r="BF47" s="724"/>
      <c r="BG47" s="725"/>
      <c r="BH47" s="732"/>
      <c r="BI47" s="733"/>
      <c r="BJ47" s="734"/>
      <c r="BK47" s="529"/>
      <c r="BL47" s="530"/>
      <c r="BM47" s="530"/>
      <c r="BN47" s="696"/>
      <c r="BO47" s="480"/>
    </row>
    <row r="48" spans="2:96" ht="21" customHeight="1">
      <c r="B48" s="645"/>
      <c r="C48" s="645"/>
      <c r="D48" s="716"/>
      <c r="E48" s="717"/>
      <c r="F48" s="717"/>
      <c r="G48" s="717"/>
      <c r="H48" s="717"/>
      <c r="I48" s="717"/>
      <c r="J48" s="717"/>
      <c r="K48" s="717"/>
      <c r="L48" s="717"/>
      <c r="M48" s="717"/>
      <c r="N48" s="717"/>
      <c r="O48" s="717"/>
      <c r="P48" s="685"/>
      <c r="Q48" s="686"/>
      <c r="R48" s="686"/>
      <c r="S48" s="686"/>
      <c r="T48" s="686"/>
      <c r="U48" s="686"/>
      <c r="V48" s="687"/>
      <c r="W48" s="481"/>
      <c r="X48" s="482"/>
      <c r="Y48" s="482"/>
      <c r="Z48" s="482"/>
      <c r="AA48" s="482"/>
      <c r="AB48" s="482"/>
      <c r="AC48" s="483"/>
      <c r="AD48" s="481"/>
      <c r="AE48" s="482"/>
      <c r="AF48" s="482"/>
      <c r="AG48" s="482"/>
      <c r="AH48" s="482"/>
      <c r="AI48" s="482"/>
      <c r="AJ48" s="483"/>
      <c r="AK48" s="481"/>
      <c r="AL48" s="482"/>
      <c r="AM48" s="482"/>
      <c r="AN48" s="482"/>
      <c r="AO48" s="482"/>
      <c r="AP48" s="482"/>
      <c r="AQ48" s="483"/>
      <c r="AR48" s="490"/>
      <c r="AS48" s="482"/>
      <c r="AT48" s="482"/>
      <c r="AU48" s="482"/>
      <c r="AV48" s="482"/>
      <c r="AW48" s="482"/>
      <c r="AX48" s="483"/>
      <c r="AY48" s="689">
        <f t="shared" si="0"/>
        <v>0</v>
      </c>
      <c r="AZ48" s="718"/>
      <c r="BA48" s="718"/>
      <c r="BB48" s="719">
        <f t="shared" si="1"/>
        <v>0</v>
      </c>
      <c r="BC48" s="719"/>
      <c r="BD48" s="719"/>
      <c r="BE48" s="723"/>
      <c r="BF48" s="724"/>
      <c r="BG48" s="725"/>
      <c r="BH48" s="732"/>
      <c r="BI48" s="733"/>
      <c r="BJ48" s="734"/>
      <c r="BK48" s="529"/>
      <c r="BL48" s="530"/>
      <c r="BM48" s="530"/>
      <c r="BN48" s="696"/>
      <c r="BO48" s="480"/>
    </row>
    <row r="49" spans="2:85" ht="21" customHeight="1">
      <c r="B49" s="645"/>
      <c r="C49" s="645"/>
      <c r="D49" s="716"/>
      <c r="E49" s="717"/>
      <c r="F49" s="717"/>
      <c r="G49" s="717"/>
      <c r="H49" s="717"/>
      <c r="I49" s="717"/>
      <c r="J49" s="717"/>
      <c r="K49" s="717"/>
      <c r="L49" s="717"/>
      <c r="M49" s="717"/>
      <c r="N49" s="717"/>
      <c r="O49" s="717"/>
      <c r="P49" s="685"/>
      <c r="Q49" s="686"/>
      <c r="R49" s="686"/>
      <c r="S49" s="686"/>
      <c r="T49" s="686"/>
      <c r="U49" s="686"/>
      <c r="V49" s="687"/>
      <c r="W49" s="481"/>
      <c r="X49" s="482"/>
      <c r="Y49" s="482"/>
      <c r="Z49" s="482"/>
      <c r="AA49" s="482"/>
      <c r="AB49" s="482"/>
      <c r="AC49" s="483"/>
      <c r="AD49" s="481"/>
      <c r="AE49" s="482"/>
      <c r="AF49" s="482"/>
      <c r="AG49" s="482"/>
      <c r="AH49" s="482"/>
      <c r="AI49" s="482"/>
      <c r="AJ49" s="483"/>
      <c r="AK49" s="481"/>
      <c r="AL49" s="482"/>
      <c r="AM49" s="482"/>
      <c r="AN49" s="482"/>
      <c r="AO49" s="482"/>
      <c r="AP49" s="482"/>
      <c r="AQ49" s="483"/>
      <c r="AR49" s="490"/>
      <c r="AS49" s="482"/>
      <c r="AT49" s="482"/>
      <c r="AU49" s="482"/>
      <c r="AV49" s="482"/>
      <c r="AW49" s="482"/>
      <c r="AX49" s="483"/>
      <c r="AY49" s="689">
        <f t="shared" si="0"/>
        <v>0</v>
      </c>
      <c r="AZ49" s="718"/>
      <c r="BA49" s="718"/>
      <c r="BB49" s="719">
        <f t="shared" si="1"/>
        <v>0</v>
      </c>
      <c r="BC49" s="719"/>
      <c r="BD49" s="719"/>
      <c r="BE49" s="723"/>
      <c r="BF49" s="724"/>
      <c r="BG49" s="725"/>
      <c r="BH49" s="732"/>
      <c r="BI49" s="733"/>
      <c r="BJ49" s="734"/>
      <c r="BK49" s="529"/>
      <c r="BL49" s="530"/>
      <c r="BM49" s="530"/>
      <c r="BN49" s="696"/>
      <c r="BO49" s="480"/>
    </row>
    <row r="50" spans="2:85" ht="21" customHeight="1" thickBot="1">
      <c r="B50" s="645"/>
      <c r="C50" s="645"/>
      <c r="D50" s="752"/>
      <c r="E50" s="753"/>
      <c r="F50" s="753"/>
      <c r="G50" s="753"/>
      <c r="H50" s="753"/>
      <c r="I50" s="753"/>
      <c r="J50" s="753"/>
      <c r="K50" s="753"/>
      <c r="L50" s="753"/>
      <c r="M50" s="753"/>
      <c r="N50" s="753"/>
      <c r="O50" s="753"/>
      <c r="P50" s="754"/>
      <c r="Q50" s="755"/>
      <c r="R50" s="755"/>
      <c r="S50" s="755"/>
      <c r="T50" s="755"/>
      <c r="U50" s="755"/>
      <c r="V50" s="756"/>
      <c r="W50" s="492"/>
      <c r="X50" s="493"/>
      <c r="Y50" s="493"/>
      <c r="Z50" s="493"/>
      <c r="AA50" s="493"/>
      <c r="AB50" s="493"/>
      <c r="AC50" s="494"/>
      <c r="AD50" s="492"/>
      <c r="AE50" s="493"/>
      <c r="AF50" s="493"/>
      <c r="AG50" s="493"/>
      <c r="AH50" s="493"/>
      <c r="AI50" s="493"/>
      <c r="AJ50" s="494"/>
      <c r="AK50" s="492"/>
      <c r="AL50" s="493"/>
      <c r="AM50" s="493"/>
      <c r="AN50" s="493"/>
      <c r="AO50" s="493"/>
      <c r="AP50" s="493"/>
      <c r="AQ50" s="494"/>
      <c r="AR50" s="495"/>
      <c r="AS50" s="493"/>
      <c r="AT50" s="493"/>
      <c r="AU50" s="493"/>
      <c r="AV50" s="493"/>
      <c r="AW50" s="493"/>
      <c r="AX50" s="494"/>
      <c r="AY50" s="757">
        <f t="shared" si="0"/>
        <v>0</v>
      </c>
      <c r="AZ50" s="758"/>
      <c r="BA50" s="758"/>
      <c r="BB50" s="759">
        <f t="shared" si="1"/>
        <v>0</v>
      </c>
      <c r="BC50" s="759"/>
      <c r="BD50" s="759"/>
      <c r="BE50" s="726"/>
      <c r="BF50" s="727"/>
      <c r="BG50" s="728"/>
      <c r="BH50" s="735"/>
      <c r="BI50" s="736"/>
      <c r="BJ50" s="737"/>
      <c r="BK50" s="743"/>
      <c r="BL50" s="744"/>
      <c r="BM50" s="744"/>
      <c r="BN50" s="745"/>
      <c r="BO50" s="480"/>
    </row>
    <row r="51" spans="2:85" ht="21" customHeight="1">
      <c r="B51" s="645"/>
      <c r="C51" s="785" t="s">
        <v>661</v>
      </c>
      <c r="D51" s="666" t="s">
        <v>677</v>
      </c>
      <c r="E51" s="713"/>
      <c r="F51" s="713"/>
      <c r="G51" s="713"/>
      <c r="H51" s="713"/>
      <c r="I51" s="713"/>
      <c r="J51" s="713"/>
      <c r="K51" s="713"/>
      <c r="L51" s="713"/>
      <c r="M51" s="713"/>
      <c r="N51" s="713"/>
      <c r="O51" s="713"/>
      <c r="P51" s="668"/>
      <c r="Q51" s="669"/>
      <c r="R51" s="669"/>
      <c r="S51" s="669"/>
      <c r="T51" s="669"/>
      <c r="U51" s="669"/>
      <c r="V51" s="670"/>
      <c r="W51" s="496"/>
      <c r="X51" s="497">
        <v>7</v>
      </c>
      <c r="Y51" s="497">
        <v>7</v>
      </c>
      <c r="Z51" s="497"/>
      <c r="AA51" s="497">
        <v>7</v>
      </c>
      <c r="AB51" s="497"/>
      <c r="AC51" s="498">
        <v>7</v>
      </c>
      <c r="AD51" s="496"/>
      <c r="AE51" s="497">
        <v>7</v>
      </c>
      <c r="AF51" s="497">
        <v>7</v>
      </c>
      <c r="AG51" s="497"/>
      <c r="AH51" s="497">
        <v>7</v>
      </c>
      <c r="AI51" s="497"/>
      <c r="AJ51" s="498">
        <v>7</v>
      </c>
      <c r="AK51" s="496"/>
      <c r="AL51" s="497">
        <v>7</v>
      </c>
      <c r="AM51" s="497">
        <v>7</v>
      </c>
      <c r="AN51" s="497"/>
      <c r="AO51" s="497">
        <v>7</v>
      </c>
      <c r="AP51" s="497"/>
      <c r="AQ51" s="498">
        <v>7</v>
      </c>
      <c r="AR51" s="496"/>
      <c r="AS51" s="497">
        <v>7</v>
      </c>
      <c r="AT51" s="497">
        <v>7</v>
      </c>
      <c r="AU51" s="497"/>
      <c r="AV51" s="497"/>
      <c r="AW51" s="497"/>
      <c r="AX51" s="498">
        <v>7</v>
      </c>
      <c r="AY51" s="746">
        <f t="shared" si="0"/>
        <v>105</v>
      </c>
      <c r="AZ51" s="747"/>
      <c r="BA51" s="747"/>
      <c r="BB51" s="748">
        <f t="shared" si="1"/>
        <v>26.25</v>
      </c>
      <c r="BC51" s="748"/>
      <c r="BD51" s="748"/>
      <c r="BE51" s="723">
        <f>ROUNDDOWN(SUM(BB51:BD57)/AY60,1)</f>
        <v>4.2</v>
      </c>
      <c r="BF51" s="724"/>
      <c r="BG51" s="725"/>
      <c r="BH51" s="749">
        <f>ROUNDDOWN(SUM(BB51:BD57)/40,1)</f>
        <v>3.3</v>
      </c>
      <c r="BI51" s="750"/>
      <c r="BJ51" s="751"/>
      <c r="BK51" s="738"/>
      <c r="BL51" s="739"/>
      <c r="BM51" s="739"/>
      <c r="BN51" s="740"/>
      <c r="BO51" s="480"/>
    </row>
    <row r="52" spans="2:85" ht="21" customHeight="1">
      <c r="B52" s="645"/>
      <c r="C52" s="786"/>
      <c r="D52" s="683" t="s">
        <v>678</v>
      </c>
      <c r="E52" s="717"/>
      <c r="F52" s="717"/>
      <c r="G52" s="717"/>
      <c r="H52" s="717"/>
      <c r="I52" s="717"/>
      <c r="J52" s="717"/>
      <c r="K52" s="717"/>
      <c r="L52" s="717"/>
      <c r="M52" s="717"/>
      <c r="N52" s="717"/>
      <c r="O52" s="717"/>
      <c r="P52" s="685"/>
      <c r="Q52" s="686"/>
      <c r="R52" s="686"/>
      <c r="S52" s="686"/>
      <c r="T52" s="686"/>
      <c r="U52" s="686"/>
      <c r="V52" s="687"/>
      <c r="W52" s="481"/>
      <c r="X52" s="482">
        <v>7</v>
      </c>
      <c r="Y52" s="482">
        <v>7</v>
      </c>
      <c r="Z52" s="482"/>
      <c r="AA52" s="482">
        <v>7</v>
      </c>
      <c r="AB52" s="482"/>
      <c r="AC52" s="483">
        <v>7</v>
      </c>
      <c r="AD52" s="481"/>
      <c r="AE52" s="482">
        <v>7</v>
      </c>
      <c r="AF52" s="482">
        <v>7</v>
      </c>
      <c r="AG52" s="482"/>
      <c r="AH52" s="482">
        <v>7</v>
      </c>
      <c r="AI52" s="482"/>
      <c r="AJ52" s="483">
        <v>7</v>
      </c>
      <c r="AK52" s="481"/>
      <c r="AL52" s="482">
        <v>7</v>
      </c>
      <c r="AM52" s="482">
        <v>7</v>
      </c>
      <c r="AN52" s="482"/>
      <c r="AO52" s="482"/>
      <c r="AP52" s="482"/>
      <c r="AQ52" s="483">
        <v>7</v>
      </c>
      <c r="AR52" s="481"/>
      <c r="AS52" s="482"/>
      <c r="AT52" s="482">
        <v>7</v>
      </c>
      <c r="AU52" s="482"/>
      <c r="AV52" s="482"/>
      <c r="AW52" s="482"/>
      <c r="AX52" s="483">
        <v>7</v>
      </c>
      <c r="AY52" s="689">
        <f t="shared" si="0"/>
        <v>91</v>
      </c>
      <c r="AZ52" s="718"/>
      <c r="BA52" s="718"/>
      <c r="BB52" s="719">
        <f t="shared" si="1"/>
        <v>22.75</v>
      </c>
      <c r="BC52" s="719"/>
      <c r="BD52" s="719"/>
      <c r="BE52" s="723"/>
      <c r="BF52" s="724"/>
      <c r="BG52" s="725"/>
      <c r="BH52" s="749"/>
      <c r="BI52" s="750"/>
      <c r="BJ52" s="751"/>
      <c r="BK52" s="741"/>
      <c r="BL52" s="741"/>
      <c r="BM52" s="741"/>
      <c r="BN52" s="742"/>
      <c r="BO52" s="480"/>
    </row>
    <row r="53" spans="2:85" ht="21" customHeight="1">
      <c r="B53" s="645"/>
      <c r="C53" s="786"/>
      <c r="D53" s="683" t="s">
        <v>679</v>
      </c>
      <c r="E53" s="717"/>
      <c r="F53" s="717"/>
      <c r="G53" s="717"/>
      <c r="H53" s="717"/>
      <c r="I53" s="717"/>
      <c r="J53" s="717"/>
      <c r="K53" s="717"/>
      <c r="L53" s="717"/>
      <c r="M53" s="717"/>
      <c r="N53" s="717"/>
      <c r="O53" s="717"/>
      <c r="P53" s="685"/>
      <c r="Q53" s="686"/>
      <c r="R53" s="686"/>
      <c r="S53" s="686"/>
      <c r="T53" s="686"/>
      <c r="U53" s="686"/>
      <c r="V53" s="687"/>
      <c r="W53" s="481">
        <v>7</v>
      </c>
      <c r="X53" s="482"/>
      <c r="Y53" s="482">
        <v>7</v>
      </c>
      <c r="Z53" s="482">
        <v>7</v>
      </c>
      <c r="AA53" s="482">
        <v>7</v>
      </c>
      <c r="AB53" s="482">
        <v>7</v>
      </c>
      <c r="AC53" s="483"/>
      <c r="AD53" s="481">
        <v>7</v>
      </c>
      <c r="AE53" s="482"/>
      <c r="AF53" s="482">
        <v>7</v>
      </c>
      <c r="AG53" s="482">
        <v>7</v>
      </c>
      <c r="AH53" s="482">
        <v>7</v>
      </c>
      <c r="AI53" s="482">
        <v>7</v>
      </c>
      <c r="AJ53" s="483"/>
      <c r="AK53" s="481">
        <v>7</v>
      </c>
      <c r="AL53" s="482"/>
      <c r="AM53" s="482">
        <v>7</v>
      </c>
      <c r="AN53" s="482">
        <v>7</v>
      </c>
      <c r="AO53" s="482"/>
      <c r="AP53" s="482">
        <v>7</v>
      </c>
      <c r="AQ53" s="483"/>
      <c r="AR53" s="481">
        <v>7</v>
      </c>
      <c r="AS53" s="482"/>
      <c r="AT53" s="482">
        <v>7</v>
      </c>
      <c r="AU53" s="482"/>
      <c r="AV53" s="482">
        <v>7</v>
      </c>
      <c r="AW53" s="482"/>
      <c r="AX53" s="483"/>
      <c r="AY53" s="689">
        <f t="shared" si="0"/>
        <v>119</v>
      </c>
      <c r="AZ53" s="718"/>
      <c r="BA53" s="718"/>
      <c r="BB53" s="719">
        <f t="shared" si="1"/>
        <v>29.75</v>
      </c>
      <c r="BC53" s="719"/>
      <c r="BD53" s="719"/>
      <c r="BE53" s="723"/>
      <c r="BF53" s="724"/>
      <c r="BG53" s="725"/>
      <c r="BH53" s="749"/>
      <c r="BI53" s="750"/>
      <c r="BJ53" s="751"/>
      <c r="BK53" s="741"/>
      <c r="BL53" s="741"/>
      <c r="BM53" s="741"/>
      <c r="BN53" s="742"/>
      <c r="BO53" s="480"/>
    </row>
    <row r="54" spans="2:85" ht="21" customHeight="1">
      <c r="B54" s="645"/>
      <c r="C54" s="786"/>
      <c r="D54" s="683" t="s">
        <v>680</v>
      </c>
      <c r="E54" s="717"/>
      <c r="F54" s="717"/>
      <c r="G54" s="717"/>
      <c r="H54" s="717"/>
      <c r="I54" s="717"/>
      <c r="J54" s="717"/>
      <c r="K54" s="717"/>
      <c r="L54" s="717"/>
      <c r="M54" s="717"/>
      <c r="N54" s="717"/>
      <c r="O54" s="717"/>
      <c r="P54" s="685"/>
      <c r="Q54" s="686"/>
      <c r="R54" s="686"/>
      <c r="S54" s="686"/>
      <c r="T54" s="686"/>
      <c r="U54" s="686"/>
      <c r="V54" s="687"/>
      <c r="W54" s="481">
        <v>7</v>
      </c>
      <c r="X54" s="482"/>
      <c r="Y54" s="482"/>
      <c r="Z54" s="482">
        <v>7</v>
      </c>
      <c r="AA54" s="482">
        <v>7</v>
      </c>
      <c r="AB54" s="482">
        <v>7</v>
      </c>
      <c r="AC54" s="483"/>
      <c r="AD54" s="481">
        <v>7</v>
      </c>
      <c r="AE54" s="482"/>
      <c r="AF54" s="482"/>
      <c r="AG54" s="482">
        <v>7</v>
      </c>
      <c r="AH54" s="482">
        <v>7</v>
      </c>
      <c r="AI54" s="482">
        <v>7</v>
      </c>
      <c r="AJ54" s="483"/>
      <c r="AK54" s="481">
        <v>7</v>
      </c>
      <c r="AL54" s="482"/>
      <c r="AM54" s="482">
        <v>7</v>
      </c>
      <c r="AN54" s="482">
        <v>7</v>
      </c>
      <c r="AO54" s="482">
        <v>7</v>
      </c>
      <c r="AP54" s="482">
        <v>7</v>
      </c>
      <c r="AQ54" s="483"/>
      <c r="AR54" s="481">
        <v>7</v>
      </c>
      <c r="AS54" s="482"/>
      <c r="AT54" s="482">
        <v>7</v>
      </c>
      <c r="AU54" s="482"/>
      <c r="AV54" s="482">
        <v>7</v>
      </c>
      <c r="AW54" s="482"/>
      <c r="AX54" s="483"/>
      <c r="AY54" s="689">
        <f t="shared" si="0"/>
        <v>112</v>
      </c>
      <c r="AZ54" s="718"/>
      <c r="BA54" s="718"/>
      <c r="BB54" s="719">
        <f t="shared" si="1"/>
        <v>28</v>
      </c>
      <c r="BC54" s="719"/>
      <c r="BD54" s="719"/>
      <c r="BE54" s="723"/>
      <c r="BF54" s="724"/>
      <c r="BG54" s="725"/>
      <c r="BH54" s="749"/>
      <c r="BI54" s="750"/>
      <c r="BJ54" s="751"/>
      <c r="BK54" s="741"/>
      <c r="BL54" s="741"/>
      <c r="BM54" s="741"/>
      <c r="BN54" s="742"/>
    </row>
    <row r="55" spans="2:85" ht="21" customHeight="1">
      <c r="B55" s="645"/>
      <c r="C55" s="786"/>
      <c r="D55" s="683" t="s">
        <v>681</v>
      </c>
      <c r="E55" s="717"/>
      <c r="F55" s="717"/>
      <c r="G55" s="717"/>
      <c r="H55" s="717"/>
      <c r="I55" s="717"/>
      <c r="J55" s="717"/>
      <c r="K55" s="717"/>
      <c r="L55" s="717"/>
      <c r="M55" s="717"/>
      <c r="N55" s="717"/>
      <c r="O55" s="717"/>
      <c r="P55" s="685"/>
      <c r="Q55" s="686"/>
      <c r="R55" s="686"/>
      <c r="S55" s="686"/>
      <c r="T55" s="686"/>
      <c r="U55" s="686"/>
      <c r="V55" s="687"/>
      <c r="W55" s="481">
        <v>7</v>
      </c>
      <c r="X55" s="482"/>
      <c r="Y55" s="482"/>
      <c r="Z55" s="482">
        <v>7</v>
      </c>
      <c r="AA55" s="482">
        <v>7</v>
      </c>
      <c r="AB55" s="482">
        <v>7</v>
      </c>
      <c r="AC55" s="483"/>
      <c r="AD55" s="481">
        <v>7</v>
      </c>
      <c r="AE55" s="482"/>
      <c r="AF55" s="482"/>
      <c r="AG55" s="482">
        <v>7</v>
      </c>
      <c r="AH55" s="482">
        <v>7</v>
      </c>
      <c r="AI55" s="482">
        <v>7</v>
      </c>
      <c r="AJ55" s="483"/>
      <c r="AK55" s="481">
        <v>7</v>
      </c>
      <c r="AL55" s="482"/>
      <c r="AM55" s="482">
        <v>7</v>
      </c>
      <c r="AN55" s="482">
        <v>7</v>
      </c>
      <c r="AO55" s="482">
        <v>7</v>
      </c>
      <c r="AP55" s="482">
        <v>7</v>
      </c>
      <c r="AQ55" s="483"/>
      <c r="AR55" s="481">
        <v>7</v>
      </c>
      <c r="AS55" s="482"/>
      <c r="AT55" s="482">
        <v>7</v>
      </c>
      <c r="AU55" s="482"/>
      <c r="AV55" s="482">
        <v>7</v>
      </c>
      <c r="AW55" s="482"/>
      <c r="AX55" s="483"/>
      <c r="AY55" s="689">
        <f t="shared" si="0"/>
        <v>112</v>
      </c>
      <c r="AZ55" s="718"/>
      <c r="BA55" s="718"/>
      <c r="BB55" s="719">
        <f t="shared" si="1"/>
        <v>28</v>
      </c>
      <c r="BC55" s="719"/>
      <c r="BD55" s="719"/>
      <c r="BE55" s="723"/>
      <c r="BF55" s="724"/>
      <c r="BG55" s="725"/>
      <c r="BH55" s="749"/>
      <c r="BI55" s="750"/>
      <c r="BJ55" s="751"/>
      <c r="BK55" s="741"/>
      <c r="BL55" s="741"/>
      <c r="BM55" s="741"/>
      <c r="BN55" s="742"/>
      <c r="CE55" s="350"/>
      <c r="CF55" s="350"/>
      <c r="CG55" s="350"/>
    </row>
    <row r="56" spans="2:85" ht="21" customHeight="1">
      <c r="B56" s="645"/>
      <c r="C56" s="786"/>
      <c r="D56" s="683"/>
      <c r="E56" s="717"/>
      <c r="F56" s="717"/>
      <c r="G56" s="717"/>
      <c r="H56" s="717"/>
      <c r="I56" s="717"/>
      <c r="J56" s="717"/>
      <c r="K56" s="717"/>
      <c r="L56" s="717"/>
      <c r="M56" s="717"/>
      <c r="N56" s="717"/>
      <c r="O56" s="717"/>
      <c r="P56" s="685"/>
      <c r="Q56" s="686"/>
      <c r="R56" s="686"/>
      <c r="S56" s="686"/>
      <c r="T56" s="686"/>
      <c r="U56" s="686"/>
      <c r="V56" s="687"/>
      <c r="W56" s="481"/>
      <c r="X56" s="482"/>
      <c r="Y56" s="482"/>
      <c r="Z56" s="482"/>
      <c r="AA56" s="482"/>
      <c r="AB56" s="482"/>
      <c r="AC56" s="483"/>
      <c r="AD56" s="481"/>
      <c r="AE56" s="482"/>
      <c r="AF56" s="482"/>
      <c r="AG56" s="482"/>
      <c r="AH56" s="482"/>
      <c r="AI56" s="482"/>
      <c r="AJ56" s="483"/>
      <c r="AK56" s="481"/>
      <c r="AL56" s="482"/>
      <c r="AM56" s="482"/>
      <c r="AN56" s="482"/>
      <c r="AO56" s="482"/>
      <c r="AP56" s="482"/>
      <c r="AQ56" s="483"/>
      <c r="AR56" s="481"/>
      <c r="AS56" s="482"/>
      <c r="AT56" s="482"/>
      <c r="AU56" s="482"/>
      <c r="AV56" s="482"/>
      <c r="AW56" s="482"/>
      <c r="AX56" s="483"/>
      <c r="AY56" s="689">
        <f t="shared" si="0"/>
        <v>0</v>
      </c>
      <c r="AZ56" s="718"/>
      <c r="BA56" s="718"/>
      <c r="BB56" s="719">
        <f t="shared" si="1"/>
        <v>0</v>
      </c>
      <c r="BC56" s="719"/>
      <c r="BD56" s="719"/>
      <c r="BE56" s="723"/>
      <c r="BF56" s="724"/>
      <c r="BG56" s="725"/>
      <c r="BH56" s="749"/>
      <c r="BI56" s="750"/>
      <c r="BJ56" s="751"/>
      <c r="BK56" s="741"/>
      <c r="BL56" s="741"/>
      <c r="BM56" s="741"/>
      <c r="BN56" s="742"/>
      <c r="CE56" s="350"/>
      <c r="CF56" s="350"/>
      <c r="CG56" s="350"/>
    </row>
    <row r="57" spans="2:85" ht="21" customHeight="1" thickBot="1">
      <c r="B57" s="645"/>
      <c r="C57" s="787"/>
      <c r="D57" s="777"/>
      <c r="E57" s="778"/>
      <c r="F57" s="778"/>
      <c r="G57" s="778"/>
      <c r="H57" s="778"/>
      <c r="I57" s="778"/>
      <c r="J57" s="779"/>
      <c r="K57" s="779"/>
      <c r="L57" s="779"/>
      <c r="M57" s="779"/>
      <c r="N57" s="779"/>
      <c r="O57" s="779"/>
      <c r="P57" s="780"/>
      <c r="Q57" s="781"/>
      <c r="R57" s="781"/>
      <c r="S57" s="781"/>
      <c r="T57" s="781"/>
      <c r="U57" s="781"/>
      <c r="V57" s="782"/>
      <c r="W57" s="492"/>
      <c r="X57" s="493"/>
      <c r="Y57" s="493"/>
      <c r="Z57" s="493"/>
      <c r="AA57" s="493"/>
      <c r="AB57" s="493"/>
      <c r="AC57" s="494"/>
      <c r="AD57" s="492"/>
      <c r="AE57" s="493"/>
      <c r="AF57" s="493"/>
      <c r="AG57" s="493"/>
      <c r="AH57" s="493"/>
      <c r="AI57" s="493"/>
      <c r="AJ57" s="494"/>
      <c r="AK57" s="492"/>
      <c r="AL57" s="493"/>
      <c r="AM57" s="493"/>
      <c r="AN57" s="493"/>
      <c r="AO57" s="493"/>
      <c r="AP57" s="493"/>
      <c r="AQ57" s="494"/>
      <c r="AR57" s="492"/>
      <c r="AS57" s="493"/>
      <c r="AT57" s="493"/>
      <c r="AU57" s="493"/>
      <c r="AV57" s="493"/>
      <c r="AW57" s="493"/>
      <c r="AX57" s="494"/>
      <c r="AY57" s="701">
        <f t="shared" si="0"/>
        <v>0</v>
      </c>
      <c r="AZ57" s="783"/>
      <c r="BA57" s="783"/>
      <c r="BB57" s="784">
        <f t="shared" si="1"/>
        <v>0</v>
      </c>
      <c r="BC57" s="784"/>
      <c r="BD57" s="784"/>
      <c r="BE57" s="723"/>
      <c r="BF57" s="724"/>
      <c r="BG57" s="725"/>
      <c r="BH57" s="749"/>
      <c r="BI57" s="750"/>
      <c r="BJ57" s="751"/>
      <c r="BK57" s="772"/>
      <c r="BL57" s="772"/>
      <c r="BM57" s="772"/>
      <c r="BN57" s="773"/>
    </row>
    <row r="58" spans="2:85" ht="21" customHeight="1" thickBot="1">
      <c r="B58" s="645"/>
      <c r="C58" s="760" t="s">
        <v>662</v>
      </c>
      <c r="D58" s="761"/>
      <c r="E58" s="761"/>
      <c r="F58" s="761"/>
      <c r="G58" s="761"/>
      <c r="H58" s="761"/>
      <c r="I58" s="761"/>
      <c r="J58" s="761"/>
      <c r="K58" s="761"/>
      <c r="L58" s="761"/>
      <c r="M58" s="761"/>
      <c r="N58" s="761"/>
      <c r="O58" s="761"/>
      <c r="P58" s="761"/>
      <c r="Q58" s="761"/>
      <c r="R58" s="761"/>
      <c r="S58" s="761"/>
      <c r="T58" s="761"/>
      <c r="U58" s="761"/>
      <c r="V58" s="762"/>
      <c r="W58" s="499">
        <f t="shared" ref="W58:AX58" si="2">SUM(W43:W57)</f>
        <v>29</v>
      </c>
      <c r="X58" s="500">
        <f t="shared" si="2"/>
        <v>22</v>
      </c>
      <c r="Y58" s="500">
        <f t="shared" si="2"/>
        <v>35</v>
      </c>
      <c r="Z58" s="500">
        <f t="shared" si="2"/>
        <v>29</v>
      </c>
      <c r="AA58" s="500">
        <f t="shared" si="2"/>
        <v>57</v>
      </c>
      <c r="AB58" s="500">
        <f t="shared" si="2"/>
        <v>23</v>
      </c>
      <c r="AC58" s="501">
        <f t="shared" si="2"/>
        <v>22</v>
      </c>
      <c r="AD58" s="499">
        <f t="shared" si="2"/>
        <v>31</v>
      </c>
      <c r="AE58" s="500">
        <f t="shared" si="2"/>
        <v>30</v>
      </c>
      <c r="AF58" s="500">
        <f t="shared" si="2"/>
        <v>43</v>
      </c>
      <c r="AG58" s="500">
        <f t="shared" si="2"/>
        <v>29</v>
      </c>
      <c r="AH58" s="500">
        <f t="shared" si="2"/>
        <v>57</v>
      </c>
      <c r="AI58" s="500">
        <f t="shared" si="2"/>
        <v>23</v>
      </c>
      <c r="AJ58" s="501">
        <f t="shared" si="2"/>
        <v>22</v>
      </c>
      <c r="AK58" s="499">
        <f t="shared" si="2"/>
        <v>31</v>
      </c>
      <c r="AL58" s="500">
        <f t="shared" si="2"/>
        <v>30</v>
      </c>
      <c r="AM58" s="500">
        <f t="shared" si="2"/>
        <v>57</v>
      </c>
      <c r="AN58" s="500">
        <f t="shared" si="2"/>
        <v>33</v>
      </c>
      <c r="AO58" s="500">
        <f t="shared" si="2"/>
        <v>43</v>
      </c>
      <c r="AP58" s="500">
        <f t="shared" si="2"/>
        <v>27</v>
      </c>
      <c r="AQ58" s="501">
        <f t="shared" si="2"/>
        <v>22</v>
      </c>
      <c r="AR58" s="499">
        <f t="shared" si="2"/>
        <v>31</v>
      </c>
      <c r="AS58" s="500">
        <f t="shared" si="2"/>
        <v>23</v>
      </c>
      <c r="AT58" s="500">
        <f t="shared" si="2"/>
        <v>35</v>
      </c>
      <c r="AU58" s="500">
        <f t="shared" si="2"/>
        <v>8</v>
      </c>
      <c r="AV58" s="500">
        <f t="shared" si="2"/>
        <v>43</v>
      </c>
      <c r="AW58" s="500">
        <f t="shared" si="2"/>
        <v>0</v>
      </c>
      <c r="AX58" s="501">
        <f t="shared" si="2"/>
        <v>36</v>
      </c>
      <c r="AY58" s="654">
        <f>SUM(AY37:BA53)</f>
        <v>887</v>
      </c>
      <c r="AZ58" s="763"/>
      <c r="BA58" s="763"/>
      <c r="BB58" s="764">
        <f>SUM($BB$43:$BD$57)</f>
        <v>217.75</v>
      </c>
      <c r="BC58" s="764"/>
      <c r="BD58" s="764"/>
      <c r="BE58" s="774">
        <f>SUM(BE43:BG57)</f>
        <v>6.7</v>
      </c>
      <c r="BF58" s="774"/>
      <c r="BG58" s="774"/>
      <c r="BH58" s="775">
        <f>SUM(BH43:BJ57)</f>
        <v>5.3</v>
      </c>
      <c r="BI58" s="776"/>
      <c r="BJ58" s="776"/>
      <c r="BK58" s="770"/>
      <c r="BL58" s="770"/>
      <c r="BM58" s="770"/>
      <c r="BN58" s="771"/>
    </row>
    <row r="59" spans="2:85" ht="21" customHeight="1" thickBot="1">
      <c r="B59" s="646"/>
      <c r="C59" s="760" t="s">
        <v>663</v>
      </c>
      <c r="D59" s="761"/>
      <c r="E59" s="761"/>
      <c r="F59" s="761"/>
      <c r="G59" s="761"/>
      <c r="H59" s="761"/>
      <c r="I59" s="761"/>
      <c r="J59" s="761"/>
      <c r="K59" s="761"/>
      <c r="L59" s="761"/>
      <c r="M59" s="761"/>
      <c r="N59" s="761"/>
      <c r="O59" s="761"/>
      <c r="P59" s="761"/>
      <c r="Q59" s="761"/>
      <c r="R59" s="761"/>
      <c r="S59" s="761"/>
      <c r="T59" s="761"/>
      <c r="U59" s="761"/>
      <c r="V59" s="762"/>
      <c r="W59" s="502">
        <f t="shared" ref="W59:AM59" si="3">SUM(W37:W54)</f>
        <v>34</v>
      </c>
      <c r="X59" s="503">
        <f t="shared" si="3"/>
        <v>34</v>
      </c>
      <c r="Y59" s="503">
        <f t="shared" si="3"/>
        <v>47</v>
      </c>
      <c r="Z59" s="503">
        <f t="shared" si="3"/>
        <v>34</v>
      </c>
      <c r="AA59" s="503">
        <f t="shared" si="3"/>
        <v>62</v>
      </c>
      <c r="AB59" s="503">
        <f t="shared" si="3"/>
        <v>16</v>
      </c>
      <c r="AC59" s="504">
        <f t="shared" si="3"/>
        <v>22</v>
      </c>
      <c r="AD59" s="502">
        <f t="shared" si="3"/>
        <v>36</v>
      </c>
      <c r="AE59" s="503">
        <f t="shared" si="3"/>
        <v>42</v>
      </c>
      <c r="AF59" s="503">
        <f t="shared" si="3"/>
        <v>55</v>
      </c>
      <c r="AG59" s="503">
        <f t="shared" si="3"/>
        <v>34</v>
      </c>
      <c r="AH59" s="503">
        <f t="shared" si="3"/>
        <v>62</v>
      </c>
      <c r="AI59" s="503">
        <f t="shared" si="3"/>
        <v>16</v>
      </c>
      <c r="AJ59" s="504">
        <f t="shared" si="3"/>
        <v>22</v>
      </c>
      <c r="AK59" s="502">
        <f t="shared" si="3"/>
        <v>36</v>
      </c>
      <c r="AL59" s="503">
        <f t="shared" si="3"/>
        <v>42</v>
      </c>
      <c r="AM59" s="503">
        <f t="shared" si="3"/>
        <v>62</v>
      </c>
      <c r="AN59" s="503">
        <f>SUM(AN37:AN55)</f>
        <v>45</v>
      </c>
      <c r="AO59" s="503">
        <f t="shared" ref="AO59:AX59" si="4">SUM(AO37:AO54)</f>
        <v>48</v>
      </c>
      <c r="AP59" s="503">
        <f t="shared" si="4"/>
        <v>20</v>
      </c>
      <c r="AQ59" s="504">
        <f t="shared" si="4"/>
        <v>22</v>
      </c>
      <c r="AR59" s="502">
        <f t="shared" si="4"/>
        <v>36</v>
      </c>
      <c r="AS59" s="503">
        <f t="shared" si="4"/>
        <v>35</v>
      </c>
      <c r="AT59" s="503">
        <f t="shared" si="4"/>
        <v>40</v>
      </c>
      <c r="AU59" s="503">
        <f t="shared" si="4"/>
        <v>20</v>
      </c>
      <c r="AV59" s="503">
        <f t="shared" si="4"/>
        <v>48</v>
      </c>
      <c r="AW59" s="503">
        <f t="shared" si="4"/>
        <v>0</v>
      </c>
      <c r="AX59" s="504">
        <f t="shared" si="4"/>
        <v>36</v>
      </c>
      <c r="AY59" s="654">
        <f>SUM(AY38:BA54)</f>
        <v>919</v>
      </c>
      <c r="AZ59" s="763"/>
      <c r="BA59" s="763"/>
      <c r="BB59" s="764">
        <f>SUM($BB$37:$BD$57)</f>
        <v>277.75</v>
      </c>
      <c r="BC59" s="764"/>
      <c r="BD59" s="764"/>
      <c r="BE59" s="765"/>
      <c r="BF59" s="766"/>
      <c r="BG59" s="767"/>
      <c r="BH59" s="768"/>
      <c r="BI59" s="769"/>
      <c r="BJ59" s="769"/>
      <c r="BK59" s="770"/>
      <c r="BL59" s="770"/>
      <c r="BM59" s="770"/>
      <c r="BN59" s="771"/>
    </row>
    <row r="60" spans="2:85" ht="21" customHeight="1" thickBot="1">
      <c r="B60" s="505" t="s">
        <v>664</v>
      </c>
      <c r="C60" s="506"/>
      <c r="D60" s="507"/>
      <c r="E60" s="508"/>
      <c r="F60" s="508"/>
      <c r="G60" s="508"/>
      <c r="H60" s="508"/>
      <c r="I60" s="508"/>
      <c r="J60" s="508"/>
      <c r="K60" s="508"/>
      <c r="L60" s="508"/>
      <c r="M60" s="508"/>
      <c r="N60" s="508"/>
      <c r="O60" s="508"/>
      <c r="P60" s="508"/>
      <c r="Q60" s="508"/>
      <c r="R60" s="508"/>
      <c r="S60" s="508"/>
      <c r="T60" s="508"/>
      <c r="U60" s="508"/>
      <c r="V60" s="508"/>
      <c r="W60" s="460"/>
      <c r="X60" s="460"/>
      <c r="Y60" s="460"/>
      <c r="Z60" s="460"/>
      <c r="AA60" s="460"/>
      <c r="AB60" s="460"/>
      <c r="AC60" s="460"/>
      <c r="AD60" s="460"/>
      <c r="AE60" s="460"/>
      <c r="AF60" s="460"/>
      <c r="AG60" s="460"/>
      <c r="AH60" s="460"/>
      <c r="AI60" s="460"/>
      <c r="AJ60" s="460"/>
      <c r="AK60" s="460"/>
      <c r="AL60" s="460"/>
      <c r="AM60" s="460"/>
      <c r="AN60" s="460"/>
      <c r="AO60" s="460"/>
      <c r="AP60" s="460"/>
      <c r="AQ60" s="460"/>
      <c r="AR60" s="460"/>
      <c r="AS60" s="460"/>
      <c r="AT60" s="460"/>
      <c r="AU60" s="460"/>
      <c r="AV60" s="460"/>
      <c r="AW60" s="460"/>
      <c r="AX60" s="509"/>
      <c r="AY60" s="788">
        <v>32</v>
      </c>
      <c r="AZ60" s="651"/>
      <c r="BA60" s="651"/>
      <c r="BB60" s="651"/>
      <c r="BC60" s="651"/>
      <c r="BD60" s="651"/>
      <c r="BE60" s="651"/>
      <c r="BF60" s="651"/>
      <c r="BG60" s="651"/>
      <c r="BH60" s="651"/>
      <c r="BI60" s="651"/>
      <c r="BJ60" s="651"/>
      <c r="BK60" s="651"/>
      <c r="BL60" s="651"/>
      <c r="BM60" s="651"/>
      <c r="BN60" s="652"/>
    </row>
    <row r="61" spans="2:85" ht="21" customHeight="1">
      <c r="G61" s="11"/>
    </row>
    <row r="62" spans="2:85" ht="21" customHeight="1" thickBot="1">
      <c r="B62" s="368" t="s">
        <v>665</v>
      </c>
      <c r="D62" s="424"/>
      <c r="E62" s="424"/>
      <c r="F62" s="424"/>
      <c r="G62" s="424"/>
      <c r="H62" s="424"/>
      <c r="I62" s="424"/>
      <c r="J62" s="424"/>
      <c r="K62" s="424"/>
      <c r="L62" s="424"/>
      <c r="M62" s="424"/>
      <c r="N62" s="424"/>
      <c r="O62" s="424"/>
      <c r="P62" s="424"/>
      <c r="Q62" s="424"/>
      <c r="R62" s="424"/>
      <c r="S62" s="424"/>
      <c r="T62" s="424"/>
      <c r="U62" s="424"/>
      <c r="V62" s="424"/>
      <c r="W62" s="424"/>
      <c r="X62" s="424"/>
      <c r="Y62" s="424"/>
      <c r="Z62" s="424"/>
      <c r="AA62" s="424"/>
      <c r="AB62" s="424"/>
      <c r="AC62" s="424"/>
      <c r="AD62" s="424"/>
      <c r="AE62" s="424"/>
      <c r="AF62" s="424"/>
      <c r="AG62" s="424"/>
      <c r="AH62" s="424"/>
      <c r="AI62" s="424"/>
      <c r="AJ62" s="424"/>
      <c r="AK62" s="424"/>
      <c r="AL62" s="424"/>
      <c r="AM62" s="424"/>
      <c r="AN62" s="424"/>
      <c r="AO62" s="424"/>
      <c r="AP62" s="424"/>
      <c r="AQ62" s="424"/>
      <c r="AR62" s="424"/>
      <c r="AS62" s="424"/>
      <c r="AT62" s="424"/>
      <c r="AU62" s="424"/>
      <c r="AV62" s="424"/>
      <c r="AW62" s="424"/>
      <c r="AX62" s="424"/>
      <c r="AY62" s="424"/>
      <c r="AZ62" s="424"/>
      <c r="BA62" s="413"/>
      <c r="BB62" s="424"/>
      <c r="BC62" s="413"/>
      <c r="BD62" s="413"/>
      <c r="BE62" s="424"/>
      <c r="BF62" s="413"/>
      <c r="BG62" s="424"/>
      <c r="BH62" s="424"/>
      <c r="BI62" s="424"/>
      <c r="BJ62" s="424"/>
      <c r="BK62" s="424"/>
      <c r="BL62" s="424"/>
      <c r="BM62" s="424"/>
      <c r="BN62" s="424"/>
    </row>
    <row r="63" spans="2:85" ht="21" customHeight="1" thickBot="1">
      <c r="B63" s="623"/>
      <c r="C63" s="465"/>
      <c r="D63" s="625" t="s">
        <v>645</v>
      </c>
      <c r="E63" s="625"/>
      <c r="F63" s="625"/>
      <c r="G63" s="625"/>
      <c r="H63" s="625"/>
      <c r="I63" s="626"/>
      <c r="J63" s="628" t="s">
        <v>646</v>
      </c>
      <c r="K63" s="629"/>
      <c r="L63" s="629"/>
      <c r="M63" s="629"/>
      <c r="N63" s="629"/>
      <c r="O63" s="630"/>
      <c r="P63" s="634" t="s">
        <v>11</v>
      </c>
      <c r="Q63" s="625"/>
      <c r="R63" s="625"/>
      <c r="S63" s="625"/>
      <c r="T63" s="625"/>
      <c r="U63" s="625"/>
      <c r="V63" s="635"/>
      <c r="W63" s="639" t="s">
        <v>647</v>
      </c>
      <c r="X63" s="640"/>
      <c r="Y63" s="640"/>
      <c r="Z63" s="640"/>
      <c r="AA63" s="640"/>
      <c r="AB63" s="640"/>
      <c r="AC63" s="641"/>
      <c r="AD63" s="639" t="s">
        <v>648</v>
      </c>
      <c r="AE63" s="640"/>
      <c r="AF63" s="640"/>
      <c r="AG63" s="640"/>
      <c r="AH63" s="640"/>
      <c r="AI63" s="640"/>
      <c r="AJ63" s="641"/>
      <c r="AK63" s="639" t="s">
        <v>649</v>
      </c>
      <c r="AL63" s="640"/>
      <c r="AM63" s="640"/>
      <c r="AN63" s="640"/>
      <c r="AO63" s="640"/>
      <c r="AP63" s="640"/>
      <c r="AQ63" s="641"/>
      <c r="AR63" s="623" t="s">
        <v>650</v>
      </c>
      <c r="AS63" s="625"/>
      <c r="AT63" s="625"/>
      <c r="AU63" s="625"/>
      <c r="AV63" s="625"/>
      <c r="AW63" s="625"/>
      <c r="AX63" s="625"/>
      <c r="AY63" s="789" t="s">
        <v>651</v>
      </c>
      <c r="AZ63" s="790"/>
      <c r="BA63" s="790"/>
      <c r="BB63" s="790" t="s">
        <v>652</v>
      </c>
      <c r="BC63" s="790"/>
      <c r="BD63" s="790"/>
      <c r="BE63" s="790" t="s">
        <v>654</v>
      </c>
      <c r="BF63" s="790"/>
      <c r="BG63" s="790"/>
      <c r="BH63" s="790"/>
      <c r="BI63" s="790"/>
      <c r="BJ63" s="790"/>
      <c r="BK63" s="640" t="s">
        <v>655</v>
      </c>
      <c r="BL63" s="640"/>
      <c r="BM63" s="640"/>
      <c r="BN63" s="641"/>
    </row>
    <row r="64" spans="2:85" ht="21" customHeight="1" thickBot="1">
      <c r="B64" s="624"/>
      <c r="C64" s="466"/>
      <c r="D64" s="524"/>
      <c r="E64" s="524"/>
      <c r="F64" s="524"/>
      <c r="G64" s="524"/>
      <c r="H64" s="524"/>
      <c r="I64" s="627"/>
      <c r="J64" s="631"/>
      <c r="K64" s="632"/>
      <c r="L64" s="632"/>
      <c r="M64" s="632"/>
      <c r="N64" s="632"/>
      <c r="O64" s="633"/>
      <c r="P64" s="642"/>
      <c r="Q64" s="524"/>
      <c r="R64" s="524"/>
      <c r="S64" s="524"/>
      <c r="T64" s="524"/>
      <c r="U64" s="524"/>
      <c r="V64" s="643"/>
      <c r="W64" s="467" t="s">
        <v>253</v>
      </c>
      <c r="X64" s="468" t="s">
        <v>252</v>
      </c>
      <c r="Y64" s="468" t="s">
        <v>251</v>
      </c>
      <c r="Z64" s="468" t="s">
        <v>250</v>
      </c>
      <c r="AA64" s="468" t="s">
        <v>656</v>
      </c>
      <c r="AB64" s="468" t="s">
        <v>657</v>
      </c>
      <c r="AC64" s="469" t="s">
        <v>219</v>
      </c>
      <c r="AD64" s="467" t="s">
        <v>253</v>
      </c>
      <c r="AE64" s="468" t="s">
        <v>252</v>
      </c>
      <c r="AF64" s="468" t="s">
        <v>251</v>
      </c>
      <c r="AG64" s="468" t="s">
        <v>250</v>
      </c>
      <c r="AH64" s="468" t="s">
        <v>656</v>
      </c>
      <c r="AI64" s="468" t="s">
        <v>657</v>
      </c>
      <c r="AJ64" s="469" t="s">
        <v>219</v>
      </c>
      <c r="AK64" s="467" t="s">
        <v>253</v>
      </c>
      <c r="AL64" s="468" t="s">
        <v>252</v>
      </c>
      <c r="AM64" s="468" t="s">
        <v>251</v>
      </c>
      <c r="AN64" s="468" t="s">
        <v>250</v>
      </c>
      <c r="AO64" s="468" t="s">
        <v>656</v>
      </c>
      <c r="AP64" s="468" t="s">
        <v>657</v>
      </c>
      <c r="AQ64" s="469" t="s">
        <v>219</v>
      </c>
      <c r="AR64" s="470" t="s">
        <v>253</v>
      </c>
      <c r="AS64" s="471" t="s">
        <v>252</v>
      </c>
      <c r="AT64" s="471" t="s">
        <v>251</v>
      </c>
      <c r="AU64" s="471" t="s">
        <v>250</v>
      </c>
      <c r="AV64" s="471" t="s">
        <v>656</v>
      </c>
      <c r="AW64" s="471" t="s">
        <v>657</v>
      </c>
      <c r="AX64" s="510" t="s">
        <v>219</v>
      </c>
      <c r="AY64" s="791"/>
      <c r="AZ64" s="792"/>
      <c r="BA64" s="792"/>
      <c r="BB64" s="792"/>
      <c r="BC64" s="792"/>
      <c r="BD64" s="792"/>
      <c r="BE64" s="792"/>
      <c r="BF64" s="792"/>
      <c r="BG64" s="792"/>
      <c r="BH64" s="792"/>
      <c r="BI64" s="792"/>
      <c r="BJ64" s="792"/>
      <c r="BK64" s="793"/>
      <c r="BL64" s="793"/>
      <c r="BM64" s="793"/>
      <c r="BN64" s="794"/>
    </row>
    <row r="65" spans="2:66" ht="21" customHeight="1">
      <c r="B65" s="645"/>
      <c r="C65" s="711" t="s">
        <v>666</v>
      </c>
      <c r="D65" s="712" t="s">
        <v>682</v>
      </c>
      <c r="E65" s="713"/>
      <c r="F65" s="713"/>
      <c r="G65" s="713"/>
      <c r="H65" s="713"/>
      <c r="I65" s="713"/>
      <c r="J65" s="713"/>
      <c r="K65" s="713"/>
      <c r="L65" s="713"/>
      <c r="M65" s="713"/>
      <c r="N65" s="713"/>
      <c r="O65" s="713"/>
      <c r="P65" s="795"/>
      <c r="Q65" s="795"/>
      <c r="R65" s="795"/>
      <c r="S65" s="795"/>
      <c r="T65" s="795"/>
      <c r="U65" s="795"/>
      <c r="V65" s="796"/>
      <c r="W65" s="488"/>
      <c r="X65" s="478">
        <v>7</v>
      </c>
      <c r="Y65" s="478">
        <v>7</v>
      </c>
      <c r="Z65" s="478"/>
      <c r="AA65" s="478">
        <v>7</v>
      </c>
      <c r="AB65" s="478">
        <v>7</v>
      </c>
      <c r="AC65" s="479"/>
      <c r="AD65" s="477"/>
      <c r="AE65" s="478">
        <v>7</v>
      </c>
      <c r="AF65" s="478">
        <v>7</v>
      </c>
      <c r="AG65" s="478"/>
      <c r="AH65" s="478">
        <v>7</v>
      </c>
      <c r="AI65" s="478">
        <v>7</v>
      </c>
      <c r="AJ65" s="479"/>
      <c r="AK65" s="477"/>
      <c r="AL65" s="478">
        <v>7</v>
      </c>
      <c r="AM65" s="478">
        <v>7</v>
      </c>
      <c r="AN65" s="478"/>
      <c r="AO65" s="478">
        <v>7</v>
      </c>
      <c r="AP65" s="478">
        <v>7</v>
      </c>
      <c r="AQ65" s="479"/>
      <c r="AR65" s="477"/>
      <c r="AS65" s="478">
        <v>7</v>
      </c>
      <c r="AT65" s="478">
        <v>7</v>
      </c>
      <c r="AU65" s="478"/>
      <c r="AV65" s="478">
        <v>7</v>
      </c>
      <c r="AW65" s="478"/>
      <c r="AX65" s="479"/>
      <c r="AY65" s="797">
        <f t="shared" ref="AY65:AY72" si="5">SUM(W65:AX65)</f>
        <v>105</v>
      </c>
      <c r="AZ65" s="747"/>
      <c r="BA65" s="747"/>
      <c r="BB65" s="748">
        <f t="shared" ref="BB65:BB72" si="6">AY65/4</f>
        <v>26.25</v>
      </c>
      <c r="BC65" s="748"/>
      <c r="BD65" s="798"/>
      <c r="BE65" s="799">
        <f>ROUNDDOWN(SUM($BB$65:$BD$72)/40,1)</f>
        <v>2.5</v>
      </c>
      <c r="BF65" s="799"/>
      <c r="BG65" s="799"/>
      <c r="BH65" s="799"/>
      <c r="BI65" s="799"/>
      <c r="BJ65" s="799"/>
      <c r="BK65" s="802"/>
      <c r="BL65" s="802"/>
      <c r="BM65" s="802"/>
      <c r="BN65" s="803"/>
    </row>
    <row r="66" spans="2:66" ht="21" customHeight="1">
      <c r="B66" s="645"/>
      <c r="C66" s="645"/>
      <c r="D66" s="716" t="s">
        <v>673</v>
      </c>
      <c r="E66" s="717"/>
      <c r="F66" s="717"/>
      <c r="G66" s="717"/>
      <c r="H66" s="717"/>
      <c r="I66" s="717"/>
      <c r="J66" s="717"/>
      <c r="K66" s="717"/>
      <c r="L66" s="717"/>
      <c r="M66" s="717"/>
      <c r="N66" s="717"/>
      <c r="O66" s="717"/>
      <c r="P66" s="804"/>
      <c r="Q66" s="804"/>
      <c r="R66" s="804"/>
      <c r="S66" s="804"/>
      <c r="T66" s="804"/>
      <c r="U66" s="804"/>
      <c r="V66" s="805"/>
      <c r="W66" s="490">
        <v>4</v>
      </c>
      <c r="X66" s="482"/>
      <c r="Y66" s="482">
        <v>7</v>
      </c>
      <c r="Z66" s="482"/>
      <c r="AA66" s="482"/>
      <c r="AB66" s="482">
        <v>1</v>
      </c>
      <c r="AC66" s="483">
        <v>4</v>
      </c>
      <c r="AD66" s="481">
        <v>4</v>
      </c>
      <c r="AE66" s="482"/>
      <c r="AF66" s="482">
        <v>7</v>
      </c>
      <c r="AG66" s="482"/>
      <c r="AH66" s="482"/>
      <c r="AI66" s="482">
        <v>1</v>
      </c>
      <c r="AJ66" s="483">
        <v>4</v>
      </c>
      <c r="AK66" s="481">
        <v>4</v>
      </c>
      <c r="AL66" s="482"/>
      <c r="AM66" s="482">
        <v>7</v>
      </c>
      <c r="AN66" s="482">
        <v>2</v>
      </c>
      <c r="AO66" s="482"/>
      <c r="AP66" s="482">
        <v>1</v>
      </c>
      <c r="AQ66" s="483">
        <v>4</v>
      </c>
      <c r="AR66" s="490">
        <v>4</v>
      </c>
      <c r="AS66" s="482"/>
      <c r="AT66" s="482">
        <v>7</v>
      </c>
      <c r="AU66" s="482"/>
      <c r="AV66" s="482"/>
      <c r="AW66" s="482"/>
      <c r="AX66" s="483"/>
      <c r="AY66" s="806">
        <f t="shared" si="5"/>
        <v>61</v>
      </c>
      <c r="AZ66" s="718"/>
      <c r="BA66" s="718"/>
      <c r="BB66" s="719">
        <f t="shared" si="6"/>
        <v>15.25</v>
      </c>
      <c r="BC66" s="719"/>
      <c r="BD66" s="690"/>
      <c r="BE66" s="800"/>
      <c r="BF66" s="800"/>
      <c r="BG66" s="800"/>
      <c r="BH66" s="800"/>
      <c r="BI66" s="800"/>
      <c r="BJ66" s="800"/>
      <c r="BK66" s="741"/>
      <c r="BL66" s="741"/>
      <c r="BM66" s="741"/>
      <c r="BN66" s="742"/>
    </row>
    <row r="67" spans="2:66" ht="21" customHeight="1">
      <c r="B67" s="645"/>
      <c r="C67" s="645"/>
      <c r="D67" s="716" t="s">
        <v>677</v>
      </c>
      <c r="E67" s="717"/>
      <c r="F67" s="717"/>
      <c r="G67" s="717"/>
      <c r="H67" s="717"/>
      <c r="I67" s="717"/>
      <c r="J67" s="717"/>
      <c r="K67" s="717"/>
      <c r="L67" s="717"/>
      <c r="M67" s="717"/>
      <c r="N67" s="717"/>
      <c r="O67" s="717"/>
      <c r="P67" s="804"/>
      <c r="Q67" s="804"/>
      <c r="R67" s="804"/>
      <c r="S67" s="804"/>
      <c r="T67" s="804"/>
      <c r="U67" s="804"/>
      <c r="V67" s="805"/>
      <c r="W67" s="511"/>
      <c r="X67" s="497">
        <v>7</v>
      </c>
      <c r="Y67" s="497">
        <v>7</v>
      </c>
      <c r="Z67" s="497"/>
      <c r="AA67" s="497">
        <v>7</v>
      </c>
      <c r="AB67" s="497">
        <v>7</v>
      </c>
      <c r="AC67" s="498"/>
      <c r="AD67" s="496"/>
      <c r="AE67" s="497">
        <v>7</v>
      </c>
      <c r="AF67" s="497">
        <v>7</v>
      </c>
      <c r="AG67" s="497"/>
      <c r="AH67" s="497">
        <v>7</v>
      </c>
      <c r="AI67" s="497">
        <v>7</v>
      </c>
      <c r="AJ67" s="498"/>
      <c r="AK67" s="496"/>
      <c r="AL67" s="497">
        <v>7</v>
      </c>
      <c r="AM67" s="497">
        <v>7</v>
      </c>
      <c r="AN67" s="497"/>
      <c r="AO67" s="497">
        <v>7</v>
      </c>
      <c r="AP67" s="497">
        <v>7</v>
      </c>
      <c r="AQ67" s="498"/>
      <c r="AR67" s="496"/>
      <c r="AS67" s="497">
        <v>7</v>
      </c>
      <c r="AT67" s="497"/>
      <c r="AU67" s="497"/>
      <c r="AV67" s="497">
        <v>7</v>
      </c>
      <c r="AW67" s="497"/>
      <c r="AX67" s="498">
        <v>7</v>
      </c>
      <c r="AY67" s="806">
        <f t="shared" si="5"/>
        <v>105</v>
      </c>
      <c r="AZ67" s="718"/>
      <c r="BA67" s="718"/>
      <c r="BB67" s="719">
        <f t="shared" si="6"/>
        <v>26.25</v>
      </c>
      <c r="BC67" s="719"/>
      <c r="BD67" s="690"/>
      <c r="BE67" s="800"/>
      <c r="BF67" s="800"/>
      <c r="BG67" s="800"/>
      <c r="BH67" s="800"/>
      <c r="BI67" s="800"/>
      <c r="BJ67" s="800"/>
      <c r="BK67" s="741"/>
      <c r="BL67" s="741"/>
      <c r="BM67" s="741"/>
      <c r="BN67" s="742"/>
    </row>
    <row r="68" spans="2:66" ht="21" customHeight="1">
      <c r="B68" s="645"/>
      <c r="C68" s="645"/>
      <c r="D68" s="716" t="s">
        <v>678</v>
      </c>
      <c r="E68" s="717"/>
      <c r="F68" s="717"/>
      <c r="G68" s="717"/>
      <c r="H68" s="717"/>
      <c r="I68" s="717"/>
      <c r="J68" s="717"/>
      <c r="K68" s="717"/>
      <c r="L68" s="717"/>
      <c r="M68" s="717"/>
      <c r="N68" s="717"/>
      <c r="O68" s="717"/>
      <c r="P68" s="685"/>
      <c r="Q68" s="686"/>
      <c r="R68" s="686"/>
      <c r="S68" s="686"/>
      <c r="T68" s="686"/>
      <c r="U68" s="686"/>
      <c r="V68" s="687"/>
      <c r="W68" s="490"/>
      <c r="X68" s="482"/>
      <c r="Y68" s="482"/>
      <c r="Z68" s="497">
        <v>7</v>
      </c>
      <c r="AA68" s="497">
        <v>7</v>
      </c>
      <c r="AB68" s="482"/>
      <c r="AC68" s="483"/>
      <c r="AD68" s="481"/>
      <c r="AE68" s="482"/>
      <c r="AF68" s="482"/>
      <c r="AG68" s="497">
        <v>7</v>
      </c>
      <c r="AH68" s="497">
        <v>7</v>
      </c>
      <c r="AI68" s="482"/>
      <c r="AJ68" s="483"/>
      <c r="AK68" s="481"/>
      <c r="AL68" s="482"/>
      <c r="AM68" s="482"/>
      <c r="AN68" s="497">
        <v>7</v>
      </c>
      <c r="AO68" s="497">
        <v>7</v>
      </c>
      <c r="AP68" s="482"/>
      <c r="AQ68" s="483"/>
      <c r="AR68" s="490"/>
      <c r="AS68" s="482"/>
      <c r="AT68" s="482"/>
      <c r="AU68" s="497">
        <v>7</v>
      </c>
      <c r="AV68" s="482"/>
      <c r="AW68" s="482"/>
      <c r="AX68" s="483">
        <v>7</v>
      </c>
      <c r="AY68" s="806">
        <f t="shared" si="5"/>
        <v>56</v>
      </c>
      <c r="AZ68" s="718"/>
      <c r="BA68" s="718"/>
      <c r="BB68" s="719">
        <f t="shared" si="6"/>
        <v>14</v>
      </c>
      <c r="BC68" s="719"/>
      <c r="BD68" s="690"/>
      <c r="BE68" s="800"/>
      <c r="BF68" s="800"/>
      <c r="BG68" s="800"/>
      <c r="BH68" s="800"/>
      <c r="BI68" s="800"/>
      <c r="BJ68" s="800"/>
      <c r="BK68" s="741"/>
      <c r="BL68" s="741"/>
      <c r="BM68" s="741"/>
      <c r="BN68" s="742"/>
    </row>
    <row r="69" spans="2:66" ht="21" customHeight="1">
      <c r="B69" s="645"/>
      <c r="C69" s="645"/>
      <c r="D69" s="716" t="s">
        <v>679</v>
      </c>
      <c r="E69" s="717"/>
      <c r="F69" s="717"/>
      <c r="G69" s="717"/>
      <c r="H69" s="717"/>
      <c r="I69" s="717"/>
      <c r="J69" s="717"/>
      <c r="K69" s="717"/>
      <c r="L69" s="717"/>
      <c r="M69" s="717"/>
      <c r="N69" s="717"/>
      <c r="O69" s="717"/>
      <c r="P69" s="804"/>
      <c r="Q69" s="804"/>
      <c r="R69" s="804"/>
      <c r="S69" s="804"/>
      <c r="T69" s="804"/>
      <c r="U69" s="804"/>
      <c r="V69" s="805"/>
      <c r="W69" s="511">
        <v>4</v>
      </c>
      <c r="X69" s="497">
        <v>7</v>
      </c>
      <c r="Y69" s="497">
        <v>7</v>
      </c>
      <c r="Z69" s="497"/>
      <c r="AA69" s="497">
        <v>7</v>
      </c>
      <c r="AB69" s="497">
        <v>7</v>
      </c>
      <c r="AC69" s="498"/>
      <c r="AD69" s="496"/>
      <c r="AE69" s="497">
        <v>7</v>
      </c>
      <c r="AF69" s="497"/>
      <c r="AG69" s="497"/>
      <c r="AH69" s="497">
        <v>7</v>
      </c>
      <c r="AI69" s="497">
        <v>7</v>
      </c>
      <c r="AJ69" s="498"/>
      <c r="AK69" s="496"/>
      <c r="AL69" s="497"/>
      <c r="AM69" s="497"/>
      <c r="AN69" s="497"/>
      <c r="AO69" s="497"/>
      <c r="AP69" s="497"/>
      <c r="AQ69" s="498"/>
      <c r="AR69" s="496"/>
      <c r="AS69" s="497">
        <v>7</v>
      </c>
      <c r="AT69" s="497"/>
      <c r="AU69" s="497"/>
      <c r="AV69" s="497">
        <v>7</v>
      </c>
      <c r="AW69" s="497"/>
      <c r="AX69" s="498">
        <v>7</v>
      </c>
      <c r="AY69" s="806">
        <f t="shared" si="5"/>
        <v>74</v>
      </c>
      <c r="AZ69" s="718"/>
      <c r="BA69" s="718"/>
      <c r="BB69" s="719">
        <f t="shared" si="6"/>
        <v>18.5</v>
      </c>
      <c r="BC69" s="719"/>
      <c r="BD69" s="690"/>
      <c r="BE69" s="800"/>
      <c r="BF69" s="800"/>
      <c r="BG69" s="800"/>
      <c r="BH69" s="800"/>
      <c r="BI69" s="800"/>
      <c r="BJ69" s="800"/>
      <c r="BK69" s="741"/>
      <c r="BL69" s="741"/>
      <c r="BM69" s="741"/>
      <c r="BN69" s="742"/>
    </row>
    <row r="70" spans="2:66" ht="21" customHeight="1">
      <c r="B70" s="645"/>
      <c r="C70" s="645"/>
      <c r="D70" s="716"/>
      <c r="E70" s="717"/>
      <c r="F70" s="717"/>
      <c r="G70" s="717"/>
      <c r="H70" s="717"/>
      <c r="I70" s="717"/>
      <c r="J70" s="717"/>
      <c r="K70" s="717"/>
      <c r="L70" s="717"/>
      <c r="M70" s="717"/>
      <c r="N70" s="717"/>
      <c r="O70" s="717"/>
      <c r="P70" s="685"/>
      <c r="Q70" s="686"/>
      <c r="R70" s="686"/>
      <c r="S70" s="686"/>
      <c r="T70" s="686"/>
      <c r="U70" s="686"/>
      <c r="V70" s="687"/>
      <c r="W70" s="490"/>
      <c r="X70" s="482"/>
      <c r="Y70" s="482"/>
      <c r="Z70" s="482"/>
      <c r="AA70" s="482"/>
      <c r="AB70" s="482"/>
      <c r="AC70" s="512"/>
      <c r="AD70" s="481"/>
      <c r="AE70" s="482"/>
      <c r="AF70" s="482"/>
      <c r="AG70" s="482"/>
      <c r="AH70" s="482"/>
      <c r="AI70" s="482"/>
      <c r="AJ70" s="512"/>
      <c r="AK70" s="481"/>
      <c r="AL70" s="482"/>
      <c r="AM70" s="482"/>
      <c r="AN70" s="482"/>
      <c r="AO70" s="482"/>
      <c r="AP70" s="482"/>
      <c r="AQ70" s="512"/>
      <c r="AR70" s="481"/>
      <c r="AS70" s="482"/>
      <c r="AT70" s="482"/>
      <c r="AU70" s="482"/>
      <c r="AV70" s="482"/>
      <c r="AW70" s="482"/>
      <c r="AX70" s="512"/>
      <c r="AY70" s="806">
        <f t="shared" si="5"/>
        <v>0</v>
      </c>
      <c r="AZ70" s="718"/>
      <c r="BA70" s="718"/>
      <c r="BB70" s="719">
        <f t="shared" si="6"/>
        <v>0</v>
      </c>
      <c r="BC70" s="719"/>
      <c r="BD70" s="690"/>
      <c r="BE70" s="800"/>
      <c r="BF70" s="800"/>
      <c r="BG70" s="800"/>
      <c r="BH70" s="800"/>
      <c r="BI70" s="800"/>
      <c r="BJ70" s="800"/>
      <c r="BK70" s="741"/>
      <c r="BL70" s="741"/>
      <c r="BM70" s="741"/>
      <c r="BN70" s="742"/>
    </row>
    <row r="71" spans="2:66" ht="21" customHeight="1">
      <c r="B71" s="645"/>
      <c r="C71" s="645"/>
      <c r="D71" s="716"/>
      <c r="E71" s="717"/>
      <c r="F71" s="717"/>
      <c r="G71" s="717"/>
      <c r="H71" s="717"/>
      <c r="I71" s="717"/>
      <c r="J71" s="717"/>
      <c r="K71" s="717"/>
      <c r="L71" s="717"/>
      <c r="M71" s="717"/>
      <c r="N71" s="717"/>
      <c r="O71" s="717"/>
      <c r="P71" s="685"/>
      <c r="Q71" s="686"/>
      <c r="R71" s="686"/>
      <c r="S71" s="686"/>
      <c r="T71" s="686"/>
      <c r="U71" s="686"/>
      <c r="V71" s="687"/>
      <c r="W71" s="490"/>
      <c r="X71" s="482"/>
      <c r="Y71" s="482"/>
      <c r="Z71" s="482"/>
      <c r="AA71" s="482"/>
      <c r="AB71" s="482"/>
      <c r="AC71" s="483"/>
      <c r="AD71" s="481"/>
      <c r="AE71" s="482"/>
      <c r="AF71" s="482"/>
      <c r="AG71" s="482"/>
      <c r="AH71" s="482"/>
      <c r="AI71" s="482"/>
      <c r="AJ71" s="483"/>
      <c r="AK71" s="481"/>
      <c r="AL71" s="482"/>
      <c r="AM71" s="482"/>
      <c r="AN71" s="482"/>
      <c r="AO71" s="482"/>
      <c r="AP71" s="482"/>
      <c r="AQ71" s="483"/>
      <c r="AR71" s="490"/>
      <c r="AS71" s="482"/>
      <c r="AT71" s="482"/>
      <c r="AU71" s="482"/>
      <c r="AV71" s="482"/>
      <c r="AW71" s="482"/>
      <c r="AX71" s="483"/>
      <c r="AY71" s="806">
        <f t="shared" si="5"/>
        <v>0</v>
      </c>
      <c r="AZ71" s="718"/>
      <c r="BA71" s="718"/>
      <c r="BB71" s="719">
        <f t="shared" si="6"/>
        <v>0</v>
      </c>
      <c r="BC71" s="719"/>
      <c r="BD71" s="690"/>
      <c r="BE71" s="800"/>
      <c r="BF71" s="800"/>
      <c r="BG71" s="800"/>
      <c r="BH71" s="800"/>
      <c r="BI71" s="800"/>
      <c r="BJ71" s="800"/>
      <c r="BK71" s="741"/>
      <c r="BL71" s="741"/>
      <c r="BM71" s="741"/>
      <c r="BN71" s="742"/>
    </row>
    <row r="72" spans="2:66" ht="21" customHeight="1" thickBot="1">
      <c r="B72" s="645"/>
      <c r="C72" s="645"/>
      <c r="D72" s="818"/>
      <c r="E72" s="779"/>
      <c r="F72" s="779"/>
      <c r="G72" s="779"/>
      <c r="H72" s="779"/>
      <c r="I72" s="779"/>
      <c r="J72" s="779"/>
      <c r="K72" s="779"/>
      <c r="L72" s="779"/>
      <c r="M72" s="779"/>
      <c r="N72" s="779"/>
      <c r="O72" s="779"/>
      <c r="P72" s="780"/>
      <c r="Q72" s="781"/>
      <c r="R72" s="781"/>
      <c r="S72" s="781"/>
      <c r="T72" s="781"/>
      <c r="U72" s="781"/>
      <c r="V72" s="782"/>
      <c r="W72" s="495"/>
      <c r="X72" s="493"/>
      <c r="Y72" s="493"/>
      <c r="Z72" s="493"/>
      <c r="AA72" s="493"/>
      <c r="AB72" s="493"/>
      <c r="AC72" s="494"/>
      <c r="AD72" s="492"/>
      <c r="AE72" s="493"/>
      <c r="AF72" s="493"/>
      <c r="AG72" s="493"/>
      <c r="AH72" s="493"/>
      <c r="AI72" s="493"/>
      <c r="AJ72" s="494"/>
      <c r="AK72" s="492"/>
      <c r="AL72" s="493"/>
      <c r="AM72" s="493"/>
      <c r="AN72" s="493"/>
      <c r="AO72" s="493"/>
      <c r="AP72" s="493"/>
      <c r="AQ72" s="494"/>
      <c r="AR72" s="495"/>
      <c r="AS72" s="493"/>
      <c r="AT72" s="493"/>
      <c r="AU72" s="493"/>
      <c r="AV72" s="493"/>
      <c r="AW72" s="493"/>
      <c r="AX72" s="494"/>
      <c r="AY72" s="819">
        <f t="shared" si="5"/>
        <v>0</v>
      </c>
      <c r="AZ72" s="783"/>
      <c r="BA72" s="783"/>
      <c r="BB72" s="784">
        <f t="shared" si="6"/>
        <v>0</v>
      </c>
      <c r="BC72" s="784"/>
      <c r="BD72" s="702"/>
      <c r="BE72" s="801"/>
      <c r="BF72" s="801"/>
      <c r="BG72" s="801"/>
      <c r="BH72" s="801"/>
      <c r="BI72" s="801"/>
      <c r="BJ72" s="801"/>
      <c r="BK72" s="772"/>
      <c r="BL72" s="772"/>
      <c r="BM72" s="772"/>
      <c r="BN72" s="773"/>
    </row>
    <row r="73" spans="2:66" ht="21" customHeight="1" thickBot="1">
      <c r="B73" s="645"/>
      <c r="C73" s="760" t="s">
        <v>662</v>
      </c>
      <c r="D73" s="761"/>
      <c r="E73" s="761"/>
      <c r="F73" s="761"/>
      <c r="G73" s="761"/>
      <c r="H73" s="761"/>
      <c r="I73" s="761"/>
      <c r="J73" s="761"/>
      <c r="K73" s="761"/>
      <c r="L73" s="761"/>
      <c r="M73" s="761"/>
      <c r="N73" s="761"/>
      <c r="O73" s="761"/>
      <c r="P73" s="761"/>
      <c r="Q73" s="761"/>
      <c r="R73" s="761"/>
      <c r="S73" s="761"/>
      <c r="T73" s="761"/>
      <c r="U73" s="761"/>
      <c r="V73" s="762"/>
      <c r="W73" s="499">
        <f t="shared" ref="W73:AX73" si="7">SUM(W65:W72)</f>
        <v>8</v>
      </c>
      <c r="X73" s="500">
        <f t="shared" si="7"/>
        <v>21</v>
      </c>
      <c r="Y73" s="500">
        <f t="shared" si="7"/>
        <v>28</v>
      </c>
      <c r="Z73" s="500">
        <f t="shared" si="7"/>
        <v>7</v>
      </c>
      <c r="AA73" s="500">
        <f t="shared" si="7"/>
        <v>28</v>
      </c>
      <c r="AB73" s="500">
        <f t="shared" si="7"/>
        <v>22</v>
      </c>
      <c r="AC73" s="501">
        <f t="shared" si="7"/>
        <v>4</v>
      </c>
      <c r="AD73" s="499">
        <f t="shared" si="7"/>
        <v>4</v>
      </c>
      <c r="AE73" s="500">
        <f t="shared" si="7"/>
        <v>21</v>
      </c>
      <c r="AF73" s="500">
        <f t="shared" si="7"/>
        <v>21</v>
      </c>
      <c r="AG73" s="500">
        <f t="shared" si="7"/>
        <v>7</v>
      </c>
      <c r="AH73" s="500">
        <f t="shared" si="7"/>
        <v>28</v>
      </c>
      <c r="AI73" s="500">
        <f t="shared" si="7"/>
        <v>22</v>
      </c>
      <c r="AJ73" s="501">
        <f t="shared" si="7"/>
        <v>4</v>
      </c>
      <c r="AK73" s="499">
        <f t="shared" si="7"/>
        <v>4</v>
      </c>
      <c r="AL73" s="500">
        <f t="shared" si="7"/>
        <v>14</v>
      </c>
      <c r="AM73" s="500">
        <f t="shared" si="7"/>
        <v>21</v>
      </c>
      <c r="AN73" s="500">
        <f t="shared" si="7"/>
        <v>9</v>
      </c>
      <c r="AO73" s="500">
        <f t="shared" si="7"/>
        <v>21</v>
      </c>
      <c r="AP73" s="500">
        <f t="shared" si="7"/>
        <v>15</v>
      </c>
      <c r="AQ73" s="501">
        <f t="shared" si="7"/>
        <v>4</v>
      </c>
      <c r="AR73" s="499">
        <f t="shared" si="7"/>
        <v>4</v>
      </c>
      <c r="AS73" s="500">
        <f t="shared" si="7"/>
        <v>21</v>
      </c>
      <c r="AT73" s="500">
        <f t="shared" si="7"/>
        <v>14</v>
      </c>
      <c r="AU73" s="500">
        <f t="shared" si="7"/>
        <v>7</v>
      </c>
      <c r="AV73" s="500">
        <f t="shared" si="7"/>
        <v>21</v>
      </c>
      <c r="AW73" s="500">
        <f t="shared" si="7"/>
        <v>0</v>
      </c>
      <c r="AX73" s="501">
        <f t="shared" si="7"/>
        <v>21</v>
      </c>
      <c r="AY73" s="807">
        <f>SUM(AY65:BA72)</f>
        <v>401</v>
      </c>
      <c r="AZ73" s="808"/>
      <c r="BA73" s="808"/>
      <c r="BB73" s="809">
        <f>SUM($BB$65:$BD$72)</f>
        <v>100.25</v>
      </c>
      <c r="BC73" s="809"/>
      <c r="BD73" s="810"/>
      <c r="BE73" s="811">
        <f>SUM(BE65)</f>
        <v>2.5</v>
      </c>
      <c r="BF73" s="812"/>
      <c r="BG73" s="812"/>
      <c r="BH73" s="812"/>
      <c r="BI73" s="812"/>
      <c r="BJ73" s="813"/>
      <c r="BK73" s="814"/>
      <c r="BL73" s="814"/>
      <c r="BM73" s="814"/>
      <c r="BN73" s="815"/>
    </row>
    <row r="74" spans="2:66" ht="21" customHeight="1" thickBot="1">
      <c r="B74" s="505" t="s">
        <v>664</v>
      </c>
      <c r="C74" s="506"/>
      <c r="D74" s="507"/>
      <c r="E74" s="508"/>
      <c r="F74" s="508"/>
      <c r="G74" s="508"/>
      <c r="H74" s="508"/>
      <c r="I74" s="508"/>
      <c r="J74" s="508"/>
      <c r="K74" s="508"/>
      <c r="L74" s="508"/>
      <c r="M74" s="508"/>
      <c r="N74" s="508"/>
      <c r="O74" s="508"/>
      <c r="P74" s="508"/>
      <c r="Q74" s="508"/>
      <c r="R74" s="508"/>
      <c r="S74" s="508"/>
      <c r="T74" s="508"/>
      <c r="U74" s="508"/>
      <c r="V74" s="508"/>
      <c r="W74" s="460"/>
      <c r="X74" s="460"/>
      <c r="Y74" s="460"/>
      <c r="Z74" s="460"/>
      <c r="AA74" s="460"/>
      <c r="AB74" s="460"/>
      <c r="AC74" s="460"/>
      <c r="AD74" s="460"/>
      <c r="AE74" s="460"/>
      <c r="AF74" s="460"/>
      <c r="AG74" s="460"/>
      <c r="AH74" s="460"/>
      <c r="AI74" s="460"/>
      <c r="AJ74" s="460"/>
      <c r="AK74" s="460"/>
      <c r="AL74" s="460"/>
      <c r="AM74" s="460"/>
      <c r="AN74" s="460"/>
      <c r="AO74" s="460"/>
      <c r="AP74" s="460"/>
      <c r="AQ74" s="460"/>
      <c r="AR74" s="460"/>
      <c r="AS74" s="460"/>
      <c r="AT74" s="460"/>
      <c r="AU74" s="460"/>
      <c r="AV74" s="460"/>
      <c r="AW74" s="460"/>
      <c r="AX74" s="509"/>
      <c r="AY74" s="816">
        <v>40</v>
      </c>
      <c r="AZ74" s="653"/>
      <c r="BA74" s="653"/>
      <c r="BB74" s="653"/>
      <c r="BC74" s="653"/>
      <c r="BD74" s="653"/>
      <c r="BE74" s="653"/>
      <c r="BF74" s="653"/>
      <c r="BG74" s="653"/>
      <c r="BH74" s="653"/>
      <c r="BI74" s="653"/>
      <c r="BJ74" s="653"/>
      <c r="BK74" s="653"/>
      <c r="BL74" s="653"/>
      <c r="BM74" s="653"/>
      <c r="BN74" s="817"/>
    </row>
    <row r="75" spans="2:66" ht="21" customHeight="1">
      <c r="B75" s="11" t="s">
        <v>667</v>
      </c>
    </row>
    <row r="76" spans="2:66" ht="21" customHeight="1">
      <c r="B76" s="11" t="s">
        <v>668</v>
      </c>
      <c r="G76" s="11"/>
    </row>
    <row r="77" spans="2:66" ht="21" customHeight="1">
      <c r="G77" s="11"/>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D7:F7"/>
    <mergeCell ref="G7:T7"/>
    <mergeCell ref="AA7:AF7"/>
    <mergeCell ref="AG7:AJ7"/>
    <mergeCell ref="AK7:AN7"/>
    <mergeCell ref="AO6:AR6"/>
    <mergeCell ref="AS6:AV6"/>
    <mergeCell ref="AW6:AZ6"/>
    <mergeCell ref="BA6:BD6"/>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P6:CS6"/>
    <mergeCell ref="CT6:CW6"/>
    <mergeCell ref="CX6:DA6"/>
    <mergeCell ref="DB6:DE6"/>
    <mergeCell ref="DF6:DH6"/>
    <mergeCell ref="BE6:BG6"/>
    <mergeCell ref="CL6:CO6"/>
    <mergeCell ref="D5:F5"/>
    <mergeCell ref="G5:T5"/>
    <mergeCell ref="Z5:AF5"/>
    <mergeCell ref="AG5:AJ5"/>
    <mergeCell ref="AK5:AN5"/>
    <mergeCell ref="AO5:AR5"/>
    <mergeCell ref="AS5:AV5"/>
    <mergeCell ref="D4:J4"/>
    <mergeCell ref="CA4:CG4"/>
    <mergeCell ref="AO2:AV2"/>
    <mergeCell ref="AW2:BR2"/>
    <mergeCell ref="AO3:AV3"/>
    <mergeCell ref="AW3:BJ3"/>
    <mergeCell ref="BK3:BN3"/>
    <mergeCell ref="BO3:BR3"/>
    <mergeCell ref="CX4:DA4"/>
    <mergeCell ref="DB4:DE4"/>
    <mergeCell ref="DF4:DH4"/>
    <mergeCell ref="CH4:CK4"/>
    <mergeCell ref="CL4:CO4"/>
    <mergeCell ref="CP4:CS4"/>
    <mergeCell ref="CT4:CW4"/>
  </mergeCells>
  <phoneticPr fontId="9"/>
  <conditionalFormatting sqref="C31:N31 C25:H26 AC25:AF26 CA25:CD26 I25:L29 Y25:AB29 AG25:AG29 C27:D27 T27 M27:M28 Q27:S28 BV27:BV28 T28:X28 C28:H29 M29:X29 AC29:AF29 BV29:BY29 CA29:CD29 C30:AG30 AG31">
    <cfRule type="expression" dxfId="71" priority="25">
      <formula>COUNTA($D$7)&gt;=1</formula>
    </cfRule>
  </conditionalFormatting>
  <conditionalFormatting sqref="C24:AG24">
    <cfRule type="expression" dxfId="70" priority="31">
      <formula>COUNTA($D$7)&gt;=1</formula>
    </cfRule>
  </conditionalFormatting>
  <conditionalFormatting sqref="C32:AG33">
    <cfRule type="expression" dxfId="69" priority="27">
      <formula>COUNTA($D$7)&gt;=1</formula>
    </cfRule>
  </conditionalFormatting>
  <conditionalFormatting sqref="D5:D7 E16:E17">
    <cfRule type="expression" dxfId="68" priority="40">
      <formula>IF($E$9:$F$9="〇",TRUE,FALSE)</formula>
    </cfRule>
  </conditionalFormatting>
  <conditionalFormatting sqref="D5:D7">
    <cfRule type="expression" dxfId="67" priority="39">
      <formula>IF($E$10:$F$11="〇",TRUE,FALSE)</formula>
    </cfRule>
  </conditionalFormatting>
  <conditionalFormatting sqref="D10">
    <cfRule type="expression" dxfId="66" priority="38">
      <formula>IF($E$9:$F$9="〇",TRUE,FALSE)</formula>
    </cfRule>
  </conditionalFormatting>
  <conditionalFormatting sqref="D12:E12 D13:D14">
    <cfRule type="expression" dxfId="65" priority="37">
      <formula>IF($E$10:$F$11="〇",TRUE,FALSE)</formula>
    </cfRule>
    <cfRule type="expression" dxfId="64" priority="36">
      <formula>IF($E$9:$F$9="〇",TRUE,FALSE)</formula>
    </cfRule>
  </conditionalFormatting>
  <conditionalFormatting sqref="M25:X26">
    <cfRule type="expression" dxfId="63" priority="6">
      <formula>COUNTA($D$7)&gt;=1</formula>
    </cfRule>
  </conditionalFormatting>
  <conditionalFormatting sqref="N31:P31">
    <cfRule type="beginsWith" dxfId="62" priority="14" operator="beginsWith" text="可">
      <formula>LEFT(N31,LEN("可"))="可"</formula>
    </cfRule>
    <cfRule type="containsText" dxfId="61" priority="15" operator="containsText" text="不可">
      <formula>NOT(ISERROR(SEARCH("不可",N31)))</formula>
    </cfRule>
  </conditionalFormatting>
  <conditionalFormatting sqref="Q31:AD31">
    <cfRule type="expression" dxfId="60" priority="24">
      <formula>COUNTA($D$7)&gt;=1</formula>
    </cfRule>
  </conditionalFormatting>
  <conditionalFormatting sqref="AC27:AC28">
    <cfRule type="expression" dxfId="59" priority="4">
      <formula>COUNTA($D$7)&gt;=1</formula>
    </cfRule>
  </conditionalFormatting>
  <conditionalFormatting sqref="AD31:AF31">
    <cfRule type="beginsWith" dxfId="58" priority="12" operator="beginsWith" text="可">
      <formula>LEFT(AD31,LEN("可"))="可"</formula>
    </cfRule>
    <cfRule type="containsText" dxfId="57" priority="13" operator="containsText" text="不可">
      <formula>NOT(ISERROR(SEARCH("不可",AD31)))</formula>
    </cfRule>
  </conditionalFormatting>
  <conditionalFormatting sqref="AE15">
    <cfRule type="expression" dxfId="56" priority="35">
      <formula>COUNTA($D$5,$D$6)&gt;=1</formula>
    </cfRule>
  </conditionalFormatting>
  <conditionalFormatting sqref="AE14:AN14">
    <cfRule type="expression" dxfId="55" priority="30">
      <formula>COUNTA($D$7)&gt;=1</formula>
    </cfRule>
  </conditionalFormatting>
  <conditionalFormatting sqref="AE16:AN16">
    <cfRule type="expression" dxfId="54" priority="34">
      <formula>COUNTA($D$6)&gt;=1</formula>
    </cfRule>
  </conditionalFormatting>
  <conditionalFormatting sqref="AI15:AN15">
    <cfRule type="expression" dxfId="53" priority="41">
      <formula>COUNTA($D$5,$D$6)&gt;=1</formula>
    </cfRule>
  </conditionalFormatting>
  <conditionalFormatting sqref="AI31:AT31">
    <cfRule type="expression" dxfId="52" priority="23">
      <formula>COUNTA($D$5:$D$6)&gt;=1</formula>
    </cfRule>
  </conditionalFormatting>
  <conditionalFormatting sqref="AI24:BM30">
    <cfRule type="expression" dxfId="51" priority="1">
      <formula>COUNTA($D$5:$D$6)&gt;=1</formula>
    </cfRule>
  </conditionalFormatting>
  <conditionalFormatting sqref="AI32:BM32">
    <cfRule type="expression" dxfId="50" priority="26">
      <formula>COUNTA($D$5:$D$6)&gt;=1</formula>
    </cfRule>
  </conditionalFormatting>
  <conditionalFormatting sqref="AT31:AV31">
    <cfRule type="containsText" dxfId="49" priority="11" operator="containsText" text="不可">
      <formula>NOT(ISERROR(SEARCH("不可",AT31)))</formula>
    </cfRule>
    <cfRule type="beginsWith" dxfId="48" priority="9" operator="beginsWith" text="可">
      <formula>LEFT(AT31,LEN("可"))="可"</formula>
    </cfRule>
  </conditionalFormatting>
  <conditionalFormatting sqref="AV14:BE14">
    <cfRule type="expression" dxfId="47" priority="16">
      <formula>COUNTA($D$7)&gt;=1</formula>
    </cfRule>
  </conditionalFormatting>
  <conditionalFormatting sqref="AV15:BE15">
    <cfRule type="expression" dxfId="46" priority="17">
      <formula>COUNTA($D$5,$D$6)&gt;=1</formula>
    </cfRule>
  </conditionalFormatting>
  <conditionalFormatting sqref="AV16:BE16">
    <cfRule type="expression" dxfId="45" priority="18">
      <formula>COUNTA($D$6)&gt;=1</formula>
    </cfRule>
  </conditionalFormatting>
  <conditionalFormatting sqref="AW31:BJ31">
    <cfRule type="expression" dxfId="44" priority="22">
      <formula>COUNTA($D$5:$D$6)&gt;=1</formula>
    </cfRule>
  </conditionalFormatting>
  <conditionalFormatting sqref="BJ31:BL31">
    <cfRule type="containsText" dxfId="43" priority="10" operator="containsText" text="不可">
      <formula>NOT(ISERROR(SEARCH("不可",BJ31)))</formula>
    </cfRule>
    <cfRule type="beginsWith" dxfId="42" priority="8" operator="beginsWith" text="可">
      <formula>LEFT(BJ31,LEN("可"))="可"</formula>
    </cfRule>
  </conditionalFormatting>
  <conditionalFormatting sqref="BM31">
    <cfRule type="expression" dxfId="41" priority="28">
      <formula>COUNTA($D$5:$D$6)&gt;=1</formula>
    </cfRule>
  </conditionalFormatting>
  <conditionalFormatting sqref="BM14:BS14">
    <cfRule type="expression" dxfId="40" priority="29">
      <formula>COUNTA($D$7)&gt;=1</formula>
    </cfRule>
  </conditionalFormatting>
  <conditionalFormatting sqref="BV25:BY26">
    <cfRule type="expression" dxfId="39" priority="7">
      <formula>COUNTA($D$7)&gt;=1</formula>
    </cfRule>
  </conditionalFormatting>
  <conditionalFormatting sqref="CA27:CA28">
    <cfRule type="expression" dxfId="38" priority="5">
      <formula>COUNTA($D$7)&gt;=1</formula>
    </cfRule>
  </conditionalFormatting>
  <conditionalFormatting sqref="CB9:CK9">
    <cfRule type="expression" dxfId="37" priority="19">
      <formula>COUNTA($D$7)&gt;=1</formula>
    </cfRule>
  </conditionalFormatting>
  <conditionalFormatting sqref="CB10:CK10">
    <cfRule type="expression" dxfId="36" priority="20">
      <formula>COUNTA($D$5,$D$6)&gt;=1</formula>
    </cfRule>
  </conditionalFormatting>
  <conditionalFormatting sqref="CB11:CK11">
    <cfRule type="expression" dxfId="35" priority="21">
      <formula>COUNTA($D$6)&gt;=1</formula>
    </cfRule>
  </conditionalFormatting>
  <conditionalFormatting sqref="CF25:CI29">
    <cfRule type="expression" dxfId="34" priority="3">
      <formula>COUNTA($D$5:$D$6)&gt;=1</formula>
    </cfRule>
  </conditionalFormatting>
  <conditionalFormatting sqref="CK25:CN29">
    <cfRule type="expression" dxfId="33" priority="2">
      <formula>COUNTA($D$5:$D$6)&gt;=1</formula>
    </cfRule>
  </conditionalFormatting>
  <conditionalFormatting sqref="CP42:CR43">
    <cfRule type="expression" dxfId="32" priority="33">
      <formula>COUNTA($AN$8)&gt;=1</formula>
    </cfRule>
  </conditionalFormatting>
  <conditionalFormatting sqref="CP44:CR45">
    <cfRule type="expression" dxfId="31" priority="32">
      <formula>COUNTA($AN$6:$AP$7)&gt;=1</formula>
    </cfRule>
  </conditionalFormatting>
  <dataValidations count="2">
    <dataValidation type="list" allowBlank="1" showInputMessage="1" showErrorMessage="1" sqref="E12 D5:D7 D12:D14" xr:uid="{8701BB38-19C8-4BA9-84FC-B4F8D474785A}">
      <formula1>$W$1:$W$2</formula1>
    </dataValidation>
    <dataValidation type="list" allowBlank="1" showInputMessage="1" showErrorMessage="1" sqref="E16:E17 D10" xr:uid="{262CA0BC-89CD-443C-8DA3-8729E5D2D7BD}">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M54"/>
  <sheetViews>
    <sheetView showGridLines="0" view="pageBreakPreview" zoomScale="70" zoomScaleNormal="100" zoomScaleSheetLayoutView="70" workbookViewId="0">
      <selection activeCell="D24" sqref="D24:T24"/>
    </sheetView>
  </sheetViews>
  <sheetFormatPr defaultColWidth="2.26953125" defaultRowHeight="13"/>
  <cols>
    <col min="1" max="1" width="2.26953125" style="41" customWidth="1"/>
    <col min="2" max="2" width="2.26953125" style="42" customWidth="1"/>
    <col min="3" max="5" width="2.26953125" style="41"/>
    <col min="6" max="6" width="2.453125" style="41" bestFit="1" customWidth="1"/>
    <col min="7" max="20" width="2.26953125" style="41"/>
    <col min="21" max="21" width="2.6328125" style="41" bestFit="1" customWidth="1"/>
    <col min="22" max="256" width="2.26953125" style="41"/>
    <col min="257" max="258" width="2.26953125" style="41" customWidth="1"/>
    <col min="259" max="261" width="2.26953125" style="41"/>
    <col min="262" max="262" width="2.453125" style="41" bestFit="1" customWidth="1"/>
    <col min="263" max="276" width="2.26953125" style="41"/>
    <col min="277" max="277" width="2.6328125" style="41" bestFit="1" customWidth="1"/>
    <col min="278" max="512" width="2.26953125" style="41"/>
    <col min="513" max="514" width="2.26953125" style="41" customWidth="1"/>
    <col min="515" max="517" width="2.26953125" style="41"/>
    <col min="518" max="518" width="2.453125" style="41" bestFit="1" customWidth="1"/>
    <col min="519" max="532" width="2.26953125" style="41"/>
    <col min="533" max="533" width="2.6328125" style="41" bestFit="1" customWidth="1"/>
    <col min="534" max="768" width="2.26953125" style="41"/>
    <col min="769" max="770" width="2.26953125" style="41" customWidth="1"/>
    <col min="771" max="773" width="2.26953125" style="41"/>
    <col min="774" max="774" width="2.453125" style="41" bestFit="1" customWidth="1"/>
    <col min="775" max="788" width="2.26953125" style="41"/>
    <col min="789" max="789" width="2.6328125" style="41" bestFit="1" customWidth="1"/>
    <col min="790" max="1024" width="2.26953125" style="41"/>
    <col min="1025" max="1026" width="2.26953125" style="41" customWidth="1"/>
    <col min="1027" max="1029" width="2.26953125" style="41"/>
    <col min="1030" max="1030" width="2.453125" style="41" bestFit="1" customWidth="1"/>
    <col min="1031" max="1044" width="2.26953125" style="41"/>
    <col min="1045" max="1045" width="2.6328125" style="41" bestFit="1" customWidth="1"/>
    <col min="1046" max="1280" width="2.26953125" style="41"/>
    <col min="1281" max="1282" width="2.26953125" style="41" customWidth="1"/>
    <col min="1283" max="1285" width="2.26953125" style="41"/>
    <col min="1286" max="1286" width="2.453125" style="41" bestFit="1" customWidth="1"/>
    <col min="1287" max="1300" width="2.26953125" style="41"/>
    <col min="1301" max="1301" width="2.6328125" style="41" bestFit="1" customWidth="1"/>
    <col min="1302" max="1536" width="2.26953125" style="41"/>
    <col min="1537" max="1538" width="2.26953125" style="41" customWidth="1"/>
    <col min="1539" max="1541" width="2.26953125" style="41"/>
    <col min="1542" max="1542" width="2.453125" style="41" bestFit="1" customWidth="1"/>
    <col min="1543" max="1556" width="2.26953125" style="41"/>
    <col min="1557" max="1557" width="2.6328125" style="41" bestFit="1" customWidth="1"/>
    <col min="1558" max="1792" width="2.26953125" style="41"/>
    <col min="1793" max="1794" width="2.26953125" style="41" customWidth="1"/>
    <col min="1795" max="1797" width="2.26953125" style="41"/>
    <col min="1798" max="1798" width="2.453125" style="41" bestFit="1" customWidth="1"/>
    <col min="1799" max="1812" width="2.26953125" style="41"/>
    <col min="1813" max="1813" width="2.6328125" style="41" bestFit="1" customWidth="1"/>
    <col min="1814" max="2048" width="2.26953125" style="41"/>
    <col min="2049" max="2050" width="2.26953125" style="41" customWidth="1"/>
    <col min="2051" max="2053" width="2.26953125" style="41"/>
    <col min="2054" max="2054" width="2.453125" style="41" bestFit="1" customWidth="1"/>
    <col min="2055" max="2068" width="2.26953125" style="41"/>
    <col min="2069" max="2069" width="2.6328125" style="41" bestFit="1" customWidth="1"/>
    <col min="2070" max="2304" width="2.26953125" style="41"/>
    <col min="2305" max="2306" width="2.26953125" style="41" customWidth="1"/>
    <col min="2307" max="2309" width="2.26953125" style="41"/>
    <col min="2310" max="2310" width="2.453125" style="41" bestFit="1" customWidth="1"/>
    <col min="2311" max="2324" width="2.26953125" style="41"/>
    <col min="2325" max="2325" width="2.6328125" style="41" bestFit="1" customWidth="1"/>
    <col min="2326" max="2560" width="2.26953125" style="41"/>
    <col min="2561" max="2562" width="2.26953125" style="41" customWidth="1"/>
    <col min="2563" max="2565" width="2.26953125" style="41"/>
    <col min="2566" max="2566" width="2.453125" style="41" bestFit="1" customWidth="1"/>
    <col min="2567" max="2580" width="2.26953125" style="41"/>
    <col min="2581" max="2581" width="2.6328125" style="41" bestFit="1" customWidth="1"/>
    <col min="2582" max="2816" width="2.26953125" style="41"/>
    <col min="2817" max="2818" width="2.26953125" style="41" customWidth="1"/>
    <col min="2819" max="2821" width="2.26953125" style="41"/>
    <col min="2822" max="2822" width="2.453125" style="41" bestFit="1" customWidth="1"/>
    <col min="2823" max="2836" width="2.26953125" style="41"/>
    <col min="2837" max="2837" width="2.6328125" style="41" bestFit="1" customWidth="1"/>
    <col min="2838" max="3072" width="2.26953125" style="41"/>
    <col min="3073" max="3074" width="2.26953125" style="41" customWidth="1"/>
    <col min="3075" max="3077" width="2.26953125" style="41"/>
    <col min="3078" max="3078" width="2.453125" style="41" bestFit="1" customWidth="1"/>
    <col min="3079" max="3092" width="2.26953125" style="41"/>
    <col min="3093" max="3093" width="2.6328125" style="41" bestFit="1" customWidth="1"/>
    <col min="3094" max="3328" width="2.26953125" style="41"/>
    <col min="3329" max="3330" width="2.26953125" style="41" customWidth="1"/>
    <col min="3331" max="3333" width="2.26953125" style="41"/>
    <col min="3334" max="3334" width="2.453125" style="41" bestFit="1" customWidth="1"/>
    <col min="3335" max="3348" width="2.26953125" style="41"/>
    <col min="3349" max="3349" width="2.6328125" style="41" bestFit="1" customWidth="1"/>
    <col min="3350" max="3584" width="2.26953125" style="41"/>
    <col min="3585" max="3586" width="2.26953125" style="41" customWidth="1"/>
    <col min="3587" max="3589" width="2.26953125" style="41"/>
    <col min="3590" max="3590" width="2.453125" style="41" bestFit="1" customWidth="1"/>
    <col min="3591" max="3604" width="2.26953125" style="41"/>
    <col min="3605" max="3605" width="2.6328125" style="41" bestFit="1" customWidth="1"/>
    <col min="3606" max="3840" width="2.26953125" style="41"/>
    <col min="3841" max="3842" width="2.26953125" style="41" customWidth="1"/>
    <col min="3843" max="3845" width="2.26953125" style="41"/>
    <col min="3846" max="3846" width="2.453125" style="41" bestFit="1" customWidth="1"/>
    <col min="3847" max="3860" width="2.26953125" style="41"/>
    <col min="3861" max="3861" width="2.6328125" style="41" bestFit="1" customWidth="1"/>
    <col min="3862" max="4096" width="2.26953125" style="41"/>
    <col min="4097" max="4098" width="2.26953125" style="41" customWidth="1"/>
    <col min="4099" max="4101" width="2.26953125" style="41"/>
    <col min="4102" max="4102" width="2.453125" style="41" bestFit="1" customWidth="1"/>
    <col min="4103" max="4116" width="2.26953125" style="41"/>
    <col min="4117" max="4117" width="2.6328125" style="41" bestFit="1" customWidth="1"/>
    <col min="4118" max="4352" width="2.26953125" style="41"/>
    <col min="4353" max="4354" width="2.26953125" style="41" customWidth="1"/>
    <col min="4355" max="4357" width="2.26953125" style="41"/>
    <col min="4358" max="4358" width="2.453125" style="41" bestFit="1" customWidth="1"/>
    <col min="4359" max="4372" width="2.26953125" style="41"/>
    <col min="4373" max="4373" width="2.6328125" style="41" bestFit="1" customWidth="1"/>
    <col min="4374" max="4608" width="2.26953125" style="41"/>
    <col min="4609" max="4610" width="2.26953125" style="41" customWidth="1"/>
    <col min="4611" max="4613" width="2.26953125" style="41"/>
    <col min="4614" max="4614" width="2.453125" style="41" bestFit="1" customWidth="1"/>
    <col min="4615" max="4628" width="2.26953125" style="41"/>
    <col min="4629" max="4629" width="2.6328125" style="41" bestFit="1" customWidth="1"/>
    <col min="4630" max="4864" width="2.26953125" style="41"/>
    <col min="4865" max="4866" width="2.26953125" style="41" customWidth="1"/>
    <col min="4867" max="4869" width="2.26953125" style="41"/>
    <col min="4870" max="4870" width="2.453125" style="41" bestFit="1" customWidth="1"/>
    <col min="4871" max="4884" width="2.26953125" style="41"/>
    <col min="4885" max="4885" width="2.6328125" style="41" bestFit="1" customWidth="1"/>
    <col min="4886" max="5120" width="2.26953125" style="41"/>
    <col min="5121" max="5122" width="2.26953125" style="41" customWidth="1"/>
    <col min="5123" max="5125" width="2.26953125" style="41"/>
    <col min="5126" max="5126" width="2.453125" style="41" bestFit="1" customWidth="1"/>
    <col min="5127" max="5140" width="2.26953125" style="41"/>
    <col min="5141" max="5141" width="2.6328125" style="41" bestFit="1" customWidth="1"/>
    <col min="5142" max="5376" width="2.26953125" style="41"/>
    <col min="5377" max="5378" width="2.26953125" style="41" customWidth="1"/>
    <col min="5379" max="5381" width="2.26953125" style="41"/>
    <col min="5382" max="5382" width="2.453125" style="41" bestFit="1" customWidth="1"/>
    <col min="5383" max="5396" width="2.26953125" style="41"/>
    <col min="5397" max="5397" width="2.6328125" style="41" bestFit="1" customWidth="1"/>
    <col min="5398" max="5632" width="2.26953125" style="41"/>
    <col min="5633" max="5634" width="2.26953125" style="41" customWidth="1"/>
    <col min="5635" max="5637" width="2.26953125" style="41"/>
    <col min="5638" max="5638" width="2.453125" style="41" bestFit="1" customWidth="1"/>
    <col min="5639" max="5652" width="2.26953125" style="41"/>
    <col min="5653" max="5653" width="2.6328125" style="41" bestFit="1" customWidth="1"/>
    <col min="5654" max="5888" width="2.26953125" style="41"/>
    <col min="5889" max="5890" width="2.26953125" style="41" customWidth="1"/>
    <col min="5891" max="5893" width="2.26953125" style="41"/>
    <col min="5894" max="5894" width="2.453125" style="41" bestFit="1" customWidth="1"/>
    <col min="5895" max="5908" width="2.26953125" style="41"/>
    <col min="5909" max="5909" width="2.6328125" style="41" bestFit="1" customWidth="1"/>
    <col min="5910" max="6144" width="2.26953125" style="41"/>
    <col min="6145" max="6146" width="2.26953125" style="41" customWidth="1"/>
    <col min="6147" max="6149" width="2.26953125" style="41"/>
    <col min="6150" max="6150" width="2.453125" style="41" bestFit="1" customWidth="1"/>
    <col min="6151" max="6164" width="2.26953125" style="41"/>
    <col min="6165" max="6165" width="2.6328125" style="41" bestFit="1" customWidth="1"/>
    <col min="6166" max="6400" width="2.26953125" style="41"/>
    <col min="6401" max="6402" width="2.26953125" style="41" customWidth="1"/>
    <col min="6403" max="6405" width="2.26953125" style="41"/>
    <col min="6406" max="6406" width="2.453125" style="41" bestFit="1" customWidth="1"/>
    <col min="6407" max="6420" width="2.26953125" style="41"/>
    <col min="6421" max="6421" width="2.6328125" style="41" bestFit="1" customWidth="1"/>
    <col min="6422" max="6656" width="2.26953125" style="41"/>
    <col min="6657" max="6658" width="2.26953125" style="41" customWidth="1"/>
    <col min="6659" max="6661" width="2.26953125" style="41"/>
    <col min="6662" max="6662" width="2.453125" style="41" bestFit="1" customWidth="1"/>
    <col min="6663" max="6676" width="2.26953125" style="41"/>
    <col min="6677" max="6677" width="2.6328125" style="41" bestFit="1" customWidth="1"/>
    <col min="6678" max="6912" width="2.26953125" style="41"/>
    <col min="6913" max="6914" width="2.26953125" style="41" customWidth="1"/>
    <col min="6915" max="6917" width="2.26953125" style="41"/>
    <col min="6918" max="6918" width="2.453125" style="41" bestFit="1" customWidth="1"/>
    <col min="6919" max="6932" width="2.26953125" style="41"/>
    <col min="6933" max="6933" width="2.6328125" style="41" bestFit="1" customWidth="1"/>
    <col min="6934" max="7168" width="2.26953125" style="41"/>
    <col min="7169" max="7170" width="2.26953125" style="41" customWidth="1"/>
    <col min="7171" max="7173" width="2.26953125" style="41"/>
    <col min="7174" max="7174" width="2.453125" style="41" bestFit="1" customWidth="1"/>
    <col min="7175" max="7188" width="2.26953125" style="41"/>
    <col min="7189" max="7189" width="2.6328125" style="41" bestFit="1" customWidth="1"/>
    <col min="7190" max="7424" width="2.26953125" style="41"/>
    <col min="7425" max="7426" width="2.26953125" style="41" customWidth="1"/>
    <col min="7427" max="7429" width="2.26953125" style="41"/>
    <col min="7430" max="7430" width="2.453125" style="41" bestFit="1" customWidth="1"/>
    <col min="7431" max="7444" width="2.26953125" style="41"/>
    <col min="7445" max="7445" width="2.6328125" style="41" bestFit="1" customWidth="1"/>
    <col min="7446" max="7680" width="2.26953125" style="41"/>
    <col min="7681" max="7682" width="2.26953125" style="41" customWidth="1"/>
    <col min="7683" max="7685" width="2.26953125" style="41"/>
    <col min="7686" max="7686" width="2.453125" style="41" bestFit="1" customWidth="1"/>
    <col min="7687" max="7700" width="2.26953125" style="41"/>
    <col min="7701" max="7701" width="2.6328125" style="41" bestFit="1" customWidth="1"/>
    <col min="7702" max="7936" width="2.26953125" style="41"/>
    <col min="7937" max="7938" width="2.26953125" style="41" customWidth="1"/>
    <col min="7939" max="7941" width="2.26953125" style="41"/>
    <col min="7942" max="7942" width="2.453125" style="41" bestFit="1" customWidth="1"/>
    <col min="7943" max="7956" width="2.26953125" style="41"/>
    <col min="7957" max="7957" width="2.6328125" style="41" bestFit="1" customWidth="1"/>
    <col min="7958" max="8192" width="2.26953125" style="41"/>
    <col min="8193" max="8194" width="2.26953125" style="41" customWidth="1"/>
    <col min="8195" max="8197" width="2.26953125" style="41"/>
    <col min="8198" max="8198" width="2.453125" style="41" bestFit="1" customWidth="1"/>
    <col min="8199" max="8212" width="2.26953125" style="41"/>
    <col min="8213" max="8213" width="2.6328125" style="41" bestFit="1" customWidth="1"/>
    <col min="8214" max="8448" width="2.26953125" style="41"/>
    <col min="8449" max="8450" width="2.26953125" style="41" customWidth="1"/>
    <col min="8451" max="8453" width="2.26953125" style="41"/>
    <col min="8454" max="8454" width="2.453125" style="41" bestFit="1" customWidth="1"/>
    <col min="8455" max="8468" width="2.26953125" style="41"/>
    <col min="8469" max="8469" width="2.6328125" style="41" bestFit="1" customWidth="1"/>
    <col min="8470" max="8704" width="2.26953125" style="41"/>
    <col min="8705" max="8706" width="2.26953125" style="41" customWidth="1"/>
    <col min="8707" max="8709" width="2.26953125" style="41"/>
    <col min="8710" max="8710" width="2.453125" style="41" bestFit="1" customWidth="1"/>
    <col min="8711" max="8724" width="2.26953125" style="41"/>
    <col min="8725" max="8725" width="2.6328125" style="41" bestFit="1" customWidth="1"/>
    <col min="8726" max="8960" width="2.26953125" style="41"/>
    <col min="8961" max="8962" width="2.26953125" style="41" customWidth="1"/>
    <col min="8963" max="8965" width="2.26953125" style="41"/>
    <col min="8966" max="8966" width="2.453125" style="41" bestFit="1" customWidth="1"/>
    <col min="8967" max="8980" width="2.26953125" style="41"/>
    <col min="8981" max="8981" width="2.6328125" style="41" bestFit="1" customWidth="1"/>
    <col min="8982" max="9216" width="2.26953125" style="41"/>
    <col min="9217" max="9218" width="2.26953125" style="41" customWidth="1"/>
    <col min="9219" max="9221" width="2.26953125" style="41"/>
    <col min="9222" max="9222" width="2.453125" style="41" bestFit="1" customWidth="1"/>
    <col min="9223" max="9236" width="2.26953125" style="41"/>
    <col min="9237" max="9237" width="2.6328125" style="41" bestFit="1" customWidth="1"/>
    <col min="9238" max="9472" width="2.26953125" style="41"/>
    <col min="9473" max="9474" width="2.26953125" style="41" customWidth="1"/>
    <col min="9475" max="9477" width="2.26953125" style="41"/>
    <col min="9478" max="9478" width="2.453125" style="41" bestFit="1" customWidth="1"/>
    <col min="9479" max="9492" width="2.26953125" style="41"/>
    <col min="9493" max="9493" width="2.6328125" style="41" bestFit="1" customWidth="1"/>
    <col min="9494" max="9728" width="2.26953125" style="41"/>
    <col min="9729" max="9730" width="2.26953125" style="41" customWidth="1"/>
    <col min="9731" max="9733" width="2.26953125" style="41"/>
    <col min="9734" max="9734" width="2.453125" style="41" bestFit="1" customWidth="1"/>
    <col min="9735" max="9748" width="2.26953125" style="41"/>
    <col min="9749" max="9749" width="2.6328125" style="41" bestFit="1" customWidth="1"/>
    <col min="9750" max="9984" width="2.26953125" style="41"/>
    <col min="9985" max="9986" width="2.26953125" style="41" customWidth="1"/>
    <col min="9987" max="9989" width="2.26953125" style="41"/>
    <col min="9990" max="9990" width="2.453125" style="41" bestFit="1" customWidth="1"/>
    <col min="9991" max="10004" width="2.26953125" style="41"/>
    <col min="10005" max="10005" width="2.6328125" style="41" bestFit="1" customWidth="1"/>
    <col min="10006" max="10240" width="2.26953125" style="41"/>
    <col min="10241" max="10242" width="2.26953125" style="41" customWidth="1"/>
    <col min="10243" max="10245" width="2.26953125" style="41"/>
    <col min="10246" max="10246" width="2.453125" style="41" bestFit="1" customWidth="1"/>
    <col min="10247" max="10260" width="2.26953125" style="41"/>
    <col min="10261" max="10261" width="2.6328125" style="41" bestFit="1" customWidth="1"/>
    <col min="10262" max="10496" width="2.26953125" style="41"/>
    <col min="10497" max="10498" width="2.26953125" style="41" customWidth="1"/>
    <col min="10499" max="10501" width="2.26953125" style="41"/>
    <col min="10502" max="10502" width="2.453125" style="41" bestFit="1" customWidth="1"/>
    <col min="10503" max="10516" width="2.26953125" style="41"/>
    <col min="10517" max="10517" width="2.6328125" style="41" bestFit="1" customWidth="1"/>
    <col min="10518" max="10752" width="2.26953125" style="41"/>
    <col min="10753" max="10754" width="2.26953125" style="41" customWidth="1"/>
    <col min="10755" max="10757" width="2.26953125" style="41"/>
    <col min="10758" max="10758" width="2.453125" style="41" bestFit="1" customWidth="1"/>
    <col min="10759" max="10772" width="2.26953125" style="41"/>
    <col min="10773" max="10773" width="2.6328125" style="41" bestFit="1" customWidth="1"/>
    <col min="10774" max="11008" width="2.26953125" style="41"/>
    <col min="11009" max="11010" width="2.26953125" style="41" customWidth="1"/>
    <col min="11011" max="11013" width="2.26953125" style="41"/>
    <col min="11014" max="11014" width="2.453125" style="41" bestFit="1" customWidth="1"/>
    <col min="11015" max="11028" width="2.26953125" style="41"/>
    <col min="11029" max="11029" width="2.6328125" style="41" bestFit="1" customWidth="1"/>
    <col min="11030" max="11264" width="2.26953125" style="41"/>
    <col min="11265" max="11266" width="2.26953125" style="41" customWidth="1"/>
    <col min="11267" max="11269" width="2.26953125" style="41"/>
    <col min="11270" max="11270" width="2.453125" style="41" bestFit="1" customWidth="1"/>
    <col min="11271" max="11284" width="2.26953125" style="41"/>
    <col min="11285" max="11285" width="2.6328125" style="41" bestFit="1" customWidth="1"/>
    <col min="11286" max="11520" width="2.26953125" style="41"/>
    <col min="11521" max="11522" width="2.26953125" style="41" customWidth="1"/>
    <col min="11523" max="11525" width="2.26953125" style="41"/>
    <col min="11526" max="11526" width="2.453125" style="41" bestFit="1" customWidth="1"/>
    <col min="11527" max="11540" width="2.26953125" style="41"/>
    <col min="11541" max="11541" width="2.6328125" style="41" bestFit="1" customWidth="1"/>
    <col min="11542" max="11776" width="2.26953125" style="41"/>
    <col min="11777" max="11778" width="2.26953125" style="41" customWidth="1"/>
    <col min="11779" max="11781" width="2.26953125" style="41"/>
    <col min="11782" max="11782" width="2.453125" style="41" bestFit="1" customWidth="1"/>
    <col min="11783" max="11796" width="2.26953125" style="41"/>
    <col min="11797" max="11797" width="2.6328125" style="41" bestFit="1" customWidth="1"/>
    <col min="11798" max="12032" width="2.26953125" style="41"/>
    <col min="12033" max="12034" width="2.26953125" style="41" customWidth="1"/>
    <col min="12035" max="12037" width="2.26953125" style="41"/>
    <col min="12038" max="12038" width="2.453125" style="41" bestFit="1" customWidth="1"/>
    <col min="12039" max="12052" width="2.26953125" style="41"/>
    <col min="12053" max="12053" width="2.6328125" style="41" bestFit="1" customWidth="1"/>
    <col min="12054" max="12288" width="2.26953125" style="41"/>
    <col min="12289" max="12290" width="2.26953125" style="41" customWidth="1"/>
    <col min="12291" max="12293" width="2.26953125" style="41"/>
    <col min="12294" max="12294" width="2.453125" style="41" bestFit="1" customWidth="1"/>
    <col min="12295" max="12308" width="2.26953125" style="41"/>
    <col min="12309" max="12309" width="2.6328125" style="41" bestFit="1" customWidth="1"/>
    <col min="12310" max="12544" width="2.26953125" style="41"/>
    <col min="12545" max="12546" width="2.26953125" style="41" customWidth="1"/>
    <col min="12547" max="12549" width="2.26953125" style="41"/>
    <col min="12550" max="12550" width="2.453125" style="41" bestFit="1" customWidth="1"/>
    <col min="12551" max="12564" width="2.26953125" style="41"/>
    <col min="12565" max="12565" width="2.6328125" style="41" bestFit="1" customWidth="1"/>
    <col min="12566" max="12800" width="2.26953125" style="41"/>
    <col min="12801" max="12802" width="2.26953125" style="41" customWidth="1"/>
    <col min="12803" max="12805" width="2.26953125" style="41"/>
    <col min="12806" max="12806" width="2.453125" style="41" bestFit="1" customWidth="1"/>
    <col min="12807" max="12820" width="2.26953125" style="41"/>
    <col min="12821" max="12821" width="2.6328125" style="41" bestFit="1" customWidth="1"/>
    <col min="12822" max="13056" width="2.26953125" style="41"/>
    <col min="13057" max="13058" width="2.26953125" style="41" customWidth="1"/>
    <col min="13059" max="13061" width="2.26953125" style="41"/>
    <col min="13062" max="13062" width="2.453125" style="41" bestFit="1" customWidth="1"/>
    <col min="13063" max="13076" width="2.26953125" style="41"/>
    <col min="13077" max="13077" width="2.6328125" style="41" bestFit="1" customWidth="1"/>
    <col min="13078" max="13312" width="2.26953125" style="41"/>
    <col min="13313" max="13314" width="2.26953125" style="41" customWidth="1"/>
    <col min="13315" max="13317" width="2.26953125" style="41"/>
    <col min="13318" max="13318" width="2.453125" style="41" bestFit="1" customWidth="1"/>
    <col min="13319" max="13332" width="2.26953125" style="41"/>
    <col min="13333" max="13333" width="2.6328125" style="41" bestFit="1" customWidth="1"/>
    <col min="13334" max="13568" width="2.26953125" style="41"/>
    <col min="13569" max="13570" width="2.26953125" style="41" customWidth="1"/>
    <col min="13571" max="13573" width="2.26953125" style="41"/>
    <col min="13574" max="13574" width="2.453125" style="41" bestFit="1" customWidth="1"/>
    <col min="13575" max="13588" width="2.26953125" style="41"/>
    <col min="13589" max="13589" width="2.6328125" style="41" bestFit="1" customWidth="1"/>
    <col min="13590" max="13824" width="2.26953125" style="41"/>
    <col min="13825" max="13826" width="2.26953125" style="41" customWidth="1"/>
    <col min="13827" max="13829" width="2.26953125" style="41"/>
    <col min="13830" max="13830" width="2.453125" style="41" bestFit="1" customWidth="1"/>
    <col min="13831" max="13844" width="2.26953125" style="41"/>
    <col min="13845" max="13845" width="2.6328125" style="41" bestFit="1" customWidth="1"/>
    <col min="13846" max="14080" width="2.26953125" style="41"/>
    <col min="14081" max="14082" width="2.26953125" style="41" customWidth="1"/>
    <col min="14083" max="14085" width="2.26953125" style="41"/>
    <col min="14086" max="14086" width="2.453125" style="41" bestFit="1" customWidth="1"/>
    <col min="14087" max="14100" width="2.26953125" style="41"/>
    <col min="14101" max="14101" width="2.6328125" style="41" bestFit="1" customWidth="1"/>
    <col min="14102" max="14336" width="2.26953125" style="41"/>
    <col min="14337" max="14338" width="2.26953125" style="41" customWidth="1"/>
    <col min="14339" max="14341" width="2.26953125" style="41"/>
    <col min="14342" max="14342" width="2.453125" style="41" bestFit="1" customWidth="1"/>
    <col min="14343" max="14356" width="2.26953125" style="41"/>
    <col min="14357" max="14357" width="2.6328125" style="41" bestFit="1" customWidth="1"/>
    <col min="14358" max="14592" width="2.26953125" style="41"/>
    <col min="14593" max="14594" width="2.26953125" style="41" customWidth="1"/>
    <col min="14595" max="14597" width="2.26953125" style="41"/>
    <col min="14598" max="14598" width="2.453125" style="41" bestFit="1" customWidth="1"/>
    <col min="14599" max="14612" width="2.26953125" style="41"/>
    <col min="14613" max="14613" width="2.6328125" style="41" bestFit="1" customWidth="1"/>
    <col min="14614" max="14848" width="2.26953125" style="41"/>
    <col min="14849" max="14850" width="2.26953125" style="41" customWidth="1"/>
    <col min="14851" max="14853" width="2.26953125" style="41"/>
    <col min="14854" max="14854" width="2.453125" style="41" bestFit="1" customWidth="1"/>
    <col min="14855" max="14868" width="2.26953125" style="41"/>
    <col min="14869" max="14869" width="2.6328125" style="41" bestFit="1" customWidth="1"/>
    <col min="14870" max="15104" width="2.26953125" style="41"/>
    <col min="15105" max="15106" width="2.26953125" style="41" customWidth="1"/>
    <col min="15107" max="15109" width="2.26953125" style="41"/>
    <col min="15110" max="15110" width="2.453125" style="41" bestFit="1" customWidth="1"/>
    <col min="15111" max="15124" width="2.26953125" style="41"/>
    <col min="15125" max="15125" width="2.6328125" style="41" bestFit="1" customWidth="1"/>
    <col min="15126" max="15360" width="2.26953125" style="41"/>
    <col min="15361" max="15362" width="2.26953125" style="41" customWidth="1"/>
    <col min="15363" max="15365" width="2.26953125" style="41"/>
    <col min="15366" max="15366" width="2.453125" style="41" bestFit="1" customWidth="1"/>
    <col min="15367" max="15380" width="2.26953125" style="41"/>
    <col min="15381" max="15381" width="2.6328125" style="41" bestFit="1" customWidth="1"/>
    <col min="15382" max="15616" width="2.26953125" style="41"/>
    <col min="15617" max="15618" width="2.26953125" style="41" customWidth="1"/>
    <col min="15619" max="15621" width="2.26953125" style="41"/>
    <col min="15622" max="15622" width="2.453125" style="41" bestFit="1" customWidth="1"/>
    <col min="15623" max="15636" width="2.26953125" style="41"/>
    <col min="15637" max="15637" width="2.6328125" style="41" bestFit="1" customWidth="1"/>
    <col min="15638" max="15872" width="2.26953125" style="41"/>
    <col min="15873" max="15874" width="2.26953125" style="41" customWidth="1"/>
    <col min="15875" max="15877" width="2.26953125" style="41"/>
    <col min="15878" max="15878" width="2.453125" style="41" bestFit="1" customWidth="1"/>
    <col min="15879" max="15892" width="2.26953125" style="41"/>
    <col min="15893" max="15893" width="2.6328125" style="41" bestFit="1" customWidth="1"/>
    <col min="15894" max="16128" width="2.26953125" style="41"/>
    <col min="16129" max="16130" width="2.26953125" style="41" customWidth="1"/>
    <col min="16131" max="16133" width="2.26953125" style="41"/>
    <col min="16134" max="16134" width="2.453125" style="41" bestFit="1" customWidth="1"/>
    <col min="16135" max="16148" width="2.26953125" style="41"/>
    <col min="16149" max="16149" width="2.6328125" style="41" bestFit="1" customWidth="1"/>
    <col min="16150" max="16384" width="2.26953125" style="41"/>
  </cols>
  <sheetData>
    <row r="1" spans="1:39">
      <c r="C1" s="66" t="s">
        <v>179</v>
      </c>
      <c r="D1" s="67"/>
      <c r="E1" s="67"/>
      <c r="F1" s="67"/>
      <c r="G1" s="67"/>
      <c r="AE1" s="41" t="s">
        <v>184</v>
      </c>
    </row>
    <row r="2" spans="1:39" ht="24" customHeight="1"/>
    <row r="3" spans="1:39">
      <c r="A3" s="974" t="s">
        <v>109</v>
      </c>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row>
    <row r="4" spans="1:39">
      <c r="A4" s="974"/>
      <c r="B4" s="974"/>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4"/>
      <c r="AK4" s="974"/>
      <c r="AL4" s="974"/>
      <c r="AM4" s="974"/>
    </row>
    <row r="5" spans="1:39" ht="24" customHeight="1"/>
    <row r="6" spans="1:39">
      <c r="B6" s="997" t="s">
        <v>108</v>
      </c>
      <c r="C6" s="997"/>
      <c r="D6" s="997"/>
      <c r="E6" s="997"/>
      <c r="F6" s="997"/>
      <c r="G6" s="997"/>
      <c r="H6" s="997"/>
      <c r="I6" s="997"/>
      <c r="J6" s="997"/>
      <c r="K6" s="997"/>
      <c r="L6" s="997"/>
      <c r="M6" s="997"/>
      <c r="N6" s="997"/>
      <c r="O6" s="997"/>
      <c r="P6" s="997"/>
      <c r="Q6" s="997"/>
      <c r="R6" s="997"/>
      <c r="S6" s="997"/>
      <c r="T6" s="997"/>
      <c r="U6" s="997"/>
      <c r="V6" s="997"/>
      <c r="W6" s="997"/>
      <c r="X6" s="997"/>
      <c r="Y6" s="997"/>
      <c r="Z6" s="997"/>
      <c r="AA6" s="997"/>
      <c r="AB6" s="997"/>
      <c r="AC6" s="997"/>
      <c r="AD6" s="997"/>
      <c r="AE6" s="997"/>
      <c r="AF6" s="997"/>
      <c r="AG6" s="997"/>
      <c r="AH6" s="997"/>
      <c r="AI6" s="997"/>
      <c r="AJ6" s="997"/>
      <c r="AK6" s="997"/>
      <c r="AL6" s="997"/>
    </row>
    <row r="7" spans="1:39">
      <c r="B7" s="997"/>
      <c r="C7" s="997"/>
      <c r="D7" s="1084"/>
      <c r="E7" s="1084"/>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c r="AG7" s="1084"/>
      <c r="AH7" s="1084"/>
      <c r="AI7" s="1084"/>
      <c r="AJ7" s="1084"/>
      <c r="AK7" s="1084"/>
      <c r="AL7" s="1084"/>
    </row>
    <row r="8" spans="1:39" ht="13.5" customHeight="1">
      <c r="B8" s="984" t="s">
        <v>107</v>
      </c>
      <c r="C8" s="985"/>
      <c r="D8" s="279"/>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7"/>
    </row>
    <row r="9" spans="1:39">
      <c r="B9" s="986"/>
      <c r="C9" s="987"/>
      <c r="D9" s="280"/>
      <c r="E9" s="51">
        <v>1</v>
      </c>
      <c r="F9" s="47"/>
      <c r="H9" s="51" t="s">
        <v>230</v>
      </c>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2"/>
    </row>
    <row r="10" spans="1:39">
      <c r="B10" s="986"/>
      <c r="C10" s="987"/>
      <c r="D10" s="280"/>
      <c r="E10" s="51">
        <v>2</v>
      </c>
      <c r="F10" s="47"/>
      <c r="H10" s="51" t="s">
        <v>229</v>
      </c>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3"/>
    </row>
    <row r="11" spans="1:39">
      <c r="B11" s="986"/>
      <c r="C11" s="987"/>
      <c r="D11" s="280"/>
      <c r="E11" s="51">
        <v>3</v>
      </c>
      <c r="F11" s="47"/>
      <c r="H11" s="51" t="s">
        <v>105</v>
      </c>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c r="AL11" s="283"/>
    </row>
    <row r="12" spans="1:39">
      <c r="B12" s="986"/>
      <c r="C12" s="987"/>
      <c r="D12" s="280"/>
      <c r="E12" s="80">
        <v>4</v>
      </c>
      <c r="F12" s="47"/>
      <c r="H12" s="51" t="s">
        <v>103</v>
      </c>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3"/>
    </row>
    <row r="13" spans="1:39">
      <c r="B13" s="986"/>
      <c r="C13" s="987"/>
      <c r="D13" s="280"/>
      <c r="E13" s="80">
        <v>5</v>
      </c>
      <c r="F13" s="47"/>
      <c r="H13" s="51" t="s">
        <v>102</v>
      </c>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3"/>
    </row>
    <row r="14" spans="1:39">
      <c r="B14" s="986"/>
      <c r="C14" s="987"/>
      <c r="D14" s="280"/>
      <c r="E14" s="80">
        <v>6</v>
      </c>
      <c r="F14" s="47"/>
      <c r="H14" s="51" t="s">
        <v>101</v>
      </c>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3"/>
    </row>
    <row r="15" spans="1:39">
      <c r="B15" s="986"/>
      <c r="C15" s="987"/>
      <c r="D15" s="280"/>
      <c r="E15" s="80">
        <v>7</v>
      </c>
      <c r="F15" s="47"/>
      <c r="H15" s="51" t="s">
        <v>228</v>
      </c>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3"/>
    </row>
    <row r="16" spans="1:39">
      <c r="B16" s="988"/>
      <c r="C16" s="989"/>
      <c r="D16" s="281"/>
      <c r="E16" s="271"/>
      <c r="F16" s="270"/>
      <c r="G16" s="268"/>
      <c r="H16" s="268"/>
      <c r="I16" s="268"/>
      <c r="J16" s="268"/>
      <c r="K16" s="268"/>
      <c r="L16" s="268"/>
      <c r="M16" s="268"/>
      <c r="N16" s="268"/>
      <c r="O16" s="268"/>
      <c r="P16" s="268"/>
      <c r="Q16" s="268"/>
      <c r="R16" s="268"/>
      <c r="S16" s="268"/>
      <c r="T16" s="268"/>
      <c r="U16" s="268"/>
      <c r="V16" s="278"/>
      <c r="W16" s="270"/>
      <c r="X16" s="270"/>
      <c r="Y16" s="270"/>
      <c r="Z16" s="270"/>
      <c r="AA16" s="270"/>
      <c r="AB16" s="270"/>
      <c r="AC16" s="270"/>
      <c r="AD16" s="270"/>
      <c r="AE16" s="270"/>
      <c r="AF16" s="270"/>
      <c r="AG16" s="270"/>
      <c r="AH16" s="270"/>
      <c r="AI16" s="270"/>
      <c r="AJ16" s="270"/>
      <c r="AK16" s="270"/>
      <c r="AL16" s="276"/>
    </row>
    <row r="17" spans="2:38" ht="13.5" customHeight="1">
      <c r="B17" s="978" t="s">
        <v>100</v>
      </c>
      <c r="C17" s="979"/>
      <c r="D17" s="45"/>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6"/>
    </row>
    <row r="18" spans="2:38">
      <c r="B18" s="980"/>
      <c r="C18" s="981"/>
      <c r="D18" s="48"/>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61"/>
    </row>
    <row r="19" spans="2:38">
      <c r="B19" s="980"/>
      <c r="C19" s="981"/>
      <c r="D19" s="48"/>
      <c r="E19" s="1081" t="s">
        <v>357</v>
      </c>
      <c r="F19" s="1004"/>
      <c r="G19" s="1004"/>
      <c r="H19" s="1004"/>
      <c r="I19" s="1004"/>
      <c r="J19" s="1004"/>
      <c r="K19" s="1004"/>
      <c r="L19" s="1004"/>
      <c r="M19" s="1004"/>
      <c r="N19" s="1004"/>
      <c r="O19" s="1004"/>
      <c r="P19" s="1004"/>
      <c r="Q19" s="1004"/>
      <c r="R19" s="1004"/>
      <c r="S19" s="1004"/>
      <c r="T19" s="1004"/>
      <c r="U19" s="1004"/>
      <c r="V19" s="1004"/>
      <c r="W19" s="1081" t="s">
        <v>358</v>
      </c>
      <c r="X19" s="1004"/>
      <c r="Y19" s="1004"/>
      <c r="Z19" s="1004"/>
      <c r="AA19" s="1004"/>
      <c r="AB19" s="1004"/>
      <c r="AC19" s="1004"/>
      <c r="AD19" s="1004"/>
      <c r="AE19" s="1004"/>
      <c r="AF19" s="1004"/>
      <c r="AG19" s="1004"/>
      <c r="AH19" s="1004"/>
      <c r="AI19" s="1004"/>
      <c r="AJ19" s="1004"/>
      <c r="AK19" s="1004"/>
      <c r="AL19" s="61"/>
    </row>
    <row r="20" spans="2:38">
      <c r="B20" s="980"/>
      <c r="C20" s="981"/>
      <c r="D20" s="48"/>
      <c r="E20" s="1004"/>
      <c r="F20" s="1004"/>
      <c r="G20" s="1004"/>
      <c r="H20" s="1004"/>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04"/>
      <c r="AG20" s="1004"/>
      <c r="AH20" s="1004"/>
      <c r="AI20" s="1004"/>
      <c r="AJ20" s="1004"/>
      <c r="AK20" s="1004"/>
      <c r="AL20" s="61"/>
    </row>
    <row r="21" spans="2:38">
      <c r="B21" s="980"/>
      <c r="C21" s="981"/>
      <c r="D21" s="48"/>
      <c r="E21" s="1004"/>
      <c r="F21" s="1004"/>
      <c r="G21" s="1004"/>
      <c r="H21" s="1004"/>
      <c r="I21" s="1004"/>
      <c r="J21" s="1004"/>
      <c r="K21" s="1004"/>
      <c r="L21" s="1004"/>
      <c r="M21" s="1004"/>
      <c r="N21" s="1004"/>
      <c r="O21" s="1004"/>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61"/>
    </row>
    <row r="22" spans="2:38">
      <c r="B22" s="980"/>
      <c r="C22" s="981"/>
      <c r="D22" s="48"/>
      <c r="E22" s="997"/>
      <c r="F22" s="997"/>
      <c r="G22" s="997"/>
      <c r="H22" s="997"/>
      <c r="I22" s="997"/>
      <c r="J22" s="997"/>
      <c r="K22" s="997"/>
      <c r="L22" s="997"/>
      <c r="M22" s="997"/>
      <c r="N22" s="997"/>
      <c r="O22" s="997"/>
      <c r="P22" s="997"/>
      <c r="Q22" s="997"/>
      <c r="R22" s="997"/>
      <c r="S22" s="997"/>
      <c r="T22" s="997"/>
      <c r="U22" s="997" t="s">
        <v>14</v>
      </c>
      <c r="V22" s="997"/>
      <c r="W22" s="997"/>
      <c r="X22" s="997"/>
      <c r="Y22" s="997"/>
      <c r="Z22" s="997"/>
      <c r="AA22" s="997"/>
      <c r="AB22" s="997"/>
      <c r="AC22" s="997"/>
      <c r="AD22" s="997"/>
      <c r="AE22" s="997"/>
      <c r="AF22" s="997"/>
      <c r="AG22" s="997"/>
      <c r="AH22" s="997"/>
      <c r="AI22" s="997"/>
      <c r="AJ22" s="997" t="s">
        <v>14</v>
      </c>
      <c r="AK22" s="997"/>
      <c r="AL22" s="61"/>
    </row>
    <row r="23" spans="2:38">
      <c r="B23" s="980"/>
      <c r="C23" s="981"/>
      <c r="D23" s="48"/>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61"/>
    </row>
    <row r="24" spans="2:38" ht="13.5" thickBot="1">
      <c r="B24" s="980"/>
      <c r="C24" s="981"/>
      <c r="D24" s="48"/>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61"/>
    </row>
    <row r="25" spans="2:38">
      <c r="B25" s="980"/>
      <c r="C25" s="981"/>
      <c r="D25" s="48"/>
      <c r="E25" s="47"/>
      <c r="F25" s="47"/>
      <c r="G25" s="47"/>
      <c r="H25" s="47"/>
      <c r="I25" s="47"/>
      <c r="J25" s="47"/>
      <c r="K25" s="47"/>
      <c r="L25" s="47"/>
      <c r="M25" s="47"/>
      <c r="N25" s="47"/>
      <c r="O25" s="47"/>
      <c r="P25" s="47"/>
      <c r="Q25" s="47"/>
      <c r="R25" s="47"/>
      <c r="S25" s="47"/>
      <c r="T25" s="47"/>
      <c r="U25" s="47"/>
      <c r="V25" s="47"/>
      <c r="W25" s="1380" t="s">
        <v>99</v>
      </c>
      <c r="X25" s="1372"/>
      <c r="Y25" s="1372"/>
      <c r="Z25" s="1372"/>
      <c r="AA25" s="1372"/>
      <c r="AB25" s="1372"/>
      <c r="AC25" s="1372"/>
      <c r="AD25" s="1372"/>
      <c r="AE25" s="1372"/>
      <c r="AF25" s="1372"/>
      <c r="AG25" s="1372"/>
      <c r="AH25" s="1372"/>
      <c r="AI25" s="1372"/>
      <c r="AJ25" s="1372"/>
      <c r="AK25" s="1375"/>
      <c r="AL25" s="61"/>
    </row>
    <row r="26" spans="2:38">
      <c r="B26" s="980"/>
      <c r="C26" s="981"/>
      <c r="D26" s="48"/>
      <c r="E26" s="47"/>
      <c r="F26" s="47"/>
      <c r="G26" s="47"/>
      <c r="H26" s="47"/>
      <c r="I26" s="47"/>
      <c r="J26" s="47"/>
      <c r="K26" s="47"/>
      <c r="L26" s="47"/>
      <c r="M26" s="47"/>
      <c r="N26" s="47"/>
      <c r="O26" s="47"/>
      <c r="P26" s="47"/>
      <c r="Q26" s="47"/>
      <c r="R26" s="47"/>
      <c r="S26" s="47"/>
      <c r="T26" s="47"/>
      <c r="U26" s="47"/>
      <c r="V26" s="47"/>
      <c r="W26" s="1377"/>
      <c r="X26" s="997"/>
      <c r="Y26" s="997"/>
      <c r="Z26" s="997"/>
      <c r="AA26" s="997"/>
      <c r="AB26" s="997"/>
      <c r="AC26" s="997"/>
      <c r="AD26" s="997"/>
      <c r="AE26" s="997"/>
      <c r="AF26" s="997"/>
      <c r="AG26" s="997"/>
      <c r="AH26" s="997"/>
      <c r="AI26" s="997"/>
      <c r="AJ26" s="997"/>
      <c r="AK26" s="1378"/>
      <c r="AL26" s="61"/>
    </row>
    <row r="27" spans="2:38">
      <c r="B27" s="980"/>
      <c r="C27" s="981"/>
      <c r="D27" s="48"/>
      <c r="E27" s="47"/>
      <c r="F27" s="47"/>
      <c r="G27" s="47"/>
      <c r="H27" s="47"/>
      <c r="I27" s="47"/>
      <c r="J27" s="47"/>
      <c r="K27" s="47"/>
      <c r="L27" s="47"/>
      <c r="M27" s="47"/>
      <c r="N27" s="47"/>
      <c r="O27" s="47"/>
      <c r="P27" s="47"/>
      <c r="Q27" s="47"/>
      <c r="R27" s="47"/>
      <c r="S27" s="47"/>
      <c r="T27" s="47"/>
      <c r="U27" s="47"/>
      <c r="V27" s="47"/>
      <c r="W27" s="1377"/>
      <c r="X27" s="997"/>
      <c r="Y27" s="997"/>
      <c r="Z27" s="997"/>
      <c r="AA27" s="997"/>
      <c r="AB27" s="997"/>
      <c r="AC27" s="997"/>
      <c r="AD27" s="997"/>
      <c r="AE27" s="997"/>
      <c r="AF27" s="997"/>
      <c r="AG27" s="997"/>
      <c r="AH27" s="997"/>
      <c r="AI27" s="997"/>
      <c r="AJ27" s="997" t="s">
        <v>30</v>
      </c>
      <c r="AK27" s="1378"/>
      <c r="AL27" s="61"/>
    </row>
    <row r="28" spans="2:38" ht="13.5" thickBot="1">
      <c r="B28" s="980"/>
      <c r="C28" s="981"/>
      <c r="D28" s="48"/>
      <c r="E28" s="47"/>
      <c r="F28" s="47"/>
      <c r="G28" s="47"/>
      <c r="H28" s="47"/>
      <c r="I28" s="47"/>
      <c r="J28" s="47"/>
      <c r="K28" s="47"/>
      <c r="L28" s="47"/>
      <c r="M28" s="47"/>
      <c r="N28" s="47"/>
      <c r="O28" s="47"/>
      <c r="P28" s="47"/>
      <c r="Q28" s="47"/>
      <c r="R28" s="47"/>
      <c r="S28" s="47"/>
      <c r="T28" s="47"/>
      <c r="U28" s="47"/>
      <c r="V28" s="47"/>
      <c r="W28" s="1373"/>
      <c r="X28" s="1374"/>
      <c r="Y28" s="1374"/>
      <c r="Z28" s="1374"/>
      <c r="AA28" s="1374"/>
      <c r="AB28" s="1374"/>
      <c r="AC28" s="1374"/>
      <c r="AD28" s="1374"/>
      <c r="AE28" s="1374"/>
      <c r="AF28" s="1374"/>
      <c r="AG28" s="1374"/>
      <c r="AH28" s="1374"/>
      <c r="AI28" s="1374"/>
      <c r="AJ28" s="1374"/>
      <c r="AK28" s="1376"/>
      <c r="AL28" s="61"/>
    </row>
    <row r="29" spans="2:38">
      <c r="B29" s="980"/>
      <c r="C29" s="981"/>
      <c r="D29" s="48"/>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61"/>
    </row>
    <row r="30" spans="2:38">
      <c r="B30" s="980"/>
      <c r="C30" s="981"/>
      <c r="D30" s="48"/>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61"/>
    </row>
    <row r="31" spans="2:38">
      <c r="B31" s="980"/>
      <c r="C31" s="981"/>
      <c r="D31" s="44"/>
      <c r="E31" s="44"/>
      <c r="F31" s="44"/>
      <c r="G31" s="44"/>
      <c r="H31" s="44"/>
      <c r="I31" s="44"/>
      <c r="J31" s="44"/>
      <c r="K31" s="44"/>
      <c r="L31" s="44"/>
      <c r="M31" s="44"/>
      <c r="N31" s="44"/>
      <c r="O31" s="44"/>
      <c r="P31" s="44"/>
      <c r="Q31" s="44"/>
      <c r="R31" s="58"/>
      <c r="S31" s="58"/>
      <c r="T31" s="44"/>
      <c r="U31" s="44"/>
      <c r="V31" s="44"/>
      <c r="W31" s="59"/>
      <c r="X31" s="59"/>
      <c r="Y31" s="59"/>
      <c r="Z31" s="59"/>
      <c r="AA31" s="59"/>
      <c r="AB31" s="59"/>
      <c r="AC31" s="59"/>
      <c r="AD31" s="59"/>
      <c r="AE31" s="59"/>
      <c r="AF31" s="59"/>
      <c r="AG31" s="59"/>
      <c r="AH31" s="59"/>
      <c r="AI31" s="59"/>
      <c r="AJ31" s="59"/>
      <c r="AK31" s="59"/>
      <c r="AL31" s="46"/>
    </row>
    <row r="32" spans="2:38">
      <c r="B32" s="980"/>
      <c r="C32" s="981"/>
      <c r="D32" s="51"/>
      <c r="E32" s="51"/>
      <c r="F32" s="51" t="s">
        <v>98</v>
      </c>
      <c r="G32" s="51"/>
      <c r="H32" s="51"/>
      <c r="I32" s="51"/>
      <c r="J32" s="51"/>
      <c r="K32" s="51"/>
      <c r="L32" s="51"/>
      <c r="M32" s="51"/>
      <c r="N32" s="51"/>
      <c r="O32" s="51"/>
      <c r="P32" s="51"/>
      <c r="Q32" s="51"/>
      <c r="R32" s="51"/>
      <c r="S32" s="51"/>
      <c r="T32" s="51"/>
      <c r="U32" s="51"/>
      <c r="V32" s="51"/>
      <c r="W32" s="51"/>
      <c r="X32" s="51"/>
      <c r="Y32" s="47"/>
      <c r="Z32" s="47"/>
      <c r="AA32" s="47"/>
      <c r="AB32" s="47"/>
      <c r="AC32" s="47"/>
      <c r="AD32" s="47"/>
      <c r="AE32" s="47"/>
      <c r="AF32" s="47"/>
      <c r="AG32" s="47"/>
      <c r="AH32" s="47"/>
      <c r="AI32" s="47"/>
      <c r="AJ32" s="47"/>
      <c r="AK32" s="47"/>
      <c r="AL32" s="61"/>
    </row>
    <row r="33" spans="2:38">
      <c r="B33" s="980"/>
      <c r="C33" s="981"/>
      <c r="D33" s="51"/>
      <c r="E33" s="51"/>
      <c r="F33" s="51"/>
      <c r="G33" s="51"/>
      <c r="H33" s="51"/>
      <c r="I33" s="51"/>
      <c r="J33" s="51"/>
      <c r="K33" s="51"/>
      <c r="L33" s="51"/>
      <c r="M33" s="51"/>
      <c r="N33" s="51"/>
      <c r="O33" s="51"/>
      <c r="P33" s="51"/>
      <c r="Q33" s="51"/>
      <c r="R33" s="51"/>
      <c r="S33" s="51"/>
      <c r="T33" s="51"/>
      <c r="U33" s="51"/>
      <c r="V33" s="51"/>
      <c r="W33" s="51"/>
      <c r="X33" s="51"/>
      <c r="Y33" s="47"/>
      <c r="Z33" s="47"/>
      <c r="AA33" s="47"/>
      <c r="AB33" s="47"/>
      <c r="AC33" s="47"/>
      <c r="AD33" s="47"/>
      <c r="AE33" s="47"/>
      <c r="AF33" s="47"/>
      <c r="AG33" s="47"/>
      <c r="AH33" s="47"/>
      <c r="AI33" s="47"/>
      <c r="AJ33" s="47"/>
      <c r="AK33" s="47"/>
      <c r="AL33" s="61"/>
    </row>
    <row r="34" spans="2:38" ht="15" customHeight="1">
      <c r="B34" s="980"/>
      <c r="C34" s="981"/>
      <c r="D34" s="47"/>
      <c r="E34" s="51"/>
      <c r="F34" s="1005" t="s">
        <v>97</v>
      </c>
      <c r="G34" s="1006"/>
      <c r="H34" s="1006"/>
      <c r="I34" s="1006"/>
      <c r="J34" s="1006"/>
      <c r="K34" s="1006"/>
      <c r="L34" s="1006"/>
      <c r="M34" s="1007"/>
      <c r="N34" s="1005"/>
      <c r="O34" s="1006"/>
      <c r="P34" s="1006"/>
      <c r="Q34" s="1006"/>
      <c r="R34" s="1006"/>
      <c r="S34" s="1007"/>
      <c r="T34" s="1005" t="s">
        <v>14</v>
      </c>
      <c r="U34" s="1007"/>
      <c r="V34" s="51"/>
      <c r="W34" s="51"/>
      <c r="X34" s="51"/>
      <c r="Y34" s="1379" t="s">
        <v>96</v>
      </c>
      <c r="Z34" s="1006"/>
      <c r="AA34" s="1006"/>
      <c r="AB34" s="1006"/>
      <c r="AC34" s="1006"/>
      <c r="AD34" s="1006"/>
      <c r="AE34" s="1006"/>
      <c r="AF34" s="1006"/>
      <c r="AG34" s="1006"/>
      <c r="AH34" s="1006"/>
      <c r="AI34" s="1007"/>
      <c r="AJ34" s="47"/>
      <c r="AK34" s="47"/>
      <c r="AL34" s="61"/>
    </row>
    <row r="35" spans="2:38" ht="15" customHeight="1">
      <c r="B35" s="980"/>
      <c r="C35" s="981"/>
      <c r="D35" s="47"/>
      <c r="E35" s="51"/>
      <c r="F35" s="1008"/>
      <c r="G35" s="1009"/>
      <c r="H35" s="1009"/>
      <c r="I35" s="1009"/>
      <c r="J35" s="1009"/>
      <c r="K35" s="1009"/>
      <c r="L35" s="1009"/>
      <c r="M35" s="1010"/>
      <c r="N35" s="1008"/>
      <c r="O35" s="1009"/>
      <c r="P35" s="1009"/>
      <c r="Q35" s="1009"/>
      <c r="R35" s="1009"/>
      <c r="S35" s="1010"/>
      <c r="T35" s="1008"/>
      <c r="U35" s="1010"/>
      <c r="V35" s="51"/>
      <c r="W35" s="51"/>
      <c r="X35" s="51"/>
      <c r="Y35" s="1008"/>
      <c r="Z35" s="1009"/>
      <c r="AA35" s="1009"/>
      <c r="AB35" s="1009"/>
      <c r="AC35" s="1009"/>
      <c r="AD35" s="1009"/>
      <c r="AE35" s="1009"/>
      <c r="AF35" s="1009"/>
      <c r="AG35" s="1009"/>
      <c r="AH35" s="1009"/>
      <c r="AI35" s="1010"/>
      <c r="AJ35" s="47"/>
      <c r="AK35" s="47"/>
      <c r="AL35" s="61"/>
    </row>
    <row r="36" spans="2:38" ht="15" customHeight="1">
      <c r="B36" s="980"/>
      <c r="C36" s="981"/>
      <c r="D36" s="47"/>
      <c r="E36" s="51"/>
      <c r="F36" s="1005" t="s">
        <v>95</v>
      </c>
      <c r="G36" s="1006"/>
      <c r="H36" s="1006"/>
      <c r="I36" s="1006"/>
      <c r="J36" s="1006"/>
      <c r="K36" s="1006"/>
      <c r="L36" s="1006"/>
      <c r="M36" s="1007"/>
      <c r="N36" s="1005"/>
      <c r="O36" s="1006"/>
      <c r="P36" s="1006"/>
      <c r="Q36" s="1006"/>
      <c r="R36" s="1006"/>
      <c r="S36" s="1007"/>
      <c r="T36" s="1005" t="s">
        <v>14</v>
      </c>
      <c r="U36" s="1007"/>
      <c r="V36" s="51"/>
      <c r="W36" s="51"/>
      <c r="X36" s="51"/>
      <c r="Y36" s="1005"/>
      <c r="Z36" s="1006"/>
      <c r="AA36" s="1006"/>
      <c r="AB36" s="1006"/>
      <c r="AC36" s="1006"/>
      <c r="AD36" s="1006"/>
      <c r="AE36" s="1006"/>
      <c r="AF36" s="1006"/>
      <c r="AG36" s="1007"/>
      <c r="AH36" s="1005" t="s">
        <v>14</v>
      </c>
      <c r="AI36" s="1007"/>
      <c r="AJ36" s="47"/>
      <c r="AK36" s="47"/>
      <c r="AL36" s="61"/>
    </row>
    <row r="37" spans="2:38" ht="15" customHeight="1" thickBot="1">
      <c r="B37" s="980"/>
      <c r="C37" s="981"/>
      <c r="D37" s="47"/>
      <c r="E37" s="51"/>
      <c r="F37" s="1008"/>
      <c r="G37" s="1009"/>
      <c r="H37" s="1009"/>
      <c r="I37" s="1009"/>
      <c r="J37" s="1009"/>
      <c r="K37" s="1009"/>
      <c r="L37" s="1009"/>
      <c r="M37" s="1010"/>
      <c r="N37" s="1008"/>
      <c r="O37" s="1009"/>
      <c r="P37" s="1009"/>
      <c r="Q37" s="1009"/>
      <c r="R37" s="1009"/>
      <c r="S37" s="1010"/>
      <c r="T37" s="1008"/>
      <c r="U37" s="1010"/>
      <c r="V37" s="51"/>
      <c r="W37" s="51"/>
      <c r="X37" s="51"/>
      <c r="Y37" s="1368"/>
      <c r="Z37" s="969"/>
      <c r="AA37" s="969"/>
      <c r="AB37" s="969"/>
      <c r="AC37" s="969"/>
      <c r="AD37" s="969"/>
      <c r="AE37" s="969"/>
      <c r="AF37" s="969"/>
      <c r="AG37" s="1365"/>
      <c r="AH37" s="1368"/>
      <c r="AI37" s="1365"/>
      <c r="AJ37" s="47"/>
      <c r="AK37" s="47"/>
      <c r="AL37" s="61"/>
    </row>
    <row r="38" spans="2:38" ht="15" customHeight="1">
      <c r="B38" s="980"/>
      <c r="C38" s="981"/>
      <c r="D38" s="47"/>
      <c r="E38" s="51"/>
      <c r="F38" s="1005" t="s">
        <v>94</v>
      </c>
      <c r="G38" s="1006"/>
      <c r="H38" s="1006"/>
      <c r="I38" s="1006"/>
      <c r="J38" s="1006"/>
      <c r="K38" s="1006"/>
      <c r="L38" s="1006"/>
      <c r="M38" s="1007"/>
      <c r="N38" s="1005"/>
      <c r="O38" s="1006"/>
      <c r="P38" s="1006"/>
      <c r="Q38" s="1006"/>
      <c r="R38" s="1006"/>
      <c r="S38" s="1007"/>
      <c r="T38" s="1005" t="s">
        <v>14</v>
      </c>
      <c r="U38" s="1007"/>
      <c r="V38" s="51"/>
      <c r="W38" s="51"/>
      <c r="X38" s="51"/>
      <c r="Y38" s="1326" t="s">
        <v>93</v>
      </c>
      <c r="Z38" s="1335"/>
      <c r="AA38" s="1335"/>
      <c r="AB38" s="1335"/>
      <c r="AC38" s="1335"/>
      <c r="AD38" s="1335"/>
      <c r="AE38" s="1335"/>
      <c r="AF38" s="1335"/>
      <c r="AG38" s="1335"/>
      <c r="AH38" s="1335"/>
      <c r="AI38" s="1341"/>
      <c r="AJ38" s="47"/>
      <c r="AK38" s="47"/>
      <c r="AL38" s="61"/>
    </row>
    <row r="39" spans="2:38" ht="15" customHeight="1" thickBot="1">
      <c r="B39" s="980"/>
      <c r="C39" s="981"/>
      <c r="D39" s="47"/>
      <c r="E39" s="51"/>
      <c r="F39" s="1368"/>
      <c r="G39" s="969"/>
      <c r="H39" s="969"/>
      <c r="I39" s="969"/>
      <c r="J39" s="969"/>
      <c r="K39" s="969"/>
      <c r="L39" s="969"/>
      <c r="M39" s="1365"/>
      <c r="N39" s="1368"/>
      <c r="O39" s="969"/>
      <c r="P39" s="969"/>
      <c r="Q39" s="969"/>
      <c r="R39" s="969"/>
      <c r="S39" s="1365"/>
      <c r="T39" s="1368"/>
      <c r="U39" s="1365"/>
      <c r="V39" s="51"/>
      <c r="W39" s="51"/>
      <c r="X39" s="51"/>
      <c r="Y39" s="1369"/>
      <c r="Z39" s="1009"/>
      <c r="AA39" s="1009"/>
      <c r="AB39" s="1009"/>
      <c r="AC39" s="1009"/>
      <c r="AD39" s="1009"/>
      <c r="AE39" s="1009"/>
      <c r="AF39" s="1009"/>
      <c r="AG39" s="1009"/>
      <c r="AH39" s="1009"/>
      <c r="AI39" s="1370"/>
      <c r="AJ39" s="47"/>
      <c r="AK39" s="47"/>
      <c r="AL39" s="61"/>
    </row>
    <row r="40" spans="2:38" ht="15" customHeight="1">
      <c r="B40" s="980"/>
      <c r="C40" s="981"/>
      <c r="D40" s="47"/>
      <c r="E40" s="51"/>
      <c r="F40" s="1371" t="s">
        <v>92</v>
      </c>
      <c r="G40" s="1372"/>
      <c r="H40" s="1372"/>
      <c r="I40" s="1372"/>
      <c r="J40" s="1372"/>
      <c r="K40" s="1372"/>
      <c r="L40" s="1372"/>
      <c r="M40" s="1372"/>
      <c r="N40" s="1372"/>
      <c r="O40" s="1372"/>
      <c r="P40" s="1372"/>
      <c r="Q40" s="1372"/>
      <c r="R40" s="1372"/>
      <c r="S40" s="1372"/>
      <c r="T40" s="1372" t="s">
        <v>14</v>
      </c>
      <c r="U40" s="1375"/>
      <c r="V40" s="51"/>
      <c r="W40" s="51"/>
      <c r="X40" s="51"/>
      <c r="Y40" s="1377"/>
      <c r="Z40" s="997"/>
      <c r="AA40" s="997"/>
      <c r="AB40" s="997"/>
      <c r="AC40" s="997"/>
      <c r="AD40" s="997"/>
      <c r="AE40" s="997"/>
      <c r="AF40" s="997"/>
      <c r="AG40" s="997"/>
      <c r="AH40" s="997" t="s">
        <v>30</v>
      </c>
      <c r="AI40" s="1378"/>
      <c r="AJ40" s="47"/>
      <c r="AK40" s="47"/>
      <c r="AL40" s="61"/>
    </row>
    <row r="41" spans="2:38" ht="15" customHeight="1" thickBot="1">
      <c r="B41" s="980"/>
      <c r="C41" s="981"/>
      <c r="D41" s="47"/>
      <c r="E41" s="51"/>
      <c r="F41" s="1373"/>
      <c r="G41" s="1374"/>
      <c r="H41" s="1374"/>
      <c r="I41" s="1374"/>
      <c r="J41" s="1374"/>
      <c r="K41" s="1374"/>
      <c r="L41" s="1374"/>
      <c r="M41" s="1374"/>
      <c r="N41" s="1374"/>
      <c r="O41" s="1374"/>
      <c r="P41" s="1374"/>
      <c r="Q41" s="1374"/>
      <c r="R41" s="1374"/>
      <c r="S41" s="1374"/>
      <c r="T41" s="1374"/>
      <c r="U41" s="1376"/>
      <c r="V41" s="51"/>
      <c r="W41" s="51"/>
      <c r="X41" s="51"/>
      <c r="Y41" s="1373"/>
      <c r="Z41" s="1374"/>
      <c r="AA41" s="1374"/>
      <c r="AB41" s="1374"/>
      <c r="AC41" s="1374"/>
      <c r="AD41" s="1374"/>
      <c r="AE41" s="1374"/>
      <c r="AF41" s="1374"/>
      <c r="AG41" s="1374"/>
      <c r="AH41" s="1374"/>
      <c r="AI41" s="1376"/>
      <c r="AJ41" s="47"/>
      <c r="AK41" s="47"/>
      <c r="AL41" s="61"/>
    </row>
    <row r="42" spans="2:38">
      <c r="B42" s="980"/>
      <c r="C42" s="981"/>
      <c r="D42" s="47"/>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47"/>
      <c r="AI42" s="47"/>
      <c r="AJ42" s="47"/>
      <c r="AK42" s="47"/>
      <c r="AL42" s="61"/>
    </row>
    <row r="43" spans="2:38">
      <c r="B43" s="982"/>
      <c r="C43" s="983"/>
      <c r="D43" s="53"/>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3"/>
      <c r="AI43" s="53"/>
      <c r="AJ43" s="53"/>
      <c r="AK43" s="53"/>
      <c r="AL43" s="64"/>
    </row>
    <row r="44" spans="2:38" ht="61.5" customHeight="1">
      <c r="B44" s="1021" t="s">
        <v>91</v>
      </c>
      <c r="C44" s="1021"/>
      <c r="D44" s="1021"/>
      <c r="E44" s="1021"/>
      <c r="F44" s="1021"/>
      <c r="G44" s="1021"/>
      <c r="H44" s="1021"/>
      <c r="I44" s="1021"/>
      <c r="J44" s="1021"/>
      <c r="K44" s="1021"/>
      <c r="L44" s="1021"/>
      <c r="M44" s="1021"/>
      <c r="N44" s="1021"/>
      <c r="O44" s="1021"/>
      <c r="P44" s="1021"/>
      <c r="Q44" s="1021"/>
      <c r="R44" s="1021"/>
      <c r="S44" s="1021"/>
      <c r="T44" s="1021"/>
      <c r="U44" s="1021"/>
      <c r="V44" s="1021"/>
      <c r="W44" s="1021"/>
      <c r="X44" s="1021"/>
      <c r="Y44" s="1021"/>
      <c r="Z44" s="1021"/>
      <c r="AA44" s="1021"/>
      <c r="AB44" s="1021"/>
      <c r="AC44" s="1021"/>
      <c r="AD44" s="1021"/>
      <c r="AE44" s="1021"/>
      <c r="AF44" s="1021"/>
      <c r="AG44" s="1021"/>
      <c r="AH44" s="1021"/>
      <c r="AI44" s="1021"/>
      <c r="AJ44" s="1021"/>
      <c r="AK44" s="1021"/>
      <c r="AL44" s="1021"/>
    </row>
    <row r="45" spans="2:38">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row>
    <row r="46" spans="2:38">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row>
    <row r="47" spans="2:38">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row>
    <row r="48" spans="2:38">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row>
    <row r="49" spans="2:38">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row>
    <row r="50" spans="2:38">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row>
    <row r="51" spans="2:38">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row>
    <row r="52" spans="2:38">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row>
    <row r="53" spans="2:38">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row>
    <row r="54" spans="2:38">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row>
  </sheetData>
  <mergeCells count="33">
    <mergeCell ref="Y36:AG37"/>
    <mergeCell ref="AH36:AI37"/>
    <mergeCell ref="F34:M35"/>
    <mergeCell ref="N36:S37"/>
    <mergeCell ref="T36:U37"/>
    <mergeCell ref="N34:S35"/>
    <mergeCell ref="A3:AM4"/>
    <mergeCell ref="B6:K7"/>
    <mergeCell ref="L6:AL7"/>
    <mergeCell ref="B8:C16"/>
    <mergeCell ref="Y34:AI35"/>
    <mergeCell ref="U22:V23"/>
    <mergeCell ref="W22:AI23"/>
    <mergeCell ref="W25:AK26"/>
    <mergeCell ref="W27:AI28"/>
    <mergeCell ref="AJ27:AK28"/>
    <mergeCell ref="AJ22:AK23"/>
    <mergeCell ref="B44:AL44"/>
    <mergeCell ref="F38:M39"/>
    <mergeCell ref="N38:S39"/>
    <mergeCell ref="T38:U39"/>
    <mergeCell ref="Y38:AI39"/>
    <mergeCell ref="F40:M41"/>
    <mergeCell ref="N40:S41"/>
    <mergeCell ref="T40:U41"/>
    <mergeCell ref="Y40:AG41"/>
    <mergeCell ref="AH40:AI41"/>
    <mergeCell ref="B17:C43"/>
    <mergeCell ref="E19:V21"/>
    <mergeCell ref="W19:AK21"/>
    <mergeCell ref="F36:M37"/>
    <mergeCell ref="T34:U35"/>
    <mergeCell ref="E22:T23"/>
  </mergeCells>
  <phoneticPr fontId="9"/>
  <pageMargins left="0.7" right="0.7" top="0.75" bottom="0.75" header="0.3" footer="0.3"/>
  <pageSetup paperSize="9" scale="9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42"/>
  <sheetViews>
    <sheetView showGridLines="0" view="pageBreakPreview" topLeftCell="A2" zoomScaleNormal="100" zoomScaleSheetLayoutView="100" workbookViewId="0">
      <selection activeCell="D24" sqref="D24:T24"/>
    </sheetView>
  </sheetViews>
  <sheetFormatPr defaultRowHeight="13"/>
  <cols>
    <col min="1" max="1" width="5.26953125" style="41" customWidth="1"/>
    <col min="2" max="3" width="9" style="41" customWidth="1"/>
    <col min="4" max="5" width="8.453125" style="41" customWidth="1"/>
    <col min="6" max="6" width="8.36328125" style="41" customWidth="1"/>
    <col min="7" max="7" width="7.36328125" style="41" customWidth="1"/>
    <col min="8" max="9" width="8.453125" style="41" customWidth="1"/>
    <col min="10" max="10" width="17.08984375" style="41" customWidth="1"/>
    <col min="11" max="256" width="9" style="41"/>
    <col min="257" max="257" width="5.26953125" style="41" customWidth="1"/>
    <col min="258" max="259" width="9" style="41" customWidth="1"/>
    <col min="260" max="261" width="8.453125" style="41" customWidth="1"/>
    <col min="262" max="262" width="8.36328125" style="41" customWidth="1"/>
    <col min="263" max="263" width="7.36328125" style="41" customWidth="1"/>
    <col min="264" max="265" width="8.453125" style="41" customWidth="1"/>
    <col min="266" max="266" width="17.08984375" style="41" customWidth="1"/>
    <col min="267" max="512" width="9" style="41"/>
    <col min="513" max="513" width="5.26953125" style="41" customWidth="1"/>
    <col min="514" max="515" width="9" style="41" customWidth="1"/>
    <col min="516" max="517" width="8.453125" style="41" customWidth="1"/>
    <col min="518" max="518" width="8.36328125" style="41" customWidth="1"/>
    <col min="519" max="519" width="7.36328125" style="41" customWidth="1"/>
    <col min="520" max="521" width="8.453125" style="41" customWidth="1"/>
    <col min="522" max="522" width="17.08984375" style="41" customWidth="1"/>
    <col min="523" max="768" width="9" style="41"/>
    <col min="769" max="769" width="5.26953125" style="41" customWidth="1"/>
    <col min="770" max="771" width="9" style="41" customWidth="1"/>
    <col min="772" max="773" width="8.453125" style="41" customWidth="1"/>
    <col min="774" max="774" width="8.36328125" style="41" customWidth="1"/>
    <col min="775" max="775" width="7.36328125" style="41" customWidth="1"/>
    <col min="776" max="777" width="8.453125" style="41" customWidth="1"/>
    <col min="778" max="778" width="17.08984375" style="41" customWidth="1"/>
    <col min="779" max="1024" width="9" style="41"/>
    <col min="1025" max="1025" width="5.26953125" style="41" customWidth="1"/>
    <col min="1026" max="1027" width="9" style="41" customWidth="1"/>
    <col min="1028" max="1029" width="8.453125" style="41" customWidth="1"/>
    <col min="1030" max="1030" width="8.36328125" style="41" customWidth="1"/>
    <col min="1031" max="1031" width="7.36328125" style="41" customWidth="1"/>
    <col min="1032" max="1033" width="8.453125" style="41" customWidth="1"/>
    <col min="1034" max="1034" width="17.08984375" style="41" customWidth="1"/>
    <col min="1035" max="1280" width="9" style="41"/>
    <col min="1281" max="1281" width="5.26953125" style="41" customWidth="1"/>
    <col min="1282" max="1283" width="9" style="41" customWidth="1"/>
    <col min="1284" max="1285" width="8.453125" style="41" customWidth="1"/>
    <col min="1286" max="1286" width="8.36328125" style="41" customWidth="1"/>
    <col min="1287" max="1287" width="7.36328125" style="41" customWidth="1"/>
    <col min="1288" max="1289" width="8.453125" style="41" customWidth="1"/>
    <col min="1290" max="1290" width="17.08984375" style="41" customWidth="1"/>
    <col min="1291" max="1536" width="9" style="41"/>
    <col min="1537" max="1537" width="5.26953125" style="41" customWidth="1"/>
    <col min="1538" max="1539" width="9" style="41" customWidth="1"/>
    <col min="1540" max="1541" width="8.453125" style="41" customWidth="1"/>
    <col min="1542" max="1542" width="8.36328125" style="41" customWidth="1"/>
    <col min="1543" max="1543" width="7.36328125" style="41" customWidth="1"/>
    <col min="1544" max="1545" width="8.453125" style="41" customWidth="1"/>
    <col min="1546" max="1546" width="17.08984375" style="41" customWidth="1"/>
    <col min="1547" max="1792" width="9" style="41"/>
    <col min="1793" max="1793" width="5.26953125" style="41" customWidth="1"/>
    <col min="1794" max="1795" width="9" style="41" customWidth="1"/>
    <col min="1796" max="1797" width="8.453125" style="41" customWidth="1"/>
    <col min="1798" max="1798" width="8.36328125" style="41" customWidth="1"/>
    <col min="1799" max="1799" width="7.36328125" style="41" customWidth="1"/>
    <col min="1800" max="1801" width="8.453125" style="41" customWidth="1"/>
    <col min="1802" max="1802" width="17.08984375" style="41" customWidth="1"/>
    <col min="1803" max="2048" width="9" style="41"/>
    <col min="2049" max="2049" width="5.26953125" style="41" customWidth="1"/>
    <col min="2050" max="2051" width="9" style="41" customWidth="1"/>
    <col min="2052" max="2053" width="8.453125" style="41" customWidth="1"/>
    <col min="2054" max="2054" width="8.36328125" style="41" customWidth="1"/>
    <col min="2055" max="2055" width="7.36328125" style="41" customWidth="1"/>
    <col min="2056" max="2057" width="8.453125" style="41" customWidth="1"/>
    <col min="2058" max="2058" width="17.08984375" style="41" customWidth="1"/>
    <col min="2059" max="2304" width="9" style="41"/>
    <col min="2305" max="2305" width="5.26953125" style="41" customWidth="1"/>
    <col min="2306" max="2307" width="9" style="41" customWidth="1"/>
    <col min="2308" max="2309" width="8.453125" style="41" customWidth="1"/>
    <col min="2310" max="2310" width="8.36328125" style="41" customWidth="1"/>
    <col min="2311" max="2311" width="7.36328125" style="41" customWidth="1"/>
    <col min="2312" max="2313" width="8.453125" style="41" customWidth="1"/>
    <col min="2314" max="2314" width="17.08984375" style="41" customWidth="1"/>
    <col min="2315" max="2560" width="9" style="41"/>
    <col min="2561" max="2561" width="5.26953125" style="41" customWidth="1"/>
    <col min="2562" max="2563" width="9" style="41" customWidth="1"/>
    <col min="2564" max="2565" width="8.453125" style="41" customWidth="1"/>
    <col min="2566" max="2566" width="8.36328125" style="41" customWidth="1"/>
    <col min="2567" max="2567" width="7.36328125" style="41" customWidth="1"/>
    <col min="2568" max="2569" width="8.453125" style="41" customWidth="1"/>
    <col min="2570" max="2570" width="17.08984375" style="41" customWidth="1"/>
    <col min="2571" max="2816" width="9" style="41"/>
    <col min="2817" max="2817" width="5.26953125" style="41" customWidth="1"/>
    <col min="2818" max="2819" width="9" style="41" customWidth="1"/>
    <col min="2820" max="2821" width="8.453125" style="41" customWidth="1"/>
    <col min="2822" max="2822" width="8.36328125" style="41" customWidth="1"/>
    <col min="2823" max="2823" width="7.36328125" style="41" customWidth="1"/>
    <col min="2824" max="2825" width="8.453125" style="41" customWidth="1"/>
    <col min="2826" max="2826" width="17.08984375" style="41" customWidth="1"/>
    <col min="2827" max="3072" width="9" style="41"/>
    <col min="3073" max="3073" width="5.26953125" style="41" customWidth="1"/>
    <col min="3074" max="3075" width="9" style="41" customWidth="1"/>
    <col min="3076" max="3077" width="8.453125" style="41" customWidth="1"/>
    <col min="3078" max="3078" width="8.36328125" style="41" customWidth="1"/>
    <col min="3079" max="3079" width="7.36328125" style="41" customWidth="1"/>
    <col min="3080" max="3081" width="8.453125" style="41" customWidth="1"/>
    <col min="3082" max="3082" width="17.08984375" style="41" customWidth="1"/>
    <col min="3083" max="3328" width="9" style="41"/>
    <col min="3329" max="3329" width="5.26953125" style="41" customWidth="1"/>
    <col min="3330" max="3331" width="9" style="41" customWidth="1"/>
    <col min="3332" max="3333" width="8.453125" style="41" customWidth="1"/>
    <col min="3334" max="3334" width="8.36328125" style="41" customWidth="1"/>
    <col min="3335" max="3335" width="7.36328125" style="41" customWidth="1"/>
    <col min="3336" max="3337" width="8.453125" style="41" customWidth="1"/>
    <col min="3338" max="3338" width="17.08984375" style="41" customWidth="1"/>
    <col min="3339" max="3584" width="9" style="41"/>
    <col min="3585" max="3585" width="5.26953125" style="41" customWidth="1"/>
    <col min="3586" max="3587" width="9" style="41" customWidth="1"/>
    <col min="3588" max="3589" width="8.453125" style="41" customWidth="1"/>
    <col min="3590" max="3590" width="8.36328125" style="41" customWidth="1"/>
    <col min="3591" max="3591" width="7.36328125" style="41" customWidth="1"/>
    <col min="3592" max="3593" width="8.453125" style="41" customWidth="1"/>
    <col min="3594" max="3594" width="17.08984375" style="41" customWidth="1"/>
    <col min="3595" max="3840" width="9" style="41"/>
    <col min="3841" max="3841" width="5.26953125" style="41" customWidth="1"/>
    <col min="3842" max="3843" width="9" style="41" customWidth="1"/>
    <col min="3844" max="3845" width="8.453125" style="41" customWidth="1"/>
    <col min="3846" max="3846" width="8.36328125" style="41" customWidth="1"/>
    <col min="3847" max="3847" width="7.36328125" style="41" customWidth="1"/>
    <col min="3848" max="3849" width="8.453125" style="41" customWidth="1"/>
    <col min="3850" max="3850" width="17.08984375" style="41" customWidth="1"/>
    <col min="3851" max="4096" width="9" style="41"/>
    <col min="4097" max="4097" width="5.26953125" style="41" customWidth="1"/>
    <col min="4098" max="4099" width="9" style="41" customWidth="1"/>
    <col min="4100" max="4101" width="8.453125" style="41" customWidth="1"/>
    <col min="4102" max="4102" width="8.36328125" style="41" customWidth="1"/>
    <col min="4103" max="4103" width="7.36328125" style="41" customWidth="1"/>
    <col min="4104" max="4105" width="8.453125" style="41" customWidth="1"/>
    <col min="4106" max="4106" width="17.08984375" style="41" customWidth="1"/>
    <col min="4107" max="4352" width="9" style="41"/>
    <col min="4353" max="4353" width="5.26953125" style="41" customWidth="1"/>
    <col min="4354" max="4355" width="9" style="41" customWidth="1"/>
    <col min="4356" max="4357" width="8.453125" style="41" customWidth="1"/>
    <col min="4358" max="4358" width="8.36328125" style="41" customWidth="1"/>
    <col min="4359" max="4359" width="7.36328125" style="41" customWidth="1"/>
    <col min="4360" max="4361" width="8.453125" style="41" customWidth="1"/>
    <col min="4362" max="4362" width="17.08984375" style="41" customWidth="1"/>
    <col min="4363" max="4608" width="9" style="41"/>
    <col min="4609" max="4609" width="5.26953125" style="41" customWidth="1"/>
    <col min="4610" max="4611" width="9" style="41" customWidth="1"/>
    <col min="4612" max="4613" width="8.453125" style="41" customWidth="1"/>
    <col min="4614" max="4614" width="8.36328125" style="41" customWidth="1"/>
    <col min="4615" max="4615" width="7.36328125" style="41" customWidth="1"/>
    <col min="4616" max="4617" width="8.453125" style="41" customWidth="1"/>
    <col min="4618" max="4618" width="17.08984375" style="41" customWidth="1"/>
    <col min="4619" max="4864" width="9" style="41"/>
    <col min="4865" max="4865" width="5.26953125" style="41" customWidth="1"/>
    <col min="4866" max="4867" width="9" style="41" customWidth="1"/>
    <col min="4868" max="4869" width="8.453125" style="41" customWidth="1"/>
    <col min="4870" max="4870" width="8.36328125" style="41" customWidth="1"/>
    <col min="4871" max="4871" width="7.36328125" style="41" customWidth="1"/>
    <col min="4872" max="4873" width="8.453125" style="41" customWidth="1"/>
    <col min="4874" max="4874" width="17.08984375" style="41" customWidth="1"/>
    <col min="4875" max="5120" width="9" style="41"/>
    <col min="5121" max="5121" width="5.26953125" style="41" customWidth="1"/>
    <col min="5122" max="5123" width="9" style="41" customWidth="1"/>
    <col min="5124" max="5125" width="8.453125" style="41" customWidth="1"/>
    <col min="5126" max="5126" width="8.36328125" style="41" customWidth="1"/>
    <col min="5127" max="5127" width="7.36328125" style="41" customWidth="1"/>
    <col min="5128" max="5129" width="8.453125" style="41" customWidth="1"/>
    <col min="5130" max="5130" width="17.08984375" style="41" customWidth="1"/>
    <col min="5131" max="5376" width="9" style="41"/>
    <col min="5377" max="5377" width="5.26953125" style="41" customWidth="1"/>
    <col min="5378" max="5379" width="9" style="41" customWidth="1"/>
    <col min="5380" max="5381" width="8.453125" style="41" customWidth="1"/>
    <col min="5382" max="5382" width="8.36328125" style="41" customWidth="1"/>
    <col min="5383" max="5383" width="7.36328125" style="41" customWidth="1"/>
    <col min="5384" max="5385" width="8.453125" style="41" customWidth="1"/>
    <col min="5386" max="5386" width="17.08984375" style="41" customWidth="1"/>
    <col min="5387" max="5632" width="9" style="41"/>
    <col min="5633" max="5633" width="5.26953125" style="41" customWidth="1"/>
    <col min="5634" max="5635" width="9" style="41" customWidth="1"/>
    <col min="5636" max="5637" width="8.453125" style="41" customWidth="1"/>
    <col min="5638" max="5638" width="8.36328125" style="41" customWidth="1"/>
    <col min="5639" max="5639" width="7.36328125" style="41" customWidth="1"/>
    <col min="5640" max="5641" width="8.453125" style="41" customWidth="1"/>
    <col min="5642" max="5642" width="17.08984375" style="41" customWidth="1"/>
    <col min="5643" max="5888" width="9" style="41"/>
    <col min="5889" max="5889" width="5.26953125" style="41" customWidth="1"/>
    <col min="5890" max="5891" width="9" style="41" customWidth="1"/>
    <col min="5892" max="5893" width="8.453125" style="41" customWidth="1"/>
    <col min="5894" max="5894" width="8.36328125" style="41" customWidth="1"/>
    <col min="5895" max="5895" width="7.36328125" style="41" customWidth="1"/>
    <col min="5896" max="5897" width="8.453125" style="41" customWidth="1"/>
    <col min="5898" max="5898" width="17.08984375" style="41" customWidth="1"/>
    <col min="5899" max="6144" width="9" style="41"/>
    <col min="6145" max="6145" width="5.26953125" style="41" customWidth="1"/>
    <col min="6146" max="6147" width="9" style="41" customWidth="1"/>
    <col min="6148" max="6149" width="8.453125" style="41" customWidth="1"/>
    <col min="6150" max="6150" width="8.36328125" style="41" customWidth="1"/>
    <col min="6151" max="6151" width="7.36328125" style="41" customWidth="1"/>
    <col min="6152" max="6153" width="8.453125" style="41" customWidth="1"/>
    <col min="6154" max="6154" width="17.08984375" style="41" customWidth="1"/>
    <col min="6155" max="6400" width="9" style="41"/>
    <col min="6401" max="6401" width="5.26953125" style="41" customWidth="1"/>
    <col min="6402" max="6403" width="9" style="41" customWidth="1"/>
    <col min="6404" max="6405" width="8.453125" style="41" customWidth="1"/>
    <col min="6406" max="6406" width="8.36328125" style="41" customWidth="1"/>
    <col min="6407" max="6407" width="7.36328125" style="41" customWidth="1"/>
    <col min="6408" max="6409" width="8.453125" style="41" customWidth="1"/>
    <col min="6410" max="6410" width="17.08984375" style="41" customWidth="1"/>
    <col min="6411" max="6656" width="9" style="41"/>
    <col min="6657" max="6657" width="5.26953125" style="41" customWidth="1"/>
    <col min="6658" max="6659" width="9" style="41" customWidth="1"/>
    <col min="6660" max="6661" width="8.453125" style="41" customWidth="1"/>
    <col min="6662" max="6662" width="8.36328125" style="41" customWidth="1"/>
    <col min="6663" max="6663" width="7.36328125" style="41" customWidth="1"/>
    <col min="6664" max="6665" width="8.453125" style="41" customWidth="1"/>
    <col min="6666" max="6666" width="17.08984375" style="41" customWidth="1"/>
    <col min="6667" max="6912" width="9" style="41"/>
    <col min="6913" max="6913" width="5.26953125" style="41" customWidth="1"/>
    <col min="6914" max="6915" width="9" style="41" customWidth="1"/>
    <col min="6916" max="6917" width="8.453125" style="41" customWidth="1"/>
    <col min="6918" max="6918" width="8.36328125" style="41" customWidth="1"/>
    <col min="6919" max="6919" width="7.36328125" style="41" customWidth="1"/>
    <col min="6920" max="6921" width="8.453125" style="41" customWidth="1"/>
    <col min="6922" max="6922" width="17.08984375" style="41" customWidth="1"/>
    <col min="6923" max="7168" width="9" style="41"/>
    <col min="7169" max="7169" width="5.26953125" style="41" customWidth="1"/>
    <col min="7170" max="7171" width="9" style="41" customWidth="1"/>
    <col min="7172" max="7173" width="8.453125" style="41" customWidth="1"/>
    <col min="7174" max="7174" width="8.36328125" style="41" customWidth="1"/>
    <col min="7175" max="7175" width="7.36328125" style="41" customWidth="1"/>
    <col min="7176" max="7177" width="8.453125" style="41" customWidth="1"/>
    <col min="7178" max="7178" width="17.08984375" style="41" customWidth="1"/>
    <col min="7179" max="7424" width="9" style="41"/>
    <col min="7425" max="7425" width="5.26953125" style="41" customWidth="1"/>
    <col min="7426" max="7427" width="9" style="41" customWidth="1"/>
    <col min="7428" max="7429" width="8.453125" style="41" customWidth="1"/>
    <col min="7430" max="7430" width="8.36328125" style="41" customWidth="1"/>
    <col min="7431" max="7431" width="7.36328125" style="41" customWidth="1"/>
    <col min="7432" max="7433" width="8.453125" style="41" customWidth="1"/>
    <col min="7434" max="7434" width="17.08984375" style="41" customWidth="1"/>
    <col min="7435" max="7680" width="9" style="41"/>
    <col min="7681" max="7681" width="5.26953125" style="41" customWidth="1"/>
    <col min="7682" max="7683" width="9" style="41" customWidth="1"/>
    <col min="7684" max="7685" width="8.453125" style="41" customWidth="1"/>
    <col min="7686" max="7686" width="8.36328125" style="41" customWidth="1"/>
    <col min="7687" max="7687" width="7.36328125" style="41" customWidth="1"/>
    <col min="7688" max="7689" width="8.453125" style="41" customWidth="1"/>
    <col min="7690" max="7690" width="17.08984375" style="41" customWidth="1"/>
    <col min="7691" max="7936" width="9" style="41"/>
    <col min="7937" max="7937" width="5.26953125" style="41" customWidth="1"/>
    <col min="7938" max="7939" width="9" style="41" customWidth="1"/>
    <col min="7940" max="7941" width="8.453125" style="41" customWidth="1"/>
    <col min="7942" max="7942" width="8.36328125" style="41" customWidth="1"/>
    <col min="7943" max="7943" width="7.36328125" style="41" customWidth="1"/>
    <col min="7944" max="7945" width="8.453125" style="41" customWidth="1"/>
    <col min="7946" max="7946" width="17.08984375" style="41" customWidth="1"/>
    <col min="7947" max="8192" width="9" style="41"/>
    <col min="8193" max="8193" width="5.26953125" style="41" customWidth="1"/>
    <col min="8194" max="8195" width="9" style="41" customWidth="1"/>
    <col min="8196" max="8197" width="8.453125" style="41" customWidth="1"/>
    <col min="8198" max="8198" width="8.36328125" style="41" customWidth="1"/>
    <col min="8199" max="8199" width="7.36328125" style="41" customWidth="1"/>
    <col min="8200" max="8201" width="8.453125" style="41" customWidth="1"/>
    <col min="8202" max="8202" width="17.08984375" style="41" customWidth="1"/>
    <col min="8203" max="8448" width="9" style="41"/>
    <col min="8449" max="8449" width="5.26953125" style="41" customWidth="1"/>
    <col min="8450" max="8451" width="9" style="41" customWidth="1"/>
    <col min="8452" max="8453" width="8.453125" style="41" customWidth="1"/>
    <col min="8454" max="8454" width="8.36328125" style="41" customWidth="1"/>
    <col min="8455" max="8455" width="7.36328125" style="41" customWidth="1"/>
    <col min="8456" max="8457" width="8.453125" style="41" customWidth="1"/>
    <col min="8458" max="8458" width="17.08984375" style="41" customWidth="1"/>
    <col min="8459" max="8704" width="9" style="41"/>
    <col min="8705" max="8705" width="5.26953125" style="41" customWidth="1"/>
    <col min="8706" max="8707" width="9" style="41" customWidth="1"/>
    <col min="8708" max="8709" width="8.453125" style="41" customWidth="1"/>
    <col min="8710" max="8710" width="8.36328125" style="41" customWidth="1"/>
    <col min="8711" max="8711" width="7.36328125" style="41" customWidth="1"/>
    <col min="8712" max="8713" width="8.453125" style="41" customWidth="1"/>
    <col min="8714" max="8714" width="17.08984375" style="41" customWidth="1"/>
    <col min="8715" max="8960" width="9" style="41"/>
    <col min="8961" max="8961" width="5.26953125" style="41" customWidth="1"/>
    <col min="8962" max="8963" width="9" style="41" customWidth="1"/>
    <col min="8964" max="8965" width="8.453125" style="41" customWidth="1"/>
    <col min="8966" max="8966" width="8.36328125" style="41" customWidth="1"/>
    <col min="8967" max="8967" width="7.36328125" style="41" customWidth="1"/>
    <col min="8968" max="8969" width="8.453125" style="41" customWidth="1"/>
    <col min="8970" max="8970" width="17.08984375" style="41" customWidth="1"/>
    <col min="8971" max="9216" width="9" style="41"/>
    <col min="9217" max="9217" width="5.26953125" style="41" customWidth="1"/>
    <col min="9218" max="9219" width="9" style="41" customWidth="1"/>
    <col min="9220" max="9221" width="8.453125" style="41" customWidth="1"/>
    <col min="9222" max="9222" width="8.36328125" style="41" customWidth="1"/>
    <col min="9223" max="9223" width="7.36328125" style="41" customWidth="1"/>
    <col min="9224" max="9225" width="8.453125" style="41" customWidth="1"/>
    <col min="9226" max="9226" width="17.08984375" style="41" customWidth="1"/>
    <col min="9227" max="9472" width="9" style="41"/>
    <col min="9473" max="9473" width="5.26953125" style="41" customWidth="1"/>
    <col min="9474" max="9475" width="9" style="41" customWidth="1"/>
    <col min="9476" max="9477" width="8.453125" style="41" customWidth="1"/>
    <col min="9478" max="9478" width="8.36328125" style="41" customWidth="1"/>
    <col min="9479" max="9479" width="7.36328125" style="41" customWidth="1"/>
    <col min="9480" max="9481" width="8.453125" style="41" customWidth="1"/>
    <col min="9482" max="9482" width="17.08984375" style="41" customWidth="1"/>
    <col min="9483" max="9728" width="9" style="41"/>
    <col min="9729" max="9729" width="5.26953125" style="41" customWidth="1"/>
    <col min="9730" max="9731" width="9" style="41" customWidth="1"/>
    <col min="9732" max="9733" width="8.453125" style="41" customWidth="1"/>
    <col min="9734" max="9734" width="8.36328125" style="41" customWidth="1"/>
    <col min="9735" max="9735" width="7.36328125" style="41" customWidth="1"/>
    <col min="9736" max="9737" width="8.453125" style="41" customWidth="1"/>
    <col min="9738" max="9738" width="17.08984375" style="41" customWidth="1"/>
    <col min="9739" max="9984" width="9" style="41"/>
    <col min="9985" max="9985" width="5.26953125" style="41" customWidth="1"/>
    <col min="9986" max="9987" width="9" style="41" customWidth="1"/>
    <col min="9988" max="9989" width="8.453125" style="41" customWidth="1"/>
    <col min="9990" max="9990" width="8.36328125" style="41" customWidth="1"/>
    <col min="9991" max="9991" width="7.36328125" style="41" customWidth="1"/>
    <col min="9992" max="9993" width="8.453125" style="41" customWidth="1"/>
    <col min="9994" max="9994" width="17.08984375" style="41" customWidth="1"/>
    <col min="9995" max="10240" width="9" style="41"/>
    <col min="10241" max="10241" width="5.26953125" style="41" customWidth="1"/>
    <col min="10242" max="10243" width="9" style="41" customWidth="1"/>
    <col min="10244" max="10245" width="8.453125" style="41" customWidth="1"/>
    <col min="10246" max="10246" width="8.36328125" style="41" customWidth="1"/>
    <col min="10247" max="10247" width="7.36328125" style="41" customWidth="1"/>
    <col min="10248" max="10249" width="8.453125" style="41" customWidth="1"/>
    <col min="10250" max="10250" width="17.08984375" style="41" customWidth="1"/>
    <col min="10251" max="10496" width="9" style="41"/>
    <col min="10497" max="10497" width="5.26953125" style="41" customWidth="1"/>
    <col min="10498" max="10499" width="9" style="41" customWidth="1"/>
    <col min="10500" max="10501" width="8.453125" style="41" customWidth="1"/>
    <col min="10502" max="10502" width="8.36328125" style="41" customWidth="1"/>
    <col min="10503" max="10503" width="7.36328125" style="41" customWidth="1"/>
    <col min="10504" max="10505" width="8.453125" style="41" customWidth="1"/>
    <col min="10506" max="10506" width="17.08984375" style="41" customWidth="1"/>
    <col min="10507" max="10752" width="9" style="41"/>
    <col min="10753" max="10753" width="5.26953125" style="41" customWidth="1"/>
    <col min="10754" max="10755" width="9" style="41" customWidth="1"/>
    <col min="10756" max="10757" width="8.453125" style="41" customWidth="1"/>
    <col min="10758" max="10758" width="8.36328125" style="41" customWidth="1"/>
    <col min="10759" max="10759" width="7.36328125" style="41" customWidth="1"/>
    <col min="10760" max="10761" width="8.453125" style="41" customWidth="1"/>
    <col min="10762" max="10762" width="17.08984375" style="41" customWidth="1"/>
    <col min="10763" max="11008" width="9" style="41"/>
    <col min="11009" max="11009" width="5.26953125" style="41" customWidth="1"/>
    <col min="11010" max="11011" width="9" style="41" customWidth="1"/>
    <col min="11012" max="11013" width="8.453125" style="41" customWidth="1"/>
    <col min="11014" max="11014" width="8.36328125" style="41" customWidth="1"/>
    <col min="11015" max="11015" width="7.36328125" style="41" customWidth="1"/>
    <col min="11016" max="11017" width="8.453125" style="41" customWidth="1"/>
    <col min="11018" max="11018" width="17.08984375" style="41" customWidth="1"/>
    <col min="11019" max="11264" width="9" style="41"/>
    <col min="11265" max="11265" width="5.26953125" style="41" customWidth="1"/>
    <col min="11266" max="11267" width="9" style="41" customWidth="1"/>
    <col min="11268" max="11269" width="8.453125" style="41" customWidth="1"/>
    <col min="11270" max="11270" width="8.36328125" style="41" customWidth="1"/>
    <col min="11271" max="11271" width="7.36328125" style="41" customWidth="1"/>
    <col min="11272" max="11273" width="8.453125" style="41" customWidth="1"/>
    <col min="11274" max="11274" width="17.08984375" style="41" customWidth="1"/>
    <col min="11275" max="11520" width="9" style="41"/>
    <col min="11521" max="11521" width="5.26953125" style="41" customWidth="1"/>
    <col min="11522" max="11523" width="9" style="41" customWidth="1"/>
    <col min="11524" max="11525" width="8.453125" style="41" customWidth="1"/>
    <col min="11526" max="11526" width="8.36328125" style="41" customWidth="1"/>
    <col min="11527" max="11527" width="7.36328125" style="41" customWidth="1"/>
    <col min="11528" max="11529" width="8.453125" style="41" customWidth="1"/>
    <col min="11530" max="11530" width="17.08984375" style="41" customWidth="1"/>
    <col min="11531" max="11776" width="9" style="41"/>
    <col min="11777" max="11777" width="5.26953125" style="41" customWidth="1"/>
    <col min="11778" max="11779" width="9" style="41" customWidth="1"/>
    <col min="11780" max="11781" width="8.453125" style="41" customWidth="1"/>
    <col min="11782" max="11782" width="8.36328125" style="41" customWidth="1"/>
    <col min="11783" max="11783" width="7.36328125" style="41" customWidth="1"/>
    <col min="11784" max="11785" width="8.453125" style="41" customWidth="1"/>
    <col min="11786" max="11786" width="17.08984375" style="41" customWidth="1"/>
    <col min="11787" max="12032" width="9" style="41"/>
    <col min="12033" max="12033" width="5.26953125" style="41" customWidth="1"/>
    <col min="12034" max="12035" width="9" style="41" customWidth="1"/>
    <col min="12036" max="12037" width="8.453125" style="41" customWidth="1"/>
    <col min="12038" max="12038" width="8.36328125" style="41" customWidth="1"/>
    <col min="12039" max="12039" width="7.36328125" style="41" customWidth="1"/>
    <col min="12040" max="12041" width="8.453125" style="41" customWidth="1"/>
    <col min="12042" max="12042" width="17.08984375" style="41" customWidth="1"/>
    <col min="12043" max="12288" width="9" style="41"/>
    <col min="12289" max="12289" width="5.26953125" style="41" customWidth="1"/>
    <col min="12290" max="12291" width="9" style="41" customWidth="1"/>
    <col min="12292" max="12293" width="8.453125" style="41" customWidth="1"/>
    <col min="12294" max="12294" width="8.36328125" style="41" customWidth="1"/>
    <col min="12295" max="12295" width="7.36328125" style="41" customWidth="1"/>
    <col min="12296" max="12297" width="8.453125" style="41" customWidth="1"/>
    <col min="12298" max="12298" width="17.08984375" style="41" customWidth="1"/>
    <col min="12299" max="12544" width="9" style="41"/>
    <col min="12545" max="12545" width="5.26953125" style="41" customWidth="1"/>
    <col min="12546" max="12547" width="9" style="41" customWidth="1"/>
    <col min="12548" max="12549" width="8.453125" style="41" customWidth="1"/>
    <col min="12550" max="12550" width="8.36328125" style="41" customWidth="1"/>
    <col min="12551" max="12551" width="7.36328125" style="41" customWidth="1"/>
    <col min="12552" max="12553" width="8.453125" style="41" customWidth="1"/>
    <col min="12554" max="12554" width="17.08984375" style="41" customWidth="1"/>
    <col min="12555" max="12800" width="9" style="41"/>
    <col min="12801" max="12801" width="5.26953125" style="41" customWidth="1"/>
    <col min="12802" max="12803" width="9" style="41" customWidth="1"/>
    <col min="12804" max="12805" width="8.453125" style="41" customWidth="1"/>
    <col min="12806" max="12806" width="8.36328125" style="41" customWidth="1"/>
    <col min="12807" max="12807" width="7.36328125" style="41" customWidth="1"/>
    <col min="12808" max="12809" width="8.453125" style="41" customWidth="1"/>
    <col min="12810" max="12810" width="17.08984375" style="41" customWidth="1"/>
    <col min="12811" max="13056" width="9" style="41"/>
    <col min="13057" max="13057" width="5.26953125" style="41" customWidth="1"/>
    <col min="13058" max="13059" width="9" style="41" customWidth="1"/>
    <col min="13060" max="13061" width="8.453125" style="41" customWidth="1"/>
    <col min="13062" max="13062" width="8.36328125" style="41" customWidth="1"/>
    <col min="13063" max="13063" width="7.36328125" style="41" customWidth="1"/>
    <col min="13064" max="13065" width="8.453125" style="41" customWidth="1"/>
    <col min="13066" max="13066" width="17.08984375" style="41" customWidth="1"/>
    <col min="13067" max="13312" width="9" style="41"/>
    <col min="13313" max="13313" width="5.26953125" style="41" customWidth="1"/>
    <col min="13314" max="13315" width="9" style="41" customWidth="1"/>
    <col min="13316" max="13317" width="8.453125" style="41" customWidth="1"/>
    <col min="13318" max="13318" width="8.36328125" style="41" customWidth="1"/>
    <col min="13319" max="13319" width="7.36328125" style="41" customWidth="1"/>
    <col min="13320" max="13321" width="8.453125" style="41" customWidth="1"/>
    <col min="13322" max="13322" width="17.08984375" style="41" customWidth="1"/>
    <col min="13323" max="13568" width="9" style="41"/>
    <col min="13569" max="13569" width="5.26953125" style="41" customWidth="1"/>
    <col min="13570" max="13571" width="9" style="41" customWidth="1"/>
    <col min="13572" max="13573" width="8.453125" style="41" customWidth="1"/>
    <col min="13574" max="13574" width="8.36328125" style="41" customWidth="1"/>
    <col min="13575" max="13575" width="7.36328125" style="41" customWidth="1"/>
    <col min="13576" max="13577" width="8.453125" style="41" customWidth="1"/>
    <col min="13578" max="13578" width="17.08984375" style="41" customWidth="1"/>
    <col min="13579" max="13824" width="9" style="41"/>
    <col min="13825" max="13825" width="5.26953125" style="41" customWidth="1"/>
    <col min="13826" max="13827" width="9" style="41" customWidth="1"/>
    <col min="13828" max="13829" width="8.453125" style="41" customWidth="1"/>
    <col min="13830" max="13830" width="8.36328125" style="41" customWidth="1"/>
    <col min="13831" max="13831" width="7.36328125" style="41" customWidth="1"/>
    <col min="13832" max="13833" width="8.453125" style="41" customWidth="1"/>
    <col min="13834" max="13834" width="17.08984375" style="41" customWidth="1"/>
    <col min="13835" max="14080" width="9" style="41"/>
    <col min="14081" max="14081" width="5.26953125" style="41" customWidth="1"/>
    <col min="14082" max="14083" width="9" style="41" customWidth="1"/>
    <col min="14084" max="14085" width="8.453125" style="41" customWidth="1"/>
    <col min="14086" max="14086" width="8.36328125" style="41" customWidth="1"/>
    <col min="14087" max="14087" width="7.36328125" style="41" customWidth="1"/>
    <col min="14088" max="14089" width="8.453125" style="41" customWidth="1"/>
    <col min="14090" max="14090" width="17.08984375" style="41" customWidth="1"/>
    <col min="14091" max="14336" width="9" style="41"/>
    <col min="14337" max="14337" width="5.26953125" style="41" customWidth="1"/>
    <col min="14338" max="14339" width="9" style="41" customWidth="1"/>
    <col min="14340" max="14341" width="8.453125" style="41" customWidth="1"/>
    <col min="14342" max="14342" width="8.36328125" style="41" customWidth="1"/>
    <col min="14343" max="14343" width="7.36328125" style="41" customWidth="1"/>
    <col min="14344" max="14345" width="8.453125" style="41" customWidth="1"/>
    <col min="14346" max="14346" width="17.08984375" style="41" customWidth="1"/>
    <col min="14347" max="14592" width="9" style="41"/>
    <col min="14593" max="14593" width="5.26953125" style="41" customWidth="1"/>
    <col min="14594" max="14595" width="9" style="41" customWidth="1"/>
    <col min="14596" max="14597" width="8.453125" style="41" customWidth="1"/>
    <col min="14598" max="14598" width="8.36328125" style="41" customWidth="1"/>
    <col min="14599" max="14599" width="7.36328125" style="41" customWidth="1"/>
    <col min="14600" max="14601" width="8.453125" style="41" customWidth="1"/>
    <col min="14602" max="14602" width="17.08984375" style="41" customWidth="1"/>
    <col min="14603" max="14848" width="9" style="41"/>
    <col min="14849" max="14849" width="5.26953125" style="41" customWidth="1"/>
    <col min="14850" max="14851" width="9" style="41" customWidth="1"/>
    <col min="14852" max="14853" width="8.453125" style="41" customWidth="1"/>
    <col min="14854" max="14854" width="8.36328125" style="41" customWidth="1"/>
    <col min="14855" max="14855" width="7.36328125" style="41" customWidth="1"/>
    <col min="14856" max="14857" width="8.453125" style="41" customWidth="1"/>
    <col min="14858" max="14858" width="17.08984375" style="41" customWidth="1"/>
    <col min="14859" max="15104" width="9" style="41"/>
    <col min="15105" max="15105" width="5.26953125" style="41" customWidth="1"/>
    <col min="15106" max="15107" width="9" style="41" customWidth="1"/>
    <col min="15108" max="15109" width="8.453125" style="41" customWidth="1"/>
    <col min="15110" max="15110" width="8.36328125" style="41" customWidth="1"/>
    <col min="15111" max="15111" width="7.36328125" style="41" customWidth="1"/>
    <col min="15112" max="15113" width="8.453125" style="41" customWidth="1"/>
    <col min="15114" max="15114" width="17.08984375" style="41" customWidth="1"/>
    <col min="15115" max="15360" width="9" style="41"/>
    <col min="15361" max="15361" width="5.26953125" style="41" customWidth="1"/>
    <col min="15362" max="15363" width="9" style="41" customWidth="1"/>
    <col min="15364" max="15365" width="8.453125" style="41" customWidth="1"/>
    <col min="15366" max="15366" width="8.36328125" style="41" customWidth="1"/>
    <col min="15367" max="15367" width="7.36328125" style="41" customWidth="1"/>
    <col min="15368" max="15369" width="8.453125" style="41" customWidth="1"/>
    <col min="15370" max="15370" width="17.08984375" style="41" customWidth="1"/>
    <col min="15371" max="15616" width="9" style="41"/>
    <col min="15617" max="15617" width="5.26953125" style="41" customWidth="1"/>
    <col min="15618" max="15619" width="9" style="41" customWidth="1"/>
    <col min="15620" max="15621" width="8.453125" style="41" customWidth="1"/>
    <col min="15622" max="15622" width="8.36328125" style="41" customWidth="1"/>
    <col min="15623" max="15623" width="7.36328125" style="41" customWidth="1"/>
    <col min="15624" max="15625" width="8.453125" style="41" customWidth="1"/>
    <col min="15626" max="15626" width="17.08984375" style="41" customWidth="1"/>
    <col min="15627" max="15872" width="9" style="41"/>
    <col min="15873" max="15873" width="5.26953125" style="41" customWidth="1"/>
    <col min="15874" max="15875" width="9" style="41" customWidth="1"/>
    <col min="15876" max="15877" width="8.453125" style="41" customWidth="1"/>
    <col min="15878" max="15878" width="8.36328125" style="41" customWidth="1"/>
    <col min="15879" max="15879" width="7.36328125" style="41" customWidth="1"/>
    <col min="15880" max="15881" width="8.453125" style="41" customWidth="1"/>
    <col min="15882" max="15882" width="17.08984375" style="41" customWidth="1"/>
    <col min="15883" max="16128" width="9" style="41"/>
    <col min="16129" max="16129" width="5.26953125" style="41" customWidth="1"/>
    <col min="16130" max="16131" width="9" style="41" customWidth="1"/>
    <col min="16132" max="16133" width="8.453125" style="41" customWidth="1"/>
    <col min="16134" max="16134" width="8.36328125" style="41" customWidth="1"/>
    <col min="16135" max="16135" width="7.36328125" style="41" customWidth="1"/>
    <col min="16136" max="16137" width="8.453125" style="41" customWidth="1"/>
    <col min="16138" max="16138" width="17.08984375" style="41" customWidth="1"/>
    <col min="16139" max="16384" width="9" style="41"/>
  </cols>
  <sheetData>
    <row r="1" spans="1:10" ht="27.75" customHeight="1" thickBot="1">
      <c r="A1" s="1235" t="s">
        <v>115</v>
      </c>
      <c r="B1" s="1236"/>
      <c r="G1" s="971" t="s">
        <v>198</v>
      </c>
      <c r="H1" s="971"/>
      <c r="I1" s="971"/>
      <c r="J1" s="971"/>
    </row>
    <row r="2" spans="1:10" ht="84.75" customHeight="1">
      <c r="A2" s="973" t="s">
        <v>114</v>
      </c>
      <c r="B2" s="974"/>
      <c r="C2" s="974"/>
      <c r="D2" s="974"/>
      <c r="E2" s="974"/>
      <c r="F2" s="974"/>
      <c r="G2" s="974"/>
      <c r="H2" s="974"/>
      <c r="I2" s="974"/>
      <c r="J2" s="974"/>
    </row>
    <row r="3" spans="1:10" ht="15.75" customHeight="1">
      <c r="A3" s="969"/>
      <c r="B3" s="969"/>
      <c r="C3" s="969"/>
      <c r="D3" s="969"/>
      <c r="E3" s="969"/>
      <c r="F3" s="47"/>
      <c r="H3" s="43"/>
      <c r="I3" s="43"/>
      <c r="J3" s="43"/>
    </row>
    <row r="4" spans="1:10" ht="15.75" customHeight="1" thickBot="1">
      <c r="A4" s="1070"/>
      <c r="B4" s="1070"/>
      <c r="C4" s="1070"/>
      <c r="D4" s="1071"/>
      <c r="E4" s="969"/>
      <c r="F4" s="75"/>
    </row>
    <row r="5" spans="1:10" ht="17.25" customHeight="1">
      <c r="A5" s="1070"/>
      <c r="B5" s="1070"/>
      <c r="C5" s="1070"/>
      <c r="D5" s="1071"/>
      <c r="E5" s="1071"/>
      <c r="F5" s="75"/>
      <c r="G5" s="1381" t="s">
        <v>113</v>
      </c>
      <c r="H5" s="1382"/>
      <c r="I5" s="1386"/>
      <c r="J5" s="1387"/>
    </row>
    <row r="6" spans="1:10" ht="17.25" customHeight="1">
      <c r="A6" s="1070"/>
      <c r="B6" s="1070"/>
      <c r="C6" s="1070"/>
      <c r="D6" s="1071"/>
      <c r="E6" s="1071"/>
      <c r="F6" s="74"/>
      <c r="G6" s="1383"/>
      <c r="H6" s="1081"/>
      <c r="I6" s="1076"/>
      <c r="J6" s="1388"/>
    </row>
    <row r="7" spans="1:10" ht="17.25" customHeight="1" thickBot="1">
      <c r="A7" s="1070"/>
      <c r="B7" s="1070"/>
      <c r="C7" s="1070"/>
      <c r="D7" s="1071"/>
      <c r="E7" s="1071"/>
      <c r="F7" s="74"/>
      <c r="G7" s="1384"/>
      <c r="H7" s="1385"/>
      <c r="I7" s="1389"/>
      <c r="J7" s="1390"/>
    </row>
    <row r="8" spans="1:10" ht="15.75" customHeight="1"/>
    <row r="9" spans="1:10" ht="15.75" customHeight="1">
      <c r="A9" s="68" t="s">
        <v>112</v>
      </c>
      <c r="B9" s="68"/>
      <c r="C9" s="68"/>
      <c r="D9" s="68"/>
      <c r="E9" s="68"/>
      <c r="F9" s="68"/>
      <c r="G9" s="68"/>
      <c r="H9" s="68"/>
      <c r="I9" s="68"/>
      <c r="J9" s="68"/>
    </row>
    <row r="10" spans="1:10" s="68" customFormat="1" ht="30" customHeight="1">
      <c r="A10" s="70"/>
      <c r="B10" s="1004" t="s">
        <v>11</v>
      </c>
      <c r="C10" s="1004"/>
      <c r="D10" s="1004" t="s">
        <v>196</v>
      </c>
      <c r="E10" s="1004"/>
      <c r="F10" s="1004" t="s">
        <v>24</v>
      </c>
      <c r="G10" s="1072"/>
      <c r="H10" s="1081" t="s">
        <v>231</v>
      </c>
      <c r="I10" s="1004"/>
      <c r="J10" s="88" t="s">
        <v>111</v>
      </c>
    </row>
    <row r="11" spans="1:10" s="68" customFormat="1" ht="17.25" customHeight="1">
      <c r="A11" s="70">
        <v>1</v>
      </c>
      <c r="B11" s="1044"/>
      <c r="C11" s="1044"/>
      <c r="D11" s="1059"/>
      <c r="E11" s="1060"/>
      <c r="F11" s="1044"/>
      <c r="G11" s="1045"/>
      <c r="H11" s="1058"/>
      <c r="I11" s="1058"/>
      <c r="J11" s="71"/>
    </row>
    <row r="12" spans="1:10" s="68" customFormat="1" ht="17.25" customHeight="1">
      <c r="A12" s="70">
        <v>2</v>
      </c>
      <c r="B12" s="1044"/>
      <c r="C12" s="1044"/>
      <c r="D12" s="1059"/>
      <c r="E12" s="1060"/>
      <c r="F12" s="1044"/>
      <c r="G12" s="1045"/>
      <c r="H12" s="1058"/>
      <c r="I12" s="1058"/>
      <c r="J12" s="71"/>
    </row>
    <row r="13" spans="1:10" s="68" customFormat="1" ht="17.25" customHeight="1">
      <c r="A13" s="70">
        <v>3</v>
      </c>
      <c r="B13" s="1045"/>
      <c r="C13" s="1061"/>
      <c r="D13" s="1056"/>
      <c r="E13" s="1062"/>
      <c r="F13" s="1045"/>
      <c r="G13" s="1063"/>
      <c r="H13" s="1058"/>
      <c r="I13" s="1058"/>
      <c r="J13" s="71"/>
    </row>
    <row r="14" spans="1:10" s="68" customFormat="1" ht="17.25" customHeight="1">
      <c r="A14" s="70">
        <v>4</v>
      </c>
      <c r="B14" s="1045"/>
      <c r="C14" s="1061"/>
      <c r="D14" s="1056"/>
      <c r="E14" s="1062"/>
      <c r="F14" s="1045"/>
      <c r="G14" s="1063"/>
      <c r="H14" s="1058"/>
      <c r="I14" s="1058"/>
      <c r="J14" s="71"/>
    </row>
    <row r="15" spans="1:10" s="68" customFormat="1" ht="17.25" customHeight="1">
      <c r="A15" s="70">
        <v>5</v>
      </c>
      <c r="B15" s="1045"/>
      <c r="C15" s="1061"/>
      <c r="D15" s="1056"/>
      <c r="E15" s="1062"/>
      <c r="F15" s="1045"/>
      <c r="G15" s="1063"/>
      <c r="H15" s="1058"/>
      <c r="I15" s="1058"/>
      <c r="J15" s="71"/>
    </row>
    <row r="16" spans="1:10" s="68" customFormat="1" ht="17.25" customHeight="1">
      <c r="A16" s="70">
        <v>6</v>
      </c>
      <c r="B16" s="1045"/>
      <c r="C16" s="1061"/>
      <c r="D16" s="1056"/>
      <c r="E16" s="1062"/>
      <c r="F16" s="1045"/>
      <c r="G16" s="1063"/>
      <c r="H16" s="1058"/>
      <c r="I16" s="1058"/>
      <c r="J16" s="69"/>
    </row>
    <row r="17" spans="1:10" s="68" customFormat="1" ht="17.25" customHeight="1">
      <c r="A17" s="70">
        <v>7</v>
      </c>
      <c r="B17" s="1044"/>
      <c r="C17" s="1044"/>
      <c r="D17" s="1044"/>
      <c r="E17" s="1044"/>
      <c r="F17" s="1044"/>
      <c r="G17" s="1045"/>
      <c r="H17" s="1044"/>
      <c r="I17" s="1044"/>
      <c r="J17" s="72"/>
    </row>
    <row r="18" spans="1:10" s="68" customFormat="1" ht="17.25" customHeight="1">
      <c r="A18" s="70">
        <v>8</v>
      </c>
      <c r="B18" s="1044"/>
      <c r="C18" s="1044"/>
      <c r="D18" s="1044"/>
      <c r="E18" s="1044"/>
      <c r="F18" s="1044"/>
      <c r="G18" s="1045"/>
      <c r="H18" s="1044"/>
      <c r="I18" s="1044"/>
      <c r="J18" s="69"/>
    </row>
    <row r="19" spans="1:10" s="68" customFormat="1" ht="17.25" customHeight="1">
      <c r="A19" s="70">
        <v>9</v>
      </c>
      <c r="B19" s="1044"/>
      <c r="C19" s="1044"/>
      <c r="D19" s="1044"/>
      <c r="E19" s="1044"/>
      <c r="F19" s="1044"/>
      <c r="G19" s="1045"/>
      <c r="H19" s="1044"/>
      <c r="I19" s="1044"/>
      <c r="J19" s="69"/>
    </row>
    <row r="20" spans="1:10" s="68" customFormat="1" ht="17.25" customHeight="1">
      <c r="A20" s="70">
        <v>10</v>
      </c>
      <c r="B20" s="1044"/>
      <c r="C20" s="1044"/>
      <c r="D20" s="1044"/>
      <c r="E20" s="1044"/>
      <c r="F20" s="1044"/>
      <c r="G20" s="1045"/>
      <c r="H20" s="1044"/>
      <c r="I20" s="1044"/>
      <c r="J20" s="69"/>
    </row>
    <row r="21" spans="1:10" s="68" customFormat="1" ht="17.25" customHeight="1">
      <c r="A21" s="70">
        <v>11</v>
      </c>
      <c r="B21" s="1045"/>
      <c r="C21" s="1061"/>
      <c r="D21" s="1056"/>
      <c r="E21" s="1062"/>
      <c r="F21" s="1044"/>
      <c r="G21" s="1045"/>
      <c r="H21" s="1058"/>
      <c r="I21" s="1058"/>
      <c r="J21" s="71"/>
    </row>
    <row r="22" spans="1:10" s="68" customFormat="1" ht="17.25" customHeight="1">
      <c r="A22" s="70">
        <v>12</v>
      </c>
      <c r="B22" s="1044"/>
      <c r="C22" s="1044"/>
      <c r="D22" s="1059"/>
      <c r="E22" s="1060"/>
      <c r="F22" s="1044"/>
      <c r="G22" s="1045"/>
      <c r="H22" s="1058"/>
      <c r="I22" s="1058"/>
      <c r="J22" s="71"/>
    </row>
    <row r="23" spans="1:10" s="68" customFormat="1" ht="17.25" customHeight="1">
      <c r="A23" s="70">
        <v>13</v>
      </c>
      <c r="B23" s="1045"/>
      <c r="C23" s="1061"/>
      <c r="D23" s="1056"/>
      <c r="E23" s="1062"/>
      <c r="F23" s="1045"/>
      <c r="G23" s="1063"/>
      <c r="H23" s="1058"/>
      <c r="I23" s="1058"/>
      <c r="J23" s="71"/>
    </row>
    <row r="24" spans="1:10" s="68" customFormat="1" ht="17.25" customHeight="1">
      <c r="A24" s="70">
        <v>14</v>
      </c>
      <c r="B24" s="1044"/>
      <c r="C24" s="1044"/>
      <c r="D24" s="1059"/>
      <c r="E24" s="1060"/>
      <c r="F24" s="1044"/>
      <c r="G24" s="1045"/>
      <c r="H24" s="1058"/>
      <c r="I24" s="1058"/>
      <c r="J24" s="71"/>
    </row>
    <row r="25" spans="1:10" s="68" customFormat="1" ht="17.25" customHeight="1">
      <c r="A25" s="70">
        <v>15</v>
      </c>
      <c r="B25" s="1044"/>
      <c r="C25" s="1044"/>
      <c r="D25" s="1056"/>
      <c r="E25" s="1057"/>
      <c r="F25" s="1044"/>
      <c r="G25" s="1045"/>
      <c r="H25" s="1058"/>
      <c r="I25" s="1058"/>
      <c r="J25" s="69"/>
    </row>
    <row r="26" spans="1:10" s="68" customFormat="1" ht="17.25" customHeight="1">
      <c r="A26" s="70">
        <v>16</v>
      </c>
      <c r="B26" s="1044"/>
      <c r="C26" s="1044"/>
      <c r="D26" s="1058"/>
      <c r="E26" s="1044"/>
      <c r="F26" s="1044"/>
      <c r="G26" s="1045"/>
      <c r="H26" s="1058"/>
      <c r="I26" s="1058"/>
      <c r="J26" s="69"/>
    </row>
    <row r="27" spans="1:10" s="68" customFormat="1" ht="17.25" customHeight="1">
      <c r="A27" s="70">
        <v>17</v>
      </c>
      <c r="B27" s="1044"/>
      <c r="C27" s="1044"/>
      <c r="D27" s="1044"/>
      <c r="E27" s="1044"/>
      <c r="F27" s="1044"/>
      <c r="G27" s="1045"/>
      <c r="H27" s="1058"/>
      <c r="I27" s="1058"/>
      <c r="J27" s="69"/>
    </row>
    <row r="28" spans="1:10" s="68" customFormat="1" ht="17.25" customHeight="1">
      <c r="A28" s="70">
        <v>18</v>
      </c>
      <c r="B28" s="1044"/>
      <c r="C28" s="1044"/>
      <c r="D28" s="1044"/>
      <c r="E28" s="1044"/>
      <c r="F28" s="1044"/>
      <c r="G28" s="1045"/>
      <c r="H28" s="1058"/>
      <c r="I28" s="1058"/>
      <c r="J28" s="69"/>
    </row>
    <row r="29" spans="1:10" s="68" customFormat="1" ht="17.25" customHeight="1">
      <c r="A29" s="70">
        <v>19</v>
      </c>
      <c r="B29" s="1044"/>
      <c r="C29" s="1044"/>
      <c r="D29" s="1044"/>
      <c r="E29" s="1044"/>
      <c r="F29" s="1044"/>
      <c r="G29" s="1045"/>
      <c r="H29" s="1058"/>
      <c r="I29" s="1058"/>
      <c r="J29" s="69"/>
    </row>
    <row r="30" spans="1:10" s="68" customFormat="1" ht="17.25" customHeight="1">
      <c r="A30" s="70">
        <v>20</v>
      </c>
      <c r="B30" s="1044"/>
      <c r="C30" s="1044"/>
      <c r="D30" s="1044"/>
      <c r="E30" s="1044"/>
      <c r="F30" s="1044"/>
      <c r="G30" s="1045"/>
      <c r="H30" s="1058"/>
      <c r="I30" s="1058"/>
      <c r="J30" s="69"/>
    </row>
    <row r="31" spans="1:10" s="68" customFormat="1" ht="17.25" customHeight="1">
      <c r="A31" s="70">
        <v>21</v>
      </c>
      <c r="B31" s="1044"/>
      <c r="C31" s="1044"/>
      <c r="D31" s="1052"/>
      <c r="E31" s="1053"/>
      <c r="F31" s="1044"/>
      <c r="G31" s="1045"/>
      <c r="H31" s="1058"/>
      <c r="I31" s="1058"/>
      <c r="J31" s="71"/>
    </row>
    <row r="32" spans="1:10" s="68" customFormat="1" ht="17.25" customHeight="1">
      <c r="A32" s="70">
        <v>22</v>
      </c>
      <c r="B32" s="1044"/>
      <c r="C32" s="1044"/>
      <c r="D32" s="1052"/>
      <c r="E32" s="1053"/>
      <c r="F32" s="1044"/>
      <c r="G32" s="1045"/>
      <c r="H32" s="1058"/>
      <c r="I32" s="1058"/>
      <c r="J32" s="71"/>
    </row>
    <row r="33" spans="1:10" s="68" customFormat="1" ht="17.25" customHeight="1">
      <c r="A33" s="70">
        <v>23</v>
      </c>
      <c r="B33" s="1044"/>
      <c r="C33" s="1044"/>
      <c r="D33" s="1052"/>
      <c r="E33" s="1053"/>
      <c r="F33" s="1044"/>
      <c r="G33" s="1045"/>
      <c r="H33" s="1058"/>
      <c r="I33" s="1058"/>
      <c r="J33" s="71"/>
    </row>
    <row r="34" spans="1:10" s="68" customFormat="1" ht="17.25" customHeight="1">
      <c r="A34" s="70">
        <v>24</v>
      </c>
      <c r="B34" s="1044"/>
      <c r="C34" s="1044"/>
      <c r="D34" s="1052"/>
      <c r="E34" s="1053"/>
      <c r="F34" s="1044"/>
      <c r="G34" s="1045"/>
      <c r="H34" s="1058"/>
      <c r="I34" s="1058"/>
      <c r="J34" s="69"/>
    </row>
    <row r="35" spans="1:10" s="68" customFormat="1" ht="17.25" customHeight="1">
      <c r="A35" s="70">
        <v>25</v>
      </c>
      <c r="B35" s="1044"/>
      <c r="C35" s="1044"/>
      <c r="D35" s="1052"/>
      <c r="E35" s="1053"/>
      <c r="F35" s="1044"/>
      <c r="G35" s="1045"/>
      <c r="H35" s="1058"/>
      <c r="I35" s="1058"/>
      <c r="J35" s="69"/>
    </row>
    <row r="36" spans="1:10" s="68" customFormat="1" ht="17.25" customHeight="1">
      <c r="A36" s="70">
        <v>26</v>
      </c>
      <c r="B36" s="1044"/>
      <c r="C36" s="1044"/>
      <c r="D36" s="1044"/>
      <c r="E36" s="1044"/>
      <c r="F36" s="1044"/>
      <c r="G36" s="1045"/>
      <c r="H36" s="1058"/>
      <c r="I36" s="1058"/>
      <c r="J36" s="69"/>
    </row>
    <row r="37" spans="1:10" s="68" customFormat="1" ht="17.25" customHeight="1">
      <c r="A37" s="70">
        <v>27</v>
      </c>
      <c r="B37" s="1044"/>
      <c r="C37" s="1044"/>
      <c r="D37" s="1044"/>
      <c r="E37" s="1044"/>
      <c r="F37" s="1044"/>
      <c r="G37" s="1045"/>
      <c r="H37" s="1058"/>
      <c r="I37" s="1058"/>
      <c r="J37" s="69"/>
    </row>
    <row r="38" spans="1:10" s="68" customFormat="1" ht="17.25" customHeight="1">
      <c r="A38" s="70">
        <v>28</v>
      </c>
      <c r="B38" s="1044"/>
      <c r="C38" s="1044"/>
      <c r="D38" s="1044"/>
      <c r="E38" s="1044"/>
      <c r="F38" s="1044"/>
      <c r="G38" s="1045"/>
      <c r="H38" s="1058"/>
      <c r="I38" s="1058"/>
      <c r="J38" s="69"/>
    </row>
    <row r="39" spans="1:10" s="68" customFormat="1" ht="17.25" customHeight="1">
      <c r="A39" s="70">
        <v>29</v>
      </c>
      <c r="B39" s="1044"/>
      <c r="C39" s="1044"/>
      <c r="D39" s="1044"/>
      <c r="E39" s="1044"/>
      <c r="F39" s="1044"/>
      <c r="G39" s="1045"/>
      <c r="H39" s="1058"/>
      <c r="I39" s="1058"/>
      <c r="J39" s="69"/>
    </row>
    <row r="40" spans="1:10" s="68" customFormat="1" ht="17.25" customHeight="1">
      <c r="A40" s="70">
        <v>30</v>
      </c>
      <c r="B40" s="1044"/>
      <c r="C40" s="1044"/>
      <c r="D40" s="1044"/>
      <c r="E40" s="1044"/>
      <c r="F40" s="1044"/>
      <c r="G40" s="1045"/>
      <c r="H40" s="1058"/>
      <c r="I40" s="1058"/>
      <c r="J40" s="69"/>
    </row>
    <row r="41" spans="1:10" ht="20.25" customHeight="1">
      <c r="A41" s="1048" t="s">
        <v>110</v>
      </c>
      <c r="B41" s="1049"/>
      <c r="C41" s="1049"/>
      <c r="D41" s="1049"/>
      <c r="E41" s="1049"/>
      <c r="F41" s="1049"/>
      <c r="G41" s="1049"/>
      <c r="H41" s="1049"/>
      <c r="I41" s="1049"/>
      <c r="J41" s="1049"/>
    </row>
    <row r="42" spans="1:10" ht="20.25" customHeight="1">
      <c r="A42" s="1049"/>
      <c r="B42" s="1049"/>
      <c r="C42" s="1049"/>
      <c r="D42" s="1049"/>
      <c r="E42" s="1049"/>
      <c r="F42" s="1049"/>
      <c r="G42" s="1049"/>
      <c r="H42" s="1049"/>
      <c r="I42" s="1049"/>
      <c r="J42" s="1049"/>
    </row>
  </sheetData>
  <mergeCells count="140">
    <mergeCell ref="A1:B1"/>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9"/>
  <pageMargins left="0.7" right="0.7" top="0.75" bottom="0.75" header="0.3" footer="0.3"/>
  <pageSetup paperSize="9" scale="9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2"/>
  <sheetViews>
    <sheetView showGridLines="0" view="pageBreakPreview" topLeftCell="A2" zoomScale="85" zoomScaleNormal="100" zoomScaleSheetLayoutView="85" workbookViewId="0">
      <selection activeCell="A2" sqref="A2:I2"/>
    </sheetView>
  </sheetViews>
  <sheetFormatPr defaultRowHeight="13"/>
  <cols>
    <col min="1" max="1" width="5.26953125" style="41" customWidth="1"/>
    <col min="2" max="9" width="10.453125" style="41" customWidth="1"/>
    <col min="10" max="256" width="9" style="41"/>
    <col min="257" max="257" width="5.26953125" style="41" customWidth="1"/>
    <col min="258" max="265" width="10.453125" style="41" customWidth="1"/>
    <col min="266" max="512" width="9" style="41"/>
    <col min="513" max="513" width="5.26953125" style="41" customWidth="1"/>
    <col min="514" max="521" width="10.453125" style="41" customWidth="1"/>
    <col min="522" max="768" width="9" style="41"/>
    <col min="769" max="769" width="5.26953125" style="41" customWidth="1"/>
    <col min="770" max="777" width="10.453125" style="41" customWidth="1"/>
    <col min="778" max="1024" width="9" style="41"/>
    <col min="1025" max="1025" width="5.26953125" style="41" customWidth="1"/>
    <col min="1026" max="1033" width="10.453125" style="41" customWidth="1"/>
    <col min="1034" max="1280" width="9" style="41"/>
    <col min="1281" max="1281" width="5.26953125" style="41" customWidth="1"/>
    <col min="1282" max="1289" width="10.453125" style="41" customWidth="1"/>
    <col min="1290" max="1536" width="9" style="41"/>
    <col min="1537" max="1537" width="5.26953125" style="41" customWidth="1"/>
    <col min="1538" max="1545" width="10.453125" style="41" customWidth="1"/>
    <col min="1546" max="1792" width="9" style="41"/>
    <col min="1793" max="1793" width="5.26953125" style="41" customWidth="1"/>
    <col min="1794" max="1801" width="10.453125" style="41" customWidth="1"/>
    <col min="1802" max="2048" width="9" style="41"/>
    <col min="2049" max="2049" width="5.26953125" style="41" customWidth="1"/>
    <col min="2050" max="2057" width="10.453125" style="41" customWidth="1"/>
    <col min="2058" max="2304" width="9" style="41"/>
    <col min="2305" max="2305" width="5.26953125" style="41" customWidth="1"/>
    <col min="2306" max="2313" width="10.453125" style="41" customWidth="1"/>
    <col min="2314" max="2560" width="9" style="41"/>
    <col min="2561" max="2561" width="5.26953125" style="41" customWidth="1"/>
    <col min="2562" max="2569" width="10.453125" style="41" customWidth="1"/>
    <col min="2570" max="2816" width="9" style="41"/>
    <col min="2817" max="2817" width="5.26953125" style="41" customWidth="1"/>
    <col min="2818" max="2825" width="10.453125" style="41" customWidth="1"/>
    <col min="2826" max="3072" width="9" style="41"/>
    <col min="3073" max="3073" width="5.26953125" style="41" customWidth="1"/>
    <col min="3074" max="3081" width="10.453125" style="41" customWidth="1"/>
    <col min="3082" max="3328" width="9" style="41"/>
    <col min="3329" max="3329" width="5.26953125" style="41" customWidth="1"/>
    <col min="3330" max="3337" width="10.453125" style="41" customWidth="1"/>
    <col min="3338" max="3584" width="9" style="41"/>
    <col min="3585" max="3585" width="5.26953125" style="41" customWidth="1"/>
    <col min="3586" max="3593" width="10.453125" style="41" customWidth="1"/>
    <col min="3594" max="3840" width="9" style="41"/>
    <col min="3841" max="3841" width="5.26953125" style="41" customWidth="1"/>
    <col min="3842" max="3849" width="10.453125" style="41" customWidth="1"/>
    <col min="3850" max="4096" width="9" style="41"/>
    <col min="4097" max="4097" width="5.26953125" style="41" customWidth="1"/>
    <col min="4098" max="4105" width="10.453125" style="41" customWidth="1"/>
    <col min="4106" max="4352" width="9" style="41"/>
    <col min="4353" max="4353" width="5.26953125" style="41" customWidth="1"/>
    <col min="4354" max="4361" width="10.453125" style="41" customWidth="1"/>
    <col min="4362" max="4608" width="9" style="41"/>
    <col min="4609" max="4609" width="5.26953125" style="41" customWidth="1"/>
    <col min="4610" max="4617" width="10.453125" style="41" customWidth="1"/>
    <col min="4618" max="4864" width="9" style="41"/>
    <col min="4865" max="4865" width="5.26953125" style="41" customWidth="1"/>
    <col min="4866" max="4873" width="10.453125" style="41" customWidth="1"/>
    <col min="4874" max="5120" width="9" style="41"/>
    <col min="5121" max="5121" width="5.26953125" style="41" customWidth="1"/>
    <col min="5122" max="5129" width="10.453125" style="41" customWidth="1"/>
    <col min="5130" max="5376" width="9" style="41"/>
    <col min="5377" max="5377" width="5.26953125" style="41" customWidth="1"/>
    <col min="5378" max="5385" width="10.453125" style="41" customWidth="1"/>
    <col min="5386" max="5632" width="9" style="41"/>
    <col min="5633" max="5633" width="5.26953125" style="41" customWidth="1"/>
    <col min="5634" max="5641" width="10.453125" style="41" customWidth="1"/>
    <col min="5642" max="5888" width="9" style="41"/>
    <col min="5889" max="5889" width="5.26953125" style="41" customWidth="1"/>
    <col min="5890" max="5897" width="10.453125" style="41" customWidth="1"/>
    <col min="5898" max="6144" width="9" style="41"/>
    <col min="6145" max="6145" width="5.26953125" style="41" customWidth="1"/>
    <col min="6146" max="6153" width="10.453125" style="41" customWidth="1"/>
    <col min="6154" max="6400" width="9" style="41"/>
    <col min="6401" max="6401" width="5.26953125" style="41" customWidth="1"/>
    <col min="6402" max="6409" width="10.453125" style="41" customWidth="1"/>
    <col min="6410" max="6656" width="9" style="41"/>
    <col min="6657" max="6657" width="5.26953125" style="41" customWidth="1"/>
    <col min="6658" max="6665" width="10.453125" style="41" customWidth="1"/>
    <col min="6666" max="6912" width="9" style="41"/>
    <col min="6913" max="6913" width="5.26953125" style="41" customWidth="1"/>
    <col min="6914" max="6921" width="10.453125" style="41" customWidth="1"/>
    <col min="6922" max="7168" width="9" style="41"/>
    <col min="7169" max="7169" width="5.26953125" style="41" customWidth="1"/>
    <col min="7170" max="7177" width="10.453125" style="41" customWidth="1"/>
    <col min="7178" max="7424" width="9" style="41"/>
    <col min="7425" max="7425" width="5.26953125" style="41" customWidth="1"/>
    <col min="7426" max="7433" width="10.453125" style="41" customWidth="1"/>
    <col min="7434" max="7680" width="9" style="41"/>
    <col min="7681" max="7681" width="5.26953125" style="41" customWidth="1"/>
    <col min="7682" max="7689" width="10.453125" style="41" customWidth="1"/>
    <col min="7690" max="7936" width="9" style="41"/>
    <col min="7937" max="7937" width="5.26953125" style="41" customWidth="1"/>
    <col min="7938" max="7945" width="10.453125" style="41" customWidth="1"/>
    <col min="7946" max="8192" width="9" style="41"/>
    <col min="8193" max="8193" width="5.26953125" style="41" customWidth="1"/>
    <col min="8194" max="8201" width="10.453125" style="41" customWidth="1"/>
    <col min="8202" max="8448" width="9" style="41"/>
    <col min="8449" max="8449" width="5.26953125" style="41" customWidth="1"/>
    <col min="8450" max="8457" width="10.453125" style="41" customWidth="1"/>
    <col min="8458" max="8704" width="9" style="41"/>
    <col min="8705" max="8705" width="5.26953125" style="41" customWidth="1"/>
    <col min="8706" max="8713" width="10.453125" style="41" customWidth="1"/>
    <col min="8714" max="8960" width="9" style="41"/>
    <col min="8961" max="8961" width="5.26953125" style="41" customWidth="1"/>
    <col min="8962" max="8969" width="10.453125" style="41" customWidth="1"/>
    <col min="8970" max="9216" width="9" style="41"/>
    <col min="9217" max="9217" width="5.26953125" style="41" customWidth="1"/>
    <col min="9218" max="9225" width="10.453125" style="41" customWidth="1"/>
    <col min="9226" max="9472" width="9" style="41"/>
    <col min="9473" max="9473" width="5.26953125" style="41" customWidth="1"/>
    <col min="9474" max="9481" width="10.453125" style="41" customWidth="1"/>
    <col min="9482" max="9728" width="9" style="41"/>
    <col min="9729" max="9729" width="5.26953125" style="41" customWidth="1"/>
    <col min="9730" max="9737" width="10.453125" style="41" customWidth="1"/>
    <col min="9738" max="9984" width="9" style="41"/>
    <col min="9985" max="9985" width="5.26953125" style="41" customWidth="1"/>
    <col min="9986" max="9993" width="10.453125" style="41" customWidth="1"/>
    <col min="9994" max="10240" width="9" style="41"/>
    <col min="10241" max="10241" width="5.26953125" style="41" customWidth="1"/>
    <col min="10242" max="10249" width="10.453125" style="41" customWidth="1"/>
    <col min="10250" max="10496" width="9" style="41"/>
    <col min="10497" max="10497" width="5.26953125" style="41" customWidth="1"/>
    <col min="10498" max="10505" width="10.453125" style="41" customWidth="1"/>
    <col min="10506" max="10752" width="9" style="41"/>
    <col min="10753" max="10753" width="5.26953125" style="41" customWidth="1"/>
    <col min="10754" max="10761" width="10.453125" style="41" customWidth="1"/>
    <col min="10762" max="11008" width="9" style="41"/>
    <col min="11009" max="11009" width="5.26953125" style="41" customWidth="1"/>
    <col min="11010" max="11017" width="10.453125" style="41" customWidth="1"/>
    <col min="11018" max="11264" width="9" style="41"/>
    <col min="11265" max="11265" width="5.26953125" style="41" customWidth="1"/>
    <col min="11266" max="11273" width="10.453125" style="41" customWidth="1"/>
    <col min="11274" max="11520" width="9" style="41"/>
    <col min="11521" max="11521" width="5.26953125" style="41" customWidth="1"/>
    <col min="11522" max="11529" width="10.453125" style="41" customWidth="1"/>
    <col min="11530" max="11776" width="9" style="41"/>
    <col min="11777" max="11777" width="5.26953125" style="41" customWidth="1"/>
    <col min="11778" max="11785" width="10.453125" style="41" customWidth="1"/>
    <col min="11786" max="12032" width="9" style="41"/>
    <col min="12033" max="12033" width="5.26953125" style="41" customWidth="1"/>
    <col min="12034" max="12041" width="10.453125" style="41" customWidth="1"/>
    <col min="12042" max="12288" width="9" style="41"/>
    <col min="12289" max="12289" width="5.26953125" style="41" customWidth="1"/>
    <col min="12290" max="12297" width="10.453125" style="41" customWidth="1"/>
    <col min="12298" max="12544" width="9" style="41"/>
    <col min="12545" max="12545" width="5.26953125" style="41" customWidth="1"/>
    <col min="12546" max="12553" width="10.453125" style="41" customWidth="1"/>
    <col min="12554" max="12800" width="9" style="41"/>
    <col min="12801" max="12801" width="5.26953125" style="41" customWidth="1"/>
    <col min="12802" max="12809" width="10.453125" style="41" customWidth="1"/>
    <col min="12810" max="13056" width="9" style="41"/>
    <col min="13057" max="13057" width="5.26953125" style="41" customWidth="1"/>
    <col min="13058" max="13065" width="10.453125" style="41" customWidth="1"/>
    <col min="13066" max="13312" width="9" style="41"/>
    <col min="13313" max="13313" width="5.26953125" style="41" customWidth="1"/>
    <col min="13314" max="13321" width="10.453125" style="41" customWidth="1"/>
    <col min="13322" max="13568" width="9" style="41"/>
    <col min="13569" max="13569" width="5.26953125" style="41" customWidth="1"/>
    <col min="13570" max="13577" width="10.453125" style="41" customWidth="1"/>
    <col min="13578" max="13824" width="9" style="41"/>
    <col min="13825" max="13825" width="5.26953125" style="41" customWidth="1"/>
    <col min="13826" max="13833" width="10.453125" style="41" customWidth="1"/>
    <col min="13834" max="14080" width="9" style="41"/>
    <col min="14081" max="14081" width="5.26953125" style="41" customWidth="1"/>
    <col min="14082" max="14089" width="10.453125" style="41" customWidth="1"/>
    <col min="14090" max="14336" width="9" style="41"/>
    <col min="14337" max="14337" width="5.26953125" style="41" customWidth="1"/>
    <col min="14338" max="14345" width="10.453125" style="41" customWidth="1"/>
    <col min="14346" max="14592" width="9" style="41"/>
    <col min="14593" max="14593" width="5.26953125" style="41" customWidth="1"/>
    <col min="14594" max="14601" width="10.453125" style="41" customWidth="1"/>
    <col min="14602" max="14848" width="9" style="41"/>
    <col min="14849" max="14849" width="5.26953125" style="41" customWidth="1"/>
    <col min="14850" max="14857" width="10.453125" style="41" customWidth="1"/>
    <col min="14858" max="15104" width="9" style="41"/>
    <col min="15105" max="15105" width="5.26953125" style="41" customWidth="1"/>
    <col min="15106" max="15113" width="10.453125" style="41" customWidth="1"/>
    <col min="15114" max="15360" width="9" style="41"/>
    <col min="15361" max="15361" width="5.26953125" style="41" customWidth="1"/>
    <col min="15362" max="15369" width="10.453125" style="41" customWidth="1"/>
    <col min="15370" max="15616" width="9" style="41"/>
    <col min="15617" max="15617" width="5.26953125" style="41" customWidth="1"/>
    <col min="15618" max="15625" width="10.453125" style="41" customWidth="1"/>
    <col min="15626" max="15872" width="9" style="41"/>
    <col min="15873" max="15873" width="5.26953125" style="41" customWidth="1"/>
    <col min="15874" max="15881" width="10.453125" style="41" customWidth="1"/>
    <col min="15882" max="16128" width="9" style="41"/>
    <col min="16129" max="16129" width="5.26953125" style="41" customWidth="1"/>
    <col min="16130" max="16137" width="10.453125" style="41" customWidth="1"/>
    <col min="16138" max="16384" width="9" style="41"/>
  </cols>
  <sheetData>
    <row r="1" spans="1:9" ht="27.75" customHeight="1" thickBot="1">
      <c r="A1" s="1235" t="s">
        <v>121</v>
      </c>
      <c r="B1" s="1236"/>
      <c r="D1" s="43"/>
      <c r="E1" s="43"/>
      <c r="F1" s="43"/>
      <c r="G1" s="969" t="s">
        <v>198</v>
      </c>
      <c r="H1" s="969"/>
      <c r="I1" s="969"/>
    </row>
    <row r="2" spans="1:9" ht="84.75" customHeight="1">
      <c r="A2" s="973" t="s">
        <v>120</v>
      </c>
      <c r="B2" s="974"/>
      <c r="C2" s="974"/>
      <c r="D2" s="974"/>
      <c r="E2" s="974"/>
      <c r="F2" s="974"/>
      <c r="G2" s="974"/>
      <c r="H2" s="974"/>
      <c r="I2" s="974"/>
    </row>
    <row r="3" spans="1:9" ht="15.75" customHeight="1">
      <c r="A3" s="969"/>
      <c r="B3" s="969"/>
      <c r="C3" s="969"/>
      <c r="D3" s="969"/>
      <c r="E3" s="969"/>
      <c r="F3" s="47"/>
      <c r="H3" s="43"/>
      <c r="I3" s="43"/>
    </row>
    <row r="4" spans="1:9" ht="15.75" customHeight="1" thickBot="1">
      <c r="A4" s="1070"/>
      <c r="B4" s="1070"/>
      <c r="C4" s="1070"/>
      <c r="D4" s="1071"/>
      <c r="E4" s="969"/>
      <c r="F4" s="75"/>
    </row>
    <row r="5" spans="1:9" ht="17.25" customHeight="1">
      <c r="A5" s="1070"/>
      <c r="B5" s="1070"/>
      <c r="C5" s="1070"/>
      <c r="D5" s="90"/>
      <c r="E5" s="1391" t="s">
        <v>119</v>
      </c>
      <c r="F5" s="1392"/>
      <c r="G5" s="1334"/>
      <c r="H5" s="1341"/>
      <c r="I5" s="89"/>
    </row>
    <row r="6" spans="1:9" ht="17.25" customHeight="1">
      <c r="A6" s="1070"/>
      <c r="B6" s="1070"/>
      <c r="C6" s="1070"/>
      <c r="D6" s="90"/>
      <c r="E6" s="1393"/>
      <c r="F6" s="1394"/>
      <c r="G6" s="1397"/>
      <c r="H6" s="1398"/>
      <c r="I6" s="89"/>
    </row>
    <row r="7" spans="1:9" ht="17.25" customHeight="1" thickBot="1">
      <c r="A7" s="1070"/>
      <c r="B7" s="1070"/>
      <c r="C7" s="1070"/>
      <c r="D7" s="90"/>
      <c r="E7" s="1395"/>
      <c r="F7" s="1396"/>
      <c r="G7" s="1337"/>
      <c r="H7" s="1343"/>
      <c r="I7" s="89"/>
    </row>
    <row r="8" spans="1:9" ht="15.75" customHeight="1"/>
    <row r="9" spans="1:9" ht="15.75" customHeight="1">
      <c r="A9" s="68" t="s">
        <v>118</v>
      </c>
      <c r="B9" s="68"/>
      <c r="C9" s="68"/>
      <c r="D9" s="68"/>
      <c r="E9" s="68"/>
      <c r="F9" s="68"/>
      <c r="G9" s="68"/>
      <c r="H9" s="68"/>
      <c r="I9" s="68"/>
    </row>
    <row r="10" spans="1:9" s="68" customFormat="1" ht="30" customHeight="1">
      <c r="A10" s="70"/>
      <c r="B10" s="1004" t="s">
        <v>11</v>
      </c>
      <c r="C10" s="1004"/>
      <c r="D10" s="1004" t="s">
        <v>196</v>
      </c>
      <c r="E10" s="1004"/>
      <c r="F10" s="1004" t="s">
        <v>24</v>
      </c>
      <c r="G10" s="1072"/>
      <c r="H10" s="1081" t="s">
        <v>117</v>
      </c>
      <c r="I10" s="1004"/>
    </row>
    <row r="11" spans="1:9" s="68" customFormat="1" ht="17.25" customHeight="1">
      <c r="A11" s="70">
        <v>1</v>
      </c>
      <c r="B11" s="1044"/>
      <c r="C11" s="1044"/>
      <c r="D11" s="1059"/>
      <c r="E11" s="1060"/>
      <c r="F11" s="1044"/>
      <c r="G11" s="1045"/>
      <c r="H11" s="1058"/>
      <c r="I11" s="1058"/>
    </row>
    <row r="12" spans="1:9" s="68" customFormat="1" ht="17.25" customHeight="1">
      <c r="A12" s="70">
        <v>2</v>
      </c>
      <c r="B12" s="1044"/>
      <c r="C12" s="1044"/>
      <c r="D12" s="1059"/>
      <c r="E12" s="1060"/>
      <c r="F12" s="1044"/>
      <c r="G12" s="1045"/>
      <c r="H12" s="1058"/>
      <c r="I12" s="1058"/>
    </row>
    <row r="13" spans="1:9" s="68" customFormat="1" ht="17.25" customHeight="1">
      <c r="A13" s="70">
        <v>3</v>
      </c>
      <c r="B13" s="1045"/>
      <c r="C13" s="1061"/>
      <c r="D13" s="1056"/>
      <c r="E13" s="1062"/>
      <c r="F13" s="1045"/>
      <c r="G13" s="1063"/>
      <c r="H13" s="1058"/>
      <c r="I13" s="1058"/>
    </row>
    <row r="14" spans="1:9" s="68" customFormat="1" ht="17.25" customHeight="1">
      <c r="A14" s="70">
        <v>4</v>
      </c>
      <c r="B14" s="1045"/>
      <c r="C14" s="1061"/>
      <c r="D14" s="1056"/>
      <c r="E14" s="1062"/>
      <c r="F14" s="1045"/>
      <c r="G14" s="1063"/>
      <c r="H14" s="1058"/>
      <c r="I14" s="1058"/>
    </row>
    <row r="15" spans="1:9" s="68" customFormat="1" ht="17.25" customHeight="1">
      <c r="A15" s="70">
        <v>5</v>
      </c>
      <c r="B15" s="1045"/>
      <c r="C15" s="1061"/>
      <c r="D15" s="1056"/>
      <c r="E15" s="1062"/>
      <c r="F15" s="1045"/>
      <c r="G15" s="1063"/>
      <c r="H15" s="1058"/>
      <c r="I15" s="1058"/>
    </row>
    <row r="16" spans="1:9" s="68" customFormat="1" ht="17.25" customHeight="1">
      <c r="A16" s="70">
        <v>6</v>
      </c>
      <c r="B16" s="1045"/>
      <c r="C16" s="1061"/>
      <c r="D16" s="1056"/>
      <c r="E16" s="1062"/>
      <c r="F16" s="1045"/>
      <c r="G16" s="1063"/>
      <c r="H16" s="1058"/>
      <c r="I16" s="1058"/>
    </row>
    <row r="17" spans="1:9" s="68" customFormat="1" ht="17.25" customHeight="1">
      <c r="A17" s="70">
        <v>7</v>
      </c>
      <c r="B17" s="1044"/>
      <c r="C17" s="1044"/>
      <c r="D17" s="1044"/>
      <c r="E17" s="1044"/>
      <c r="F17" s="1044"/>
      <c r="G17" s="1045"/>
      <c r="H17" s="1044"/>
      <c r="I17" s="1044"/>
    </row>
    <row r="18" spans="1:9" s="68" customFormat="1" ht="17.25" customHeight="1">
      <c r="A18" s="70">
        <v>8</v>
      </c>
      <c r="B18" s="1044"/>
      <c r="C18" s="1044"/>
      <c r="D18" s="1044"/>
      <c r="E18" s="1044"/>
      <c r="F18" s="1044"/>
      <c r="G18" s="1045"/>
      <c r="H18" s="1044"/>
      <c r="I18" s="1044"/>
    </row>
    <row r="19" spans="1:9" s="68" customFormat="1" ht="17.25" customHeight="1">
      <c r="A19" s="70">
        <v>9</v>
      </c>
      <c r="B19" s="1044"/>
      <c r="C19" s="1044"/>
      <c r="D19" s="1044"/>
      <c r="E19" s="1044"/>
      <c r="F19" s="1044"/>
      <c r="G19" s="1045"/>
      <c r="H19" s="1044"/>
      <c r="I19" s="1044"/>
    </row>
    <row r="20" spans="1:9" s="68" customFormat="1" ht="17.25" customHeight="1">
      <c r="A20" s="70">
        <v>10</v>
      </c>
      <c r="B20" s="1044"/>
      <c r="C20" s="1044"/>
      <c r="D20" s="1044"/>
      <c r="E20" s="1044"/>
      <c r="F20" s="1044"/>
      <c r="G20" s="1045"/>
      <c r="H20" s="1044"/>
      <c r="I20" s="1044"/>
    </row>
    <row r="21" spans="1:9" s="68" customFormat="1" ht="17.25" customHeight="1">
      <c r="A21" s="70">
        <v>11</v>
      </c>
      <c r="B21" s="1045"/>
      <c r="C21" s="1061"/>
      <c r="D21" s="1056"/>
      <c r="E21" s="1062"/>
      <c r="F21" s="1044"/>
      <c r="G21" s="1045"/>
      <c r="H21" s="1058"/>
      <c r="I21" s="1058"/>
    </row>
    <row r="22" spans="1:9" s="68" customFormat="1" ht="17.25" customHeight="1">
      <c r="A22" s="70">
        <v>12</v>
      </c>
      <c r="B22" s="1044"/>
      <c r="C22" s="1044"/>
      <c r="D22" s="1059"/>
      <c r="E22" s="1060"/>
      <c r="F22" s="1044"/>
      <c r="G22" s="1045"/>
      <c r="H22" s="1058"/>
      <c r="I22" s="1058"/>
    </row>
    <row r="23" spans="1:9" s="68" customFormat="1" ht="17.25" customHeight="1">
      <c r="A23" s="70">
        <v>13</v>
      </c>
      <c r="B23" s="1045"/>
      <c r="C23" s="1061"/>
      <c r="D23" s="1056"/>
      <c r="E23" s="1062"/>
      <c r="F23" s="1045"/>
      <c r="G23" s="1063"/>
      <c r="H23" s="1058"/>
      <c r="I23" s="1058"/>
    </row>
    <row r="24" spans="1:9" s="68" customFormat="1" ht="17.25" customHeight="1">
      <c r="A24" s="70">
        <v>14</v>
      </c>
      <c r="B24" s="1044"/>
      <c r="C24" s="1044"/>
      <c r="D24" s="1059"/>
      <c r="E24" s="1060"/>
      <c r="F24" s="1044"/>
      <c r="G24" s="1045"/>
      <c r="H24" s="1058"/>
      <c r="I24" s="1058"/>
    </row>
    <row r="25" spans="1:9" s="68" customFormat="1" ht="17.25" customHeight="1">
      <c r="A25" s="70">
        <v>15</v>
      </c>
      <c r="B25" s="1044"/>
      <c r="C25" s="1044"/>
      <c r="D25" s="1056"/>
      <c r="E25" s="1057"/>
      <c r="F25" s="1044"/>
      <c r="G25" s="1045"/>
      <c r="H25" s="1058"/>
      <c r="I25" s="1058"/>
    </row>
    <row r="26" spans="1:9" s="68" customFormat="1" ht="17.25" customHeight="1">
      <c r="A26" s="70">
        <v>16</v>
      </c>
      <c r="B26" s="1044"/>
      <c r="C26" s="1044"/>
      <c r="D26" s="1058"/>
      <c r="E26" s="1044"/>
      <c r="F26" s="1044"/>
      <c r="G26" s="1045"/>
      <c r="H26" s="1058"/>
      <c r="I26" s="1058"/>
    </row>
    <row r="27" spans="1:9" s="68" customFormat="1" ht="17.25" customHeight="1">
      <c r="A27" s="70">
        <v>17</v>
      </c>
      <c r="B27" s="1044"/>
      <c r="C27" s="1044"/>
      <c r="D27" s="1044"/>
      <c r="E27" s="1044"/>
      <c r="F27" s="1044"/>
      <c r="G27" s="1045"/>
      <c r="H27" s="1058"/>
      <c r="I27" s="1058"/>
    </row>
    <row r="28" spans="1:9" s="68" customFormat="1" ht="17.25" customHeight="1">
      <c r="A28" s="70">
        <v>18</v>
      </c>
      <c r="B28" s="1044"/>
      <c r="C28" s="1044"/>
      <c r="D28" s="1044"/>
      <c r="E28" s="1044"/>
      <c r="F28" s="1044"/>
      <c r="G28" s="1045"/>
      <c r="H28" s="1058"/>
      <c r="I28" s="1058"/>
    </row>
    <row r="29" spans="1:9" s="68" customFormat="1" ht="17.25" customHeight="1">
      <c r="A29" s="70">
        <v>19</v>
      </c>
      <c r="B29" s="1044"/>
      <c r="C29" s="1044"/>
      <c r="D29" s="1044"/>
      <c r="E29" s="1044"/>
      <c r="F29" s="1044"/>
      <c r="G29" s="1045"/>
      <c r="H29" s="1058"/>
      <c r="I29" s="1058"/>
    </row>
    <row r="30" spans="1:9" s="68" customFormat="1" ht="17.25" customHeight="1">
      <c r="A30" s="70">
        <v>20</v>
      </c>
      <c r="B30" s="1044"/>
      <c r="C30" s="1044"/>
      <c r="D30" s="1044"/>
      <c r="E30" s="1044"/>
      <c r="F30" s="1044"/>
      <c r="G30" s="1045"/>
      <c r="H30" s="1058"/>
      <c r="I30" s="1058"/>
    </row>
    <row r="31" spans="1:9" s="68" customFormat="1" ht="17.25" customHeight="1">
      <c r="A31" s="70">
        <v>21</v>
      </c>
      <c r="B31" s="1044"/>
      <c r="C31" s="1044"/>
      <c r="D31" s="1052"/>
      <c r="E31" s="1053"/>
      <c r="F31" s="1044"/>
      <c r="G31" s="1045"/>
      <c r="H31" s="1058"/>
      <c r="I31" s="1058"/>
    </row>
    <row r="32" spans="1:9" s="68" customFormat="1" ht="17.25" customHeight="1">
      <c r="A32" s="70">
        <v>22</v>
      </c>
      <c r="B32" s="1044"/>
      <c r="C32" s="1044"/>
      <c r="D32" s="1052"/>
      <c r="E32" s="1053"/>
      <c r="F32" s="1044"/>
      <c r="G32" s="1045"/>
      <c r="H32" s="1058"/>
      <c r="I32" s="1058"/>
    </row>
    <row r="33" spans="1:9" s="68" customFormat="1" ht="17.25" customHeight="1">
      <c r="A33" s="70">
        <v>23</v>
      </c>
      <c r="B33" s="1044"/>
      <c r="C33" s="1044"/>
      <c r="D33" s="1052"/>
      <c r="E33" s="1053"/>
      <c r="F33" s="1044"/>
      <c r="G33" s="1045"/>
      <c r="H33" s="1058"/>
      <c r="I33" s="1058"/>
    </row>
    <row r="34" spans="1:9" s="68" customFormat="1" ht="17.25" customHeight="1">
      <c r="A34" s="70">
        <v>24</v>
      </c>
      <c r="B34" s="1044"/>
      <c r="C34" s="1044"/>
      <c r="D34" s="1052"/>
      <c r="E34" s="1053"/>
      <c r="F34" s="1044"/>
      <c r="G34" s="1045"/>
      <c r="H34" s="1058"/>
      <c r="I34" s="1058"/>
    </row>
    <row r="35" spans="1:9" s="68" customFormat="1" ht="17.25" customHeight="1">
      <c r="A35" s="70">
        <v>25</v>
      </c>
      <c r="B35" s="1044"/>
      <c r="C35" s="1044"/>
      <c r="D35" s="1052"/>
      <c r="E35" s="1053"/>
      <c r="F35" s="1044"/>
      <c r="G35" s="1045"/>
      <c r="H35" s="1058"/>
      <c r="I35" s="1058"/>
    </row>
    <row r="36" spans="1:9" s="68" customFormat="1" ht="17.25" customHeight="1">
      <c r="A36" s="70">
        <v>26</v>
      </c>
      <c r="B36" s="1044"/>
      <c r="C36" s="1044"/>
      <c r="D36" s="1044"/>
      <c r="E36" s="1044"/>
      <c r="F36" s="1044"/>
      <c r="G36" s="1045"/>
      <c r="H36" s="1058"/>
      <c r="I36" s="1058"/>
    </row>
    <row r="37" spans="1:9" s="68" customFormat="1" ht="17.25" customHeight="1">
      <c r="A37" s="70">
        <v>27</v>
      </c>
      <c r="B37" s="1044"/>
      <c r="C37" s="1044"/>
      <c r="D37" s="1044"/>
      <c r="E37" s="1044"/>
      <c r="F37" s="1044"/>
      <c r="G37" s="1045"/>
      <c r="H37" s="1058"/>
      <c r="I37" s="1058"/>
    </row>
    <row r="38" spans="1:9" s="68" customFormat="1" ht="17.25" customHeight="1">
      <c r="A38" s="70">
        <v>28</v>
      </c>
      <c r="B38" s="1044"/>
      <c r="C38" s="1044"/>
      <c r="D38" s="1044"/>
      <c r="E38" s="1044"/>
      <c r="F38" s="1044"/>
      <c r="G38" s="1045"/>
      <c r="H38" s="1058"/>
      <c r="I38" s="1058"/>
    </row>
    <row r="39" spans="1:9" s="68" customFormat="1" ht="17.25" customHeight="1">
      <c r="A39" s="70">
        <v>29</v>
      </c>
      <c r="B39" s="1044"/>
      <c r="C39" s="1044"/>
      <c r="D39" s="1044"/>
      <c r="E39" s="1044"/>
      <c r="F39" s="1044"/>
      <c r="G39" s="1045"/>
      <c r="H39" s="1058"/>
      <c r="I39" s="1058"/>
    </row>
    <row r="40" spans="1:9" s="68" customFormat="1" ht="17.25" customHeight="1">
      <c r="A40" s="70">
        <v>30</v>
      </c>
      <c r="B40" s="1044"/>
      <c r="C40" s="1044"/>
      <c r="D40" s="1044"/>
      <c r="E40" s="1044"/>
      <c r="F40" s="1044"/>
      <c r="G40" s="1045"/>
      <c r="H40" s="1058"/>
      <c r="I40" s="1058"/>
    </row>
    <row r="41" spans="1:9" ht="22.5" customHeight="1">
      <c r="A41" s="1048" t="s">
        <v>116</v>
      </c>
      <c r="B41" s="1049"/>
      <c r="C41" s="1049"/>
      <c r="D41" s="1049"/>
      <c r="E41" s="1049"/>
      <c r="F41" s="1049"/>
      <c r="G41" s="1049"/>
      <c r="H41" s="1049"/>
      <c r="I41" s="1049"/>
    </row>
    <row r="42" spans="1:9" ht="22.5" customHeight="1">
      <c r="A42" s="1049"/>
      <c r="B42" s="1049"/>
      <c r="C42" s="1049"/>
      <c r="D42" s="1049"/>
      <c r="E42" s="1049"/>
      <c r="F42" s="1049"/>
      <c r="G42" s="1049"/>
      <c r="H42" s="1049"/>
      <c r="I42" s="1049"/>
    </row>
  </sheetData>
  <mergeCells count="137">
    <mergeCell ref="A5:C5"/>
    <mergeCell ref="E5:F7"/>
    <mergeCell ref="G5:H7"/>
    <mergeCell ref="A6:C6"/>
    <mergeCell ref="A7:C7"/>
    <mergeCell ref="A1:B1"/>
    <mergeCell ref="G1:I1"/>
    <mergeCell ref="A2:I2"/>
    <mergeCell ref="A3:C3"/>
    <mergeCell ref="D3:E3"/>
    <mergeCell ref="A4:C4"/>
    <mergeCell ref="D4:E4"/>
    <mergeCell ref="B14:C14"/>
    <mergeCell ref="D14:E14"/>
    <mergeCell ref="F14:G14"/>
    <mergeCell ref="H14:I14"/>
    <mergeCell ref="B11:C11"/>
    <mergeCell ref="D11:E11"/>
    <mergeCell ref="F11:G11"/>
    <mergeCell ref="H11:I11"/>
    <mergeCell ref="B12:C12"/>
    <mergeCell ref="D12:E12"/>
    <mergeCell ref="B10:C10"/>
    <mergeCell ref="D10:E10"/>
    <mergeCell ref="F10:G10"/>
    <mergeCell ref="H10:I10"/>
    <mergeCell ref="B13:C13"/>
    <mergeCell ref="D13:E13"/>
    <mergeCell ref="F13:G13"/>
    <mergeCell ref="H13:I13"/>
    <mergeCell ref="F12:G12"/>
    <mergeCell ref="H12:I1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A41:I42"/>
    <mergeCell ref="B39:C39"/>
    <mergeCell ref="D39:E39"/>
    <mergeCell ref="F39:G39"/>
    <mergeCell ref="H39:I39"/>
    <mergeCell ref="B40:C40"/>
    <mergeCell ref="D40:E40"/>
    <mergeCell ref="F40:G40"/>
    <mergeCell ref="H40:I40"/>
  </mergeCells>
  <phoneticPr fontId="9"/>
  <pageMargins left="0.8" right="0.7" top="0.75" bottom="0.75" header="0.3" footer="0.3"/>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J16"/>
  <sheetViews>
    <sheetView showGridLines="0" view="pageBreakPreview" zoomScale="70" zoomScaleNormal="100" zoomScaleSheetLayoutView="70" workbookViewId="0">
      <selection activeCell="D4" sqref="D4"/>
    </sheetView>
  </sheetViews>
  <sheetFormatPr defaultColWidth="9" defaultRowHeight="13"/>
  <cols>
    <col min="1" max="1" width="1.453125" style="37" customWidth="1"/>
    <col min="2" max="2" width="24.26953125" style="37" customWidth="1"/>
    <col min="3" max="3" width="4" style="37" customWidth="1"/>
    <col min="4" max="4" width="20.08984375" style="37" customWidth="1"/>
    <col min="5" max="5" width="23.6328125" style="37" customWidth="1"/>
    <col min="6" max="7" width="10.36328125" style="37" customWidth="1"/>
    <col min="8" max="8" width="3.08984375" style="37" customWidth="1"/>
    <col min="9" max="9" width="3.7265625" style="37" customWidth="1"/>
    <col min="10" max="10" width="2.453125" style="37" customWidth="1"/>
    <col min="11" max="16384" width="9" style="37"/>
  </cols>
  <sheetData>
    <row r="1" spans="1:10" ht="27.75" customHeight="1">
      <c r="A1" s="36"/>
      <c r="B1" s="24" t="s">
        <v>180</v>
      </c>
      <c r="F1" s="1405" t="s">
        <v>182</v>
      </c>
      <c r="G1" s="1406"/>
      <c r="H1" s="1406"/>
    </row>
    <row r="2" spans="1:10" ht="18.75" customHeight="1">
      <c r="A2" s="36"/>
      <c r="F2" s="128"/>
      <c r="G2" s="131"/>
      <c r="H2" s="131"/>
    </row>
    <row r="3" spans="1:10" ht="36" customHeight="1">
      <c r="B3" s="1407" t="s">
        <v>273</v>
      </c>
      <c r="C3" s="1408"/>
      <c r="D3" s="1408"/>
      <c r="E3" s="1408"/>
      <c r="F3" s="1408"/>
      <c r="G3" s="1408"/>
      <c r="H3" s="1408"/>
    </row>
    <row r="4" spans="1:10" ht="33.75" customHeight="1">
      <c r="A4" s="129"/>
      <c r="B4" s="129"/>
      <c r="C4" s="129"/>
      <c r="D4" s="129"/>
      <c r="E4" s="129"/>
      <c r="F4" s="129"/>
      <c r="G4" s="129"/>
      <c r="H4" s="129"/>
    </row>
    <row r="5" spans="1:10" ht="36" customHeight="1">
      <c r="A5" s="129"/>
      <c r="B5" s="38" t="s">
        <v>12</v>
      </c>
      <c r="C5" s="1409"/>
      <c r="D5" s="1410"/>
      <c r="E5" s="1410"/>
      <c r="F5" s="1410"/>
      <c r="G5" s="1410"/>
      <c r="H5" s="1411"/>
    </row>
    <row r="6" spans="1:10" ht="36.75" customHeight="1">
      <c r="B6" s="132" t="s">
        <v>164</v>
      </c>
      <c r="C6" s="1412" t="s">
        <v>123</v>
      </c>
      <c r="D6" s="1412"/>
      <c r="E6" s="1412"/>
      <c r="F6" s="1412"/>
      <c r="G6" s="1412"/>
      <c r="H6" s="1413"/>
    </row>
    <row r="7" spans="1:10" ht="36.75" customHeight="1">
      <c r="B7" s="135" t="s">
        <v>274</v>
      </c>
      <c r="C7" s="1414" t="s">
        <v>275</v>
      </c>
      <c r="D7" s="1415"/>
      <c r="E7" s="1415"/>
      <c r="F7" s="1415"/>
      <c r="G7" s="1415"/>
      <c r="H7" s="1416"/>
    </row>
    <row r="8" spans="1:10" ht="81" customHeight="1">
      <c r="B8" s="132" t="s">
        <v>276</v>
      </c>
      <c r="C8" s="1399" t="s">
        <v>277</v>
      </c>
      <c r="D8" s="1400"/>
      <c r="E8" s="1400"/>
      <c r="F8" s="1401"/>
      <c r="G8" s="1402" t="s">
        <v>16</v>
      </c>
      <c r="H8" s="1403"/>
    </row>
    <row r="9" spans="1:10" ht="97.5" customHeight="1">
      <c r="B9" s="130" t="s">
        <v>278</v>
      </c>
      <c r="C9" s="1399" t="s">
        <v>282</v>
      </c>
      <c r="D9" s="1400"/>
      <c r="E9" s="1400"/>
      <c r="F9" s="1401"/>
      <c r="G9" s="1402" t="s">
        <v>16</v>
      </c>
      <c r="H9" s="1403"/>
    </row>
    <row r="10" spans="1:10" ht="120.75" customHeight="1">
      <c r="B10" s="130" t="s">
        <v>279</v>
      </c>
      <c r="C10" s="1399" t="s">
        <v>163</v>
      </c>
      <c r="D10" s="1400"/>
      <c r="E10" s="1400"/>
      <c r="F10" s="1401"/>
      <c r="G10" s="1402" t="s">
        <v>16</v>
      </c>
      <c r="H10" s="1403"/>
    </row>
    <row r="12" spans="1:10" ht="17.25" customHeight="1">
      <c r="B12" s="39" t="s">
        <v>28</v>
      </c>
      <c r="C12" s="40"/>
      <c r="D12" s="40"/>
      <c r="E12" s="40"/>
      <c r="F12" s="40"/>
      <c r="G12" s="40"/>
      <c r="H12" s="40"/>
      <c r="I12" s="40"/>
      <c r="J12" s="40"/>
    </row>
    <row r="13" spans="1:10" ht="36.75" customHeight="1">
      <c r="B13" s="133" t="s">
        <v>280</v>
      </c>
      <c r="C13" s="40"/>
      <c r="D13" s="40"/>
      <c r="E13" s="40"/>
      <c r="F13" s="40"/>
      <c r="G13" s="40"/>
      <c r="H13" s="40"/>
      <c r="I13" s="40"/>
      <c r="J13" s="40"/>
    </row>
    <row r="14" spans="1:10" ht="35.25" customHeight="1">
      <c r="B14" s="1404" t="s">
        <v>162</v>
      </c>
      <c r="C14" s="1404"/>
      <c r="D14" s="1404"/>
      <c r="E14" s="1404"/>
      <c r="F14" s="1404"/>
      <c r="G14" s="1404"/>
      <c r="H14" s="1404"/>
      <c r="I14" s="40"/>
      <c r="J14" s="40"/>
    </row>
    <row r="15" spans="1:10" ht="17.25" customHeight="1">
      <c r="B15" s="134" t="s">
        <v>281</v>
      </c>
      <c r="C15" s="40"/>
      <c r="D15" s="40"/>
      <c r="E15" s="40"/>
      <c r="F15" s="40"/>
      <c r="G15" s="40"/>
      <c r="H15" s="40"/>
      <c r="I15" s="40"/>
      <c r="J15" s="40"/>
    </row>
    <row r="16" spans="1:10">
      <c r="B16" s="39"/>
    </row>
  </sheetData>
  <mergeCells count="12">
    <mergeCell ref="C8:F8"/>
    <mergeCell ref="G8:H8"/>
    <mergeCell ref="F1:H1"/>
    <mergeCell ref="B3:H3"/>
    <mergeCell ref="C5:H5"/>
    <mergeCell ref="C6:H6"/>
    <mergeCell ref="C7:H7"/>
    <mergeCell ref="C9:F9"/>
    <mergeCell ref="G9:H9"/>
    <mergeCell ref="C10:F10"/>
    <mergeCell ref="G10:H10"/>
    <mergeCell ref="B14:H14"/>
  </mergeCells>
  <phoneticPr fontId="9"/>
  <pageMargins left="0.7" right="0.7" top="0.75" bottom="0.75" header="0.3" footer="0.3"/>
  <pageSetup paperSize="9" scale="92"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32"/>
  <sheetViews>
    <sheetView showGridLines="0" view="pageBreakPreview" zoomScale="70" zoomScaleNormal="100" zoomScaleSheetLayoutView="70" workbookViewId="0">
      <selection activeCell="A4" sqref="A4:H4"/>
    </sheetView>
  </sheetViews>
  <sheetFormatPr defaultColWidth="9" defaultRowHeight="13"/>
  <cols>
    <col min="1" max="1" width="1.453125" style="2" customWidth="1"/>
    <col min="2" max="2" width="21.26953125" style="2" customWidth="1"/>
    <col min="3" max="3" width="3.90625" style="2" customWidth="1"/>
    <col min="4" max="4" width="5.36328125" style="2" customWidth="1"/>
    <col min="5" max="7" width="19.453125" style="2" customWidth="1"/>
    <col min="8" max="8" width="2.90625" style="2" customWidth="1"/>
    <col min="9" max="16384" width="9" style="2"/>
  </cols>
  <sheetData>
    <row r="1" spans="1:8" ht="27.75" customHeight="1">
      <c r="A1" s="1"/>
      <c r="B1" s="91" t="s">
        <v>181</v>
      </c>
    </row>
    <row r="2" spans="1:8" ht="27.75" customHeight="1">
      <c r="A2" s="1"/>
      <c r="H2" s="110" t="s">
        <v>183</v>
      </c>
    </row>
    <row r="3" spans="1:8" ht="18" customHeight="1">
      <c r="A3" s="1"/>
      <c r="H3" s="110"/>
    </row>
    <row r="4" spans="1:8" ht="36" customHeight="1">
      <c r="A4" s="1417" t="s">
        <v>233</v>
      </c>
      <c r="B4" s="1417"/>
      <c r="C4" s="1417"/>
      <c r="D4" s="1417"/>
      <c r="E4" s="1417"/>
      <c r="F4" s="1417"/>
      <c r="G4" s="1417"/>
      <c r="H4" s="1417"/>
    </row>
    <row r="5" spans="1:8" ht="19.5" customHeight="1">
      <c r="A5" s="111"/>
      <c r="B5" s="111"/>
      <c r="C5" s="111"/>
      <c r="D5" s="111"/>
      <c r="E5" s="111"/>
      <c r="F5" s="111"/>
      <c r="G5" s="111"/>
      <c r="H5" s="111"/>
    </row>
    <row r="6" spans="1:8" ht="36" customHeight="1">
      <c r="A6" s="111"/>
      <c r="B6" s="116" t="s">
        <v>12</v>
      </c>
      <c r="C6" s="1418"/>
      <c r="D6" s="1419"/>
      <c r="E6" s="1419"/>
      <c r="F6" s="1419"/>
      <c r="G6" s="1419"/>
      <c r="H6" s="1420"/>
    </row>
    <row r="7" spans="1:8" ht="33.75" customHeight="1">
      <c r="B7" s="9" t="s">
        <v>8</v>
      </c>
      <c r="C7" s="1421" t="s">
        <v>9</v>
      </c>
      <c r="D7" s="1422"/>
      <c r="E7" s="1422"/>
      <c r="F7" s="1422"/>
      <c r="G7" s="1422"/>
      <c r="H7" s="1423"/>
    </row>
    <row r="8" spans="1:8" ht="31.5" customHeight="1">
      <c r="B8" s="117" t="s">
        <v>262</v>
      </c>
      <c r="C8" s="118"/>
      <c r="D8" s="119"/>
      <c r="E8" s="119" t="s">
        <v>263</v>
      </c>
      <c r="F8" s="119"/>
      <c r="G8" s="119"/>
      <c r="H8" s="120"/>
    </row>
    <row r="9" spans="1:8" ht="14.25" customHeight="1">
      <c r="B9" s="121"/>
      <c r="C9" s="122"/>
      <c r="D9" s="10"/>
      <c r="E9" s="10" t="s">
        <v>264</v>
      </c>
      <c r="F9" s="10"/>
      <c r="G9" s="10"/>
      <c r="H9" s="123"/>
    </row>
    <row r="10" spans="1:8" ht="9" customHeight="1">
      <c r="B10" s="121"/>
      <c r="C10" s="124"/>
      <c r="D10" s="21"/>
      <c r="E10" s="21"/>
      <c r="F10" s="21"/>
      <c r="G10" s="21"/>
      <c r="H10" s="112"/>
    </row>
    <row r="11" spans="1:8" ht="14.25" customHeight="1">
      <c r="B11" s="117"/>
      <c r="C11" s="20"/>
      <c r="D11" s="7"/>
      <c r="E11" s="7"/>
      <c r="F11" s="7"/>
      <c r="G11" s="7"/>
      <c r="H11" s="8"/>
    </row>
    <row r="12" spans="1:8" ht="37.5" customHeight="1">
      <c r="B12" s="125" t="s">
        <v>265</v>
      </c>
      <c r="C12" s="3"/>
      <c r="D12" s="114" t="s">
        <v>176</v>
      </c>
      <c r="E12" s="114" t="s">
        <v>266</v>
      </c>
      <c r="F12" s="33" t="s">
        <v>267</v>
      </c>
      <c r="G12" s="34" t="s">
        <v>268</v>
      </c>
      <c r="H12" s="4"/>
    </row>
    <row r="13" spans="1:8" ht="30.75" customHeight="1">
      <c r="B13" s="121"/>
      <c r="C13" s="3"/>
      <c r="D13" s="114" t="s">
        <v>137</v>
      </c>
      <c r="E13" s="115"/>
      <c r="F13" s="115"/>
      <c r="G13" s="115"/>
      <c r="H13" s="4"/>
    </row>
    <row r="14" spans="1:8" ht="30.75" customHeight="1">
      <c r="B14" s="121"/>
      <c r="C14" s="3"/>
      <c r="D14" s="114" t="s">
        <v>175</v>
      </c>
      <c r="E14" s="115"/>
      <c r="F14" s="115"/>
      <c r="G14" s="115"/>
      <c r="H14" s="4"/>
    </row>
    <row r="15" spans="1:8" ht="30.75" customHeight="1">
      <c r="B15" s="121"/>
      <c r="C15" s="3"/>
      <c r="D15" s="114" t="s">
        <v>174</v>
      </c>
      <c r="E15" s="115"/>
      <c r="F15" s="115"/>
      <c r="G15" s="115"/>
      <c r="H15" s="4"/>
    </row>
    <row r="16" spans="1:8" ht="30.75" customHeight="1">
      <c r="B16" s="121"/>
      <c r="C16" s="3"/>
      <c r="D16" s="114" t="s">
        <v>173</v>
      </c>
      <c r="E16" s="115"/>
      <c r="F16" s="115"/>
      <c r="G16" s="115"/>
      <c r="H16" s="4"/>
    </row>
    <row r="17" spans="1:8" ht="30.75" customHeight="1">
      <c r="B17" s="121"/>
      <c r="C17" s="3"/>
      <c r="D17" s="114" t="s">
        <v>172</v>
      </c>
      <c r="E17" s="115"/>
      <c r="F17" s="115"/>
      <c r="G17" s="115"/>
      <c r="H17" s="4"/>
    </row>
    <row r="18" spans="1:8" ht="30.75" customHeight="1">
      <c r="B18" s="121"/>
      <c r="C18" s="3"/>
      <c r="D18" s="114" t="s">
        <v>171</v>
      </c>
      <c r="E18" s="115"/>
      <c r="F18" s="115"/>
      <c r="G18" s="115"/>
      <c r="H18" s="4"/>
    </row>
    <row r="19" spans="1:8" ht="30.75" customHeight="1">
      <c r="B19" s="121"/>
      <c r="C19" s="3"/>
      <c r="D19" s="114" t="s">
        <v>170</v>
      </c>
      <c r="E19" s="115"/>
      <c r="F19" s="115"/>
      <c r="G19" s="115"/>
      <c r="H19" s="4"/>
    </row>
    <row r="20" spans="1:8" ht="30.75" customHeight="1">
      <c r="B20" s="121"/>
      <c r="C20" s="3"/>
      <c r="D20" s="114" t="s">
        <v>169</v>
      </c>
      <c r="E20" s="115"/>
      <c r="F20" s="115"/>
      <c r="G20" s="115"/>
      <c r="H20" s="4"/>
    </row>
    <row r="21" spans="1:8" ht="30.75" customHeight="1">
      <c r="B21" s="121"/>
      <c r="C21" s="3"/>
      <c r="D21" s="114" t="s">
        <v>168</v>
      </c>
      <c r="E21" s="115"/>
      <c r="F21" s="115"/>
      <c r="G21" s="115"/>
      <c r="H21" s="4"/>
    </row>
    <row r="22" spans="1:8" ht="30.75" customHeight="1">
      <c r="B22" s="121"/>
      <c r="C22" s="3"/>
      <c r="D22" s="114" t="s">
        <v>167</v>
      </c>
      <c r="E22" s="115"/>
      <c r="F22" s="115"/>
      <c r="G22" s="115"/>
      <c r="H22" s="4"/>
    </row>
    <row r="23" spans="1:8" ht="30.75" customHeight="1">
      <c r="B23" s="121"/>
      <c r="C23" s="3"/>
      <c r="D23" s="114" t="s">
        <v>166</v>
      </c>
      <c r="E23" s="115"/>
      <c r="F23" s="115"/>
      <c r="G23" s="115"/>
      <c r="H23" s="4"/>
    </row>
    <row r="24" spans="1:8" ht="30.75" customHeight="1" thickBot="1">
      <c r="B24" s="121"/>
      <c r="C24" s="3"/>
      <c r="D24" s="35" t="s">
        <v>165</v>
      </c>
      <c r="E24" s="29"/>
      <c r="F24" s="29"/>
      <c r="G24" s="29"/>
      <c r="H24" s="4"/>
    </row>
    <row r="25" spans="1:8" ht="30.75" customHeight="1" thickTop="1">
      <c r="B25" s="121"/>
      <c r="C25" s="3"/>
      <c r="D25" s="28" t="s">
        <v>13</v>
      </c>
      <c r="E25" s="27"/>
      <c r="F25" s="27"/>
      <c r="G25" s="126" t="s">
        <v>269</v>
      </c>
      <c r="H25" s="4"/>
    </row>
    <row r="26" spans="1:8" ht="14.25" customHeight="1">
      <c r="B26" s="121"/>
      <c r="C26" s="3"/>
      <c r="D26" s="26"/>
      <c r="E26" s="25"/>
      <c r="F26" s="25"/>
      <c r="G26" s="25"/>
      <c r="H26" s="4"/>
    </row>
    <row r="27" spans="1:8" ht="45" customHeight="1">
      <c r="B27" s="121"/>
      <c r="C27" s="3"/>
      <c r="D27" s="1424" t="s">
        <v>270</v>
      </c>
      <c r="E27" s="1424"/>
      <c r="F27" s="1424"/>
      <c r="G27" s="1424"/>
      <c r="H27" s="4"/>
    </row>
    <row r="28" spans="1:8" ht="9.75" customHeight="1">
      <c r="B28" s="127"/>
      <c r="C28" s="5"/>
      <c r="D28" s="113"/>
      <c r="E28" s="113"/>
      <c r="F28" s="113"/>
      <c r="G28" s="113"/>
      <c r="H28" s="6"/>
    </row>
    <row r="30" spans="1:8" ht="21.75" customHeight="1">
      <c r="B30" s="2" t="s">
        <v>271</v>
      </c>
    </row>
    <row r="31" spans="1:8" ht="21.75" customHeight="1">
      <c r="A31" s="111"/>
      <c r="B31" s="23" t="s">
        <v>232</v>
      </c>
      <c r="C31" s="111"/>
      <c r="D31" s="111"/>
      <c r="E31" s="111"/>
      <c r="F31" s="111"/>
      <c r="G31" s="111"/>
      <c r="H31" s="111"/>
    </row>
    <row r="32" spans="1:8">
      <c r="C32" s="2" t="s">
        <v>15</v>
      </c>
    </row>
  </sheetData>
  <mergeCells count="4">
    <mergeCell ref="A4:H4"/>
    <mergeCell ref="C6:H6"/>
    <mergeCell ref="C7:H7"/>
    <mergeCell ref="D27:G27"/>
  </mergeCells>
  <phoneticPr fontId="9"/>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J41"/>
  <sheetViews>
    <sheetView showGridLines="0" view="pageBreakPreview" zoomScale="55" zoomScaleNormal="100" zoomScaleSheetLayoutView="55" workbookViewId="0">
      <selection activeCell="V14" sqref="V14"/>
    </sheetView>
  </sheetViews>
  <sheetFormatPr defaultColWidth="4.7265625" defaultRowHeight="13"/>
  <cols>
    <col min="1" max="2" width="4.08984375" style="2" customWidth="1"/>
    <col min="3" max="3" width="11.26953125" style="2" customWidth="1"/>
    <col min="4" max="4" width="4.90625" style="2" customWidth="1"/>
    <col min="5" max="36" width="3.36328125" style="2" customWidth="1"/>
    <col min="37" max="16384" width="4.7265625" style="2"/>
  </cols>
  <sheetData>
    <row r="1" spans="1:36" ht="22.5" customHeight="1">
      <c r="A1" s="1"/>
      <c r="I1" s="31"/>
      <c r="J1" s="31"/>
      <c r="K1" s="31"/>
      <c r="Z1" s="109"/>
      <c r="AA1" s="91"/>
      <c r="AB1" s="91"/>
      <c r="AC1" s="91"/>
      <c r="AD1" s="91"/>
      <c r="AE1" s="91"/>
      <c r="AF1" s="91"/>
      <c r="AG1" s="91"/>
      <c r="AH1" s="91"/>
      <c r="AI1" s="91"/>
      <c r="AJ1" s="108" t="s">
        <v>260</v>
      </c>
    </row>
    <row r="2" spans="1:36" ht="36" customHeight="1">
      <c r="A2" s="1417" t="s">
        <v>255</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row>
    <row r="3" spans="1:36" ht="36" customHeight="1">
      <c r="A3" s="32"/>
      <c r="B3" s="1454" t="s">
        <v>122</v>
      </c>
      <c r="C3" s="1454"/>
      <c r="D3" s="1455" t="s">
        <v>259</v>
      </c>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32"/>
      <c r="AJ3" s="32"/>
    </row>
    <row r="4" spans="1:36" ht="19.5" customHeight="1">
      <c r="A4" s="32"/>
      <c r="B4" s="32"/>
      <c r="C4" s="32"/>
      <c r="D4" s="32"/>
      <c r="E4" s="32"/>
      <c r="F4" s="32"/>
      <c r="G4" s="32"/>
      <c r="H4" s="32"/>
      <c r="I4" s="32"/>
      <c r="J4" s="32"/>
      <c r="K4" s="32"/>
    </row>
    <row r="5" spans="1:36" ht="18" customHeight="1">
      <c r="A5" s="1456"/>
      <c r="B5" s="1457"/>
      <c r="C5" s="1458"/>
      <c r="D5" s="1451" t="s">
        <v>258</v>
      </c>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c r="AD5" s="1452"/>
      <c r="AE5" s="1452"/>
      <c r="AF5" s="1452"/>
      <c r="AG5" s="1452"/>
      <c r="AH5" s="1452"/>
      <c r="AI5" s="1453"/>
      <c r="AJ5" s="1448" t="s">
        <v>13</v>
      </c>
    </row>
    <row r="6" spans="1:36" ht="18" customHeight="1">
      <c r="A6" s="1459"/>
      <c r="B6" s="1460"/>
      <c r="C6" s="1461"/>
      <c r="D6" s="104" t="s">
        <v>219</v>
      </c>
      <c r="E6" s="94">
        <v>1</v>
      </c>
      <c r="F6" s="94">
        <v>2</v>
      </c>
      <c r="G6" s="94">
        <v>3</v>
      </c>
      <c r="H6" s="94">
        <v>4</v>
      </c>
      <c r="I6" s="94">
        <v>5</v>
      </c>
      <c r="J6" s="94">
        <v>6</v>
      </c>
      <c r="K6" s="94">
        <v>7</v>
      </c>
      <c r="L6" s="94">
        <v>8</v>
      </c>
      <c r="M6" s="94">
        <v>9</v>
      </c>
      <c r="N6" s="94">
        <v>10</v>
      </c>
      <c r="O6" s="94">
        <v>11</v>
      </c>
      <c r="P6" s="94">
        <v>12</v>
      </c>
      <c r="Q6" s="94">
        <v>13</v>
      </c>
      <c r="R6" s="94">
        <v>14</v>
      </c>
      <c r="S6" s="94">
        <v>15</v>
      </c>
      <c r="T6" s="94">
        <v>16</v>
      </c>
      <c r="U6" s="94">
        <v>17</v>
      </c>
      <c r="V6" s="94">
        <v>18</v>
      </c>
      <c r="W6" s="94">
        <v>19</v>
      </c>
      <c r="X6" s="94">
        <v>20</v>
      </c>
      <c r="Y6" s="94">
        <v>21</v>
      </c>
      <c r="Z6" s="94">
        <v>22</v>
      </c>
      <c r="AA6" s="94">
        <v>23</v>
      </c>
      <c r="AB6" s="94">
        <v>24</v>
      </c>
      <c r="AC6" s="94">
        <v>25</v>
      </c>
      <c r="AD6" s="94">
        <v>26</v>
      </c>
      <c r="AE6" s="94">
        <v>27</v>
      </c>
      <c r="AF6" s="94">
        <v>28</v>
      </c>
      <c r="AG6" s="94">
        <v>29</v>
      </c>
      <c r="AH6" s="94">
        <v>30</v>
      </c>
      <c r="AI6" s="94">
        <v>31</v>
      </c>
      <c r="AJ6" s="1449"/>
    </row>
    <row r="7" spans="1:36" ht="18" customHeight="1">
      <c r="A7" s="1462"/>
      <c r="B7" s="1463"/>
      <c r="C7" s="1464"/>
      <c r="D7" s="104" t="s">
        <v>254</v>
      </c>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450"/>
    </row>
    <row r="8" spans="1:36" ht="28.5" customHeight="1">
      <c r="A8" s="1430" t="s">
        <v>242</v>
      </c>
      <c r="B8" s="1431"/>
      <c r="C8" s="1436" t="s">
        <v>240</v>
      </c>
      <c r="D8" s="1437"/>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99"/>
    </row>
    <row r="9" spans="1:36" ht="28.5" customHeight="1">
      <c r="A9" s="1432"/>
      <c r="B9" s="1433"/>
      <c r="C9" s="1438" t="s">
        <v>239</v>
      </c>
      <c r="D9" s="1439"/>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8"/>
    </row>
    <row r="10" spans="1:36" ht="28.5" customHeight="1">
      <c r="A10" s="1432"/>
      <c r="B10" s="1433"/>
      <c r="C10" s="1438" t="s">
        <v>238</v>
      </c>
      <c r="D10" s="1439"/>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1"/>
    </row>
    <row r="11" spans="1:36" ht="28.5" customHeight="1">
      <c r="A11" s="1434"/>
      <c r="B11" s="1435"/>
      <c r="C11" s="1440" t="s">
        <v>13</v>
      </c>
      <c r="D11" s="1441"/>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2"/>
    </row>
    <row r="12" spans="1:36" ht="28.5" customHeight="1">
      <c r="A12" s="1442" t="s">
        <v>241</v>
      </c>
      <c r="B12" s="1443"/>
      <c r="C12" s="1436" t="s">
        <v>240</v>
      </c>
      <c r="D12" s="1437"/>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99"/>
    </row>
    <row r="13" spans="1:36" ht="28.5" customHeight="1">
      <c r="A13" s="1444"/>
      <c r="B13" s="1445"/>
      <c r="C13" s="1438" t="s">
        <v>239</v>
      </c>
      <c r="D13" s="1439"/>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8"/>
    </row>
    <row r="14" spans="1:36" ht="28.5" customHeight="1">
      <c r="A14" s="1444"/>
      <c r="B14" s="1445"/>
      <c r="C14" s="1438" t="s">
        <v>238</v>
      </c>
      <c r="D14" s="1439"/>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6"/>
    </row>
    <row r="15" spans="1:36" ht="28.5" customHeight="1">
      <c r="A15" s="1446"/>
      <c r="B15" s="1447"/>
      <c r="C15" s="1440" t="s">
        <v>13</v>
      </c>
      <c r="D15" s="1441"/>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107"/>
      <c r="AJ15" s="106"/>
    </row>
    <row r="16" spans="1:36" ht="28.5" customHeight="1">
      <c r="A16" s="1425" t="s">
        <v>237</v>
      </c>
      <c r="B16" s="1426"/>
      <c r="C16" s="1426"/>
      <c r="D16" s="1427"/>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3"/>
      <c r="AJ16" s="105"/>
    </row>
    <row r="18" spans="1:36" ht="19.5" customHeight="1">
      <c r="A18" s="1428" t="s">
        <v>236</v>
      </c>
      <c r="B18" s="1428"/>
      <c r="C18" s="1428"/>
      <c r="D18" s="1428"/>
      <c r="E18" s="1428"/>
      <c r="F18" s="1428"/>
      <c r="G18" s="1428"/>
      <c r="H18" s="1428"/>
      <c r="I18" s="1428"/>
      <c r="J18" s="1428"/>
      <c r="K18" s="1428"/>
      <c r="L18" s="2" t="s">
        <v>219</v>
      </c>
      <c r="O18" s="1428" t="s">
        <v>235</v>
      </c>
      <c r="P18" s="1428"/>
      <c r="Q18" s="1428"/>
      <c r="R18" s="1428"/>
      <c r="S18" s="1428"/>
      <c r="T18" s="1428"/>
      <c r="U18" s="1428"/>
      <c r="V18" s="1428"/>
      <c r="W18" s="1428"/>
      <c r="X18" s="1428"/>
      <c r="Y18" s="1428"/>
      <c r="Z18" s="1428"/>
      <c r="AA18" s="1428"/>
      <c r="AB18" s="1428"/>
      <c r="AC18" s="2" t="s">
        <v>14</v>
      </c>
    </row>
    <row r="20" spans="1:36" ht="21.75" customHeight="1">
      <c r="B20" s="2" t="s">
        <v>29</v>
      </c>
      <c r="C20" s="2" t="s">
        <v>234</v>
      </c>
    </row>
    <row r="21" spans="1:36" ht="21.75" customHeight="1">
      <c r="C21" s="2" t="s">
        <v>257</v>
      </c>
    </row>
    <row r="22" spans="1:36" ht="21.75" customHeight="1">
      <c r="C22" s="2" t="s">
        <v>256</v>
      </c>
    </row>
    <row r="23" spans="1:36" ht="21.75" customHeight="1">
      <c r="A23" s="32"/>
      <c r="B23" s="23"/>
      <c r="C23" s="32"/>
      <c r="D23" s="32"/>
      <c r="E23" s="32"/>
      <c r="F23" s="32"/>
      <c r="G23" s="32"/>
      <c r="H23" s="32"/>
      <c r="I23" s="32"/>
      <c r="J23" s="22"/>
      <c r="K23" s="22"/>
    </row>
    <row r="24" spans="1:36" ht="36" customHeight="1">
      <c r="A24" s="1417" t="s">
        <v>255</v>
      </c>
      <c r="B24" s="1417"/>
      <c r="C24" s="1417"/>
      <c r="D24" s="1417"/>
      <c r="E24" s="1417"/>
      <c r="F24" s="1417"/>
      <c r="G24" s="1417"/>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row>
    <row r="25" spans="1:36" ht="19.5" customHeight="1">
      <c r="A25" s="32"/>
      <c r="B25" s="32"/>
      <c r="C25" s="32"/>
      <c r="D25" s="32"/>
      <c r="E25" s="32"/>
      <c r="F25" s="32"/>
      <c r="G25" s="32"/>
      <c r="H25" s="32"/>
      <c r="I25" s="32"/>
      <c r="J25" s="32"/>
      <c r="K25" s="32"/>
    </row>
    <row r="26" spans="1:36" ht="18" customHeight="1">
      <c r="A26" s="1456"/>
      <c r="B26" s="1457"/>
      <c r="C26" s="1458"/>
      <c r="D26" s="1451" t="s">
        <v>137</v>
      </c>
      <c r="E26" s="1452"/>
      <c r="F26" s="1452"/>
      <c r="G26" s="1452"/>
      <c r="H26" s="1452"/>
      <c r="I26" s="1452"/>
      <c r="J26" s="1452"/>
      <c r="K26" s="1452"/>
      <c r="L26" s="1452"/>
      <c r="M26" s="1452"/>
      <c r="N26" s="1452"/>
      <c r="O26" s="1452"/>
      <c r="P26" s="1452"/>
      <c r="Q26" s="1452"/>
      <c r="R26" s="1452"/>
      <c r="S26" s="1452"/>
      <c r="T26" s="1452"/>
      <c r="U26" s="1452"/>
      <c r="V26" s="1452"/>
      <c r="W26" s="1452"/>
      <c r="X26" s="1452"/>
      <c r="Y26" s="1452"/>
      <c r="Z26" s="1452"/>
      <c r="AA26" s="1452"/>
      <c r="AB26" s="1452"/>
      <c r="AC26" s="1452"/>
      <c r="AD26" s="1452"/>
      <c r="AE26" s="1452"/>
      <c r="AF26" s="1452"/>
      <c r="AG26" s="1452"/>
      <c r="AH26" s="1452"/>
      <c r="AI26" s="1453"/>
      <c r="AJ26" s="1448" t="s">
        <v>13</v>
      </c>
    </row>
    <row r="27" spans="1:36" ht="18" customHeight="1">
      <c r="A27" s="1459"/>
      <c r="B27" s="1460"/>
      <c r="C27" s="1461"/>
      <c r="D27" s="104" t="s">
        <v>219</v>
      </c>
      <c r="E27" s="94">
        <v>1</v>
      </c>
      <c r="F27" s="94">
        <v>2</v>
      </c>
      <c r="G27" s="94">
        <v>3</v>
      </c>
      <c r="H27" s="94">
        <v>4</v>
      </c>
      <c r="I27" s="94">
        <v>5</v>
      </c>
      <c r="J27" s="94">
        <v>6</v>
      </c>
      <c r="K27" s="94">
        <v>7</v>
      </c>
      <c r="L27" s="94">
        <v>8</v>
      </c>
      <c r="M27" s="94">
        <v>9</v>
      </c>
      <c r="N27" s="94">
        <v>10</v>
      </c>
      <c r="O27" s="94">
        <v>11</v>
      </c>
      <c r="P27" s="94">
        <v>12</v>
      </c>
      <c r="Q27" s="94">
        <v>13</v>
      </c>
      <c r="R27" s="94">
        <v>14</v>
      </c>
      <c r="S27" s="94">
        <v>15</v>
      </c>
      <c r="T27" s="94">
        <v>16</v>
      </c>
      <c r="U27" s="94">
        <v>17</v>
      </c>
      <c r="V27" s="94">
        <v>18</v>
      </c>
      <c r="W27" s="94">
        <v>19</v>
      </c>
      <c r="X27" s="94">
        <v>20</v>
      </c>
      <c r="Y27" s="94">
        <v>21</v>
      </c>
      <c r="Z27" s="94">
        <v>22</v>
      </c>
      <c r="AA27" s="94">
        <v>23</v>
      </c>
      <c r="AB27" s="94">
        <v>24</v>
      </c>
      <c r="AC27" s="94">
        <v>25</v>
      </c>
      <c r="AD27" s="94">
        <v>26</v>
      </c>
      <c r="AE27" s="94">
        <v>27</v>
      </c>
      <c r="AF27" s="94">
        <v>28</v>
      </c>
      <c r="AG27" s="94">
        <v>29</v>
      </c>
      <c r="AH27" s="94">
        <v>30</v>
      </c>
      <c r="AI27" s="94">
        <v>31</v>
      </c>
      <c r="AJ27" s="1449"/>
    </row>
    <row r="28" spans="1:36" ht="18" customHeight="1">
      <c r="A28" s="1462"/>
      <c r="B28" s="1463"/>
      <c r="C28" s="1464"/>
      <c r="D28" s="104" t="s">
        <v>254</v>
      </c>
      <c r="E28" s="103" t="s">
        <v>253</v>
      </c>
      <c r="F28" s="103" t="s">
        <v>252</v>
      </c>
      <c r="G28" s="103" t="s">
        <v>251</v>
      </c>
      <c r="H28" s="103" t="s">
        <v>250</v>
      </c>
      <c r="I28" s="103" t="s">
        <v>248</v>
      </c>
      <c r="J28" s="103" t="s">
        <v>247</v>
      </c>
      <c r="K28" s="103" t="s">
        <v>246</v>
      </c>
      <c r="L28" s="103" t="s">
        <v>245</v>
      </c>
      <c r="M28" s="103" t="s">
        <v>244</v>
      </c>
      <c r="N28" s="103" t="s">
        <v>243</v>
      </c>
      <c r="O28" s="103" t="s">
        <v>249</v>
      </c>
      <c r="P28" s="103" t="s">
        <v>248</v>
      </c>
      <c r="Q28" s="103" t="s">
        <v>247</v>
      </c>
      <c r="R28" s="103" t="s">
        <v>246</v>
      </c>
      <c r="S28" s="103" t="s">
        <v>245</v>
      </c>
      <c r="T28" s="103" t="s">
        <v>244</v>
      </c>
      <c r="U28" s="103" t="s">
        <v>243</v>
      </c>
      <c r="V28" s="103" t="s">
        <v>249</v>
      </c>
      <c r="W28" s="103" t="s">
        <v>248</v>
      </c>
      <c r="X28" s="103" t="s">
        <v>247</v>
      </c>
      <c r="Y28" s="103" t="s">
        <v>246</v>
      </c>
      <c r="Z28" s="103" t="s">
        <v>245</v>
      </c>
      <c r="AA28" s="103" t="s">
        <v>244</v>
      </c>
      <c r="AB28" s="103" t="s">
        <v>243</v>
      </c>
      <c r="AC28" s="103" t="s">
        <v>249</v>
      </c>
      <c r="AD28" s="103" t="s">
        <v>248</v>
      </c>
      <c r="AE28" s="103" t="s">
        <v>247</v>
      </c>
      <c r="AF28" s="103" t="s">
        <v>246</v>
      </c>
      <c r="AG28" s="103" t="s">
        <v>245</v>
      </c>
      <c r="AH28" s="103" t="s">
        <v>244</v>
      </c>
      <c r="AI28" s="103" t="s">
        <v>243</v>
      </c>
      <c r="AJ28" s="1450"/>
    </row>
    <row r="29" spans="1:36" ht="45" customHeight="1">
      <c r="A29" s="1430" t="s">
        <v>242</v>
      </c>
      <c r="B29" s="1431"/>
      <c r="C29" s="1436" t="s">
        <v>240</v>
      </c>
      <c r="D29" s="1437"/>
      <c r="E29" s="100">
        <v>1</v>
      </c>
      <c r="F29" s="100"/>
      <c r="G29" s="100">
        <v>1</v>
      </c>
      <c r="H29" s="100"/>
      <c r="I29" s="100">
        <v>1</v>
      </c>
      <c r="J29" s="100"/>
      <c r="K29" s="100"/>
      <c r="L29" s="100">
        <v>1</v>
      </c>
      <c r="M29" s="100"/>
      <c r="N29" s="100">
        <v>1</v>
      </c>
      <c r="O29" s="100"/>
      <c r="P29" s="100">
        <v>1</v>
      </c>
      <c r="Q29" s="100"/>
      <c r="R29" s="100"/>
      <c r="S29" s="100">
        <v>1</v>
      </c>
      <c r="T29" s="100"/>
      <c r="U29" s="100">
        <v>1</v>
      </c>
      <c r="V29" s="100"/>
      <c r="W29" s="100">
        <v>1</v>
      </c>
      <c r="X29" s="100"/>
      <c r="Y29" s="100"/>
      <c r="Z29" s="100">
        <v>1</v>
      </c>
      <c r="AA29" s="100"/>
      <c r="AB29" s="100">
        <v>1</v>
      </c>
      <c r="AC29" s="100"/>
      <c r="AD29" s="100">
        <v>1</v>
      </c>
      <c r="AE29" s="100"/>
      <c r="AF29" s="100"/>
      <c r="AG29" s="100">
        <v>1</v>
      </c>
      <c r="AH29" s="100"/>
      <c r="AI29" s="100">
        <v>1</v>
      </c>
      <c r="AJ29" s="99"/>
    </row>
    <row r="30" spans="1:36" ht="33" customHeight="1">
      <c r="A30" s="1432"/>
      <c r="B30" s="1433"/>
      <c r="C30" s="1438" t="s">
        <v>239</v>
      </c>
      <c r="D30" s="1439"/>
      <c r="E30" s="97"/>
      <c r="F30" s="97">
        <v>1</v>
      </c>
      <c r="G30" s="97"/>
      <c r="H30" s="97">
        <v>1</v>
      </c>
      <c r="I30" s="97">
        <v>1</v>
      </c>
      <c r="J30" s="97"/>
      <c r="K30" s="97"/>
      <c r="L30" s="97"/>
      <c r="M30" s="97">
        <v>1</v>
      </c>
      <c r="N30" s="97"/>
      <c r="O30" s="97">
        <v>1</v>
      </c>
      <c r="P30" s="97">
        <v>1</v>
      </c>
      <c r="Q30" s="97"/>
      <c r="R30" s="97"/>
      <c r="S30" s="97"/>
      <c r="T30" s="97">
        <v>1</v>
      </c>
      <c r="U30" s="97"/>
      <c r="V30" s="97">
        <v>1</v>
      </c>
      <c r="W30" s="97">
        <v>1</v>
      </c>
      <c r="X30" s="97"/>
      <c r="Y30" s="97"/>
      <c r="Z30" s="97"/>
      <c r="AA30" s="97">
        <v>1</v>
      </c>
      <c r="AB30" s="97"/>
      <c r="AC30" s="97">
        <v>1</v>
      </c>
      <c r="AD30" s="97">
        <v>1</v>
      </c>
      <c r="AE30" s="97"/>
      <c r="AF30" s="97"/>
      <c r="AG30" s="97"/>
      <c r="AH30" s="97">
        <v>1</v>
      </c>
      <c r="AI30" s="97"/>
      <c r="AJ30" s="98"/>
    </row>
    <row r="31" spans="1:36" ht="33" customHeight="1">
      <c r="A31" s="1432"/>
      <c r="B31" s="1433"/>
      <c r="C31" s="1438" t="s">
        <v>238</v>
      </c>
      <c r="D31" s="1439"/>
      <c r="E31" s="102"/>
      <c r="F31" s="102">
        <v>2</v>
      </c>
      <c r="G31" s="102"/>
      <c r="H31" s="102">
        <v>2</v>
      </c>
      <c r="I31" s="102">
        <v>1</v>
      </c>
      <c r="J31" s="102"/>
      <c r="K31" s="102"/>
      <c r="L31" s="102"/>
      <c r="M31" s="102">
        <v>2</v>
      </c>
      <c r="N31" s="102"/>
      <c r="O31" s="102">
        <v>2</v>
      </c>
      <c r="P31" s="102">
        <v>1</v>
      </c>
      <c r="Q31" s="102"/>
      <c r="R31" s="102"/>
      <c r="S31" s="102"/>
      <c r="T31" s="102">
        <v>2</v>
      </c>
      <c r="U31" s="102"/>
      <c r="V31" s="102">
        <v>2</v>
      </c>
      <c r="W31" s="102">
        <v>1</v>
      </c>
      <c r="X31" s="102"/>
      <c r="Y31" s="102"/>
      <c r="Z31" s="102"/>
      <c r="AA31" s="102">
        <v>2</v>
      </c>
      <c r="AB31" s="102"/>
      <c r="AC31" s="102">
        <v>2</v>
      </c>
      <c r="AD31" s="102">
        <v>1</v>
      </c>
      <c r="AE31" s="102"/>
      <c r="AF31" s="102"/>
      <c r="AG31" s="102"/>
      <c r="AH31" s="102">
        <v>2</v>
      </c>
      <c r="AI31" s="102"/>
      <c r="AJ31" s="101"/>
    </row>
    <row r="32" spans="1:36" ht="33" customHeight="1">
      <c r="A32" s="1434"/>
      <c r="B32" s="1435"/>
      <c r="C32" s="1440" t="s">
        <v>13</v>
      </c>
      <c r="D32" s="1441"/>
      <c r="E32" s="95">
        <f t="shared" ref="E32:AI32" si="0">SUM(E29:E31)</f>
        <v>1</v>
      </c>
      <c r="F32" s="95">
        <f t="shared" si="0"/>
        <v>3</v>
      </c>
      <c r="G32" s="95">
        <f t="shared" si="0"/>
        <v>1</v>
      </c>
      <c r="H32" s="95">
        <f t="shared" si="0"/>
        <v>3</v>
      </c>
      <c r="I32" s="95">
        <f t="shared" si="0"/>
        <v>3</v>
      </c>
      <c r="J32" s="95">
        <f t="shared" si="0"/>
        <v>0</v>
      </c>
      <c r="K32" s="95">
        <f t="shared" si="0"/>
        <v>0</v>
      </c>
      <c r="L32" s="95">
        <f t="shared" si="0"/>
        <v>1</v>
      </c>
      <c r="M32" s="95">
        <f t="shared" si="0"/>
        <v>3</v>
      </c>
      <c r="N32" s="95">
        <f t="shared" si="0"/>
        <v>1</v>
      </c>
      <c r="O32" s="95">
        <f t="shared" si="0"/>
        <v>3</v>
      </c>
      <c r="P32" s="95">
        <f t="shared" si="0"/>
        <v>3</v>
      </c>
      <c r="Q32" s="95">
        <f t="shared" si="0"/>
        <v>0</v>
      </c>
      <c r="R32" s="95">
        <f t="shared" si="0"/>
        <v>0</v>
      </c>
      <c r="S32" s="95">
        <f t="shared" si="0"/>
        <v>1</v>
      </c>
      <c r="T32" s="95">
        <f t="shared" si="0"/>
        <v>3</v>
      </c>
      <c r="U32" s="95">
        <f t="shared" si="0"/>
        <v>1</v>
      </c>
      <c r="V32" s="95">
        <f t="shared" si="0"/>
        <v>3</v>
      </c>
      <c r="W32" s="95">
        <f t="shared" si="0"/>
        <v>3</v>
      </c>
      <c r="X32" s="95">
        <f t="shared" si="0"/>
        <v>0</v>
      </c>
      <c r="Y32" s="95">
        <f t="shared" si="0"/>
        <v>0</v>
      </c>
      <c r="Z32" s="95">
        <f t="shared" si="0"/>
        <v>1</v>
      </c>
      <c r="AA32" s="95">
        <f t="shared" si="0"/>
        <v>3</v>
      </c>
      <c r="AB32" s="95">
        <f t="shared" si="0"/>
        <v>1</v>
      </c>
      <c r="AC32" s="95">
        <f t="shared" si="0"/>
        <v>3</v>
      </c>
      <c r="AD32" s="95">
        <f t="shared" si="0"/>
        <v>3</v>
      </c>
      <c r="AE32" s="95">
        <f t="shared" si="0"/>
        <v>0</v>
      </c>
      <c r="AF32" s="95">
        <f t="shared" si="0"/>
        <v>0</v>
      </c>
      <c r="AG32" s="95">
        <f t="shared" si="0"/>
        <v>1</v>
      </c>
      <c r="AH32" s="95">
        <f t="shared" si="0"/>
        <v>3</v>
      </c>
      <c r="AI32" s="95">
        <f t="shared" si="0"/>
        <v>1</v>
      </c>
      <c r="AJ32" s="92">
        <f>SUM(E32:AI32)</f>
        <v>49</v>
      </c>
    </row>
    <row r="33" spans="1:36" ht="33" customHeight="1">
      <c r="A33" s="1442" t="s">
        <v>241</v>
      </c>
      <c r="B33" s="1443"/>
      <c r="C33" s="1436" t="s">
        <v>240</v>
      </c>
      <c r="D33" s="1437"/>
      <c r="E33" s="100">
        <f t="shared" ref="E33:AI33" si="1">E29*1</f>
        <v>1</v>
      </c>
      <c r="F33" s="100">
        <f t="shared" si="1"/>
        <v>0</v>
      </c>
      <c r="G33" s="100">
        <f t="shared" si="1"/>
        <v>1</v>
      </c>
      <c r="H33" s="100">
        <f t="shared" si="1"/>
        <v>0</v>
      </c>
      <c r="I33" s="100">
        <f t="shared" si="1"/>
        <v>1</v>
      </c>
      <c r="J33" s="100">
        <f t="shared" si="1"/>
        <v>0</v>
      </c>
      <c r="K33" s="100">
        <f t="shared" si="1"/>
        <v>0</v>
      </c>
      <c r="L33" s="100">
        <f t="shared" si="1"/>
        <v>1</v>
      </c>
      <c r="M33" s="100">
        <f t="shared" si="1"/>
        <v>0</v>
      </c>
      <c r="N33" s="100">
        <f t="shared" si="1"/>
        <v>1</v>
      </c>
      <c r="O33" s="100">
        <f t="shared" si="1"/>
        <v>0</v>
      </c>
      <c r="P33" s="100">
        <f t="shared" si="1"/>
        <v>1</v>
      </c>
      <c r="Q33" s="100">
        <f t="shared" si="1"/>
        <v>0</v>
      </c>
      <c r="R33" s="100">
        <f t="shared" si="1"/>
        <v>0</v>
      </c>
      <c r="S33" s="100">
        <f t="shared" si="1"/>
        <v>1</v>
      </c>
      <c r="T33" s="100">
        <f t="shared" si="1"/>
        <v>0</v>
      </c>
      <c r="U33" s="100">
        <f t="shared" si="1"/>
        <v>1</v>
      </c>
      <c r="V33" s="100">
        <f t="shared" si="1"/>
        <v>0</v>
      </c>
      <c r="W33" s="100">
        <f t="shared" si="1"/>
        <v>1</v>
      </c>
      <c r="X33" s="100">
        <f t="shared" si="1"/>
        <v>0</v>
      </c>
      <c r="Y33" s="100">
        <f t="shared" si="1"/>
        <v>0</v>
      </c>
      <c r="Z33" s="100">
        <f t="shared" si="1"/>
        <v>1</v>
      </c>
      <c r="AA33" s="100">
        <f t="shared" si="1"/>
        <v>0</v>
      </c>
      <c r="AB33" s="100">
        <f t="shared" si="1"/>
        <v>1</v>
      </c>
      <c r="AC33" s="100">
        <f t="shared" si="1"/>
        <v>0</v>
      </c>
      <c r="AD33" s="100">
        <f t="shared" si="1"/>
        <v>1</v>
      </c>
      <c r="AE33" s="100">
        <f t="shared" si="1"/>
        <v>0</v>
      </c>
      <c r="AF33" s="100">
        <f t="shared" si="1"/>
        <v>0</v>
      </c>
      <c r="AG33" s="100">
        <f t="shared" si="1"/>
        <v>1</v>
      </c>
      <c r="AH33" s="100">
        <f t="shared" si="1"/>
        <v>0</v>
      </c>
      <c r="AI33" s="100">
        <f t="shared" si="1"/>
        <v>1</v>
      </c>
      <c r="AJ33" s="99"/>
    </row>
    <row r="34" spans="1:36" ht="33" customHeight="1">
      <c r="A34" s="1444"/>
      <c r="B34" s="1445"/>
      <c r="C34" s="1438" t="s">
        <v>239</v>
      </c>
      <c r="D34" s="1439"/>
      <c r="E34" s="97">
        <f t="shared" ref="E34:AI34" si="2">E30*0.5</f>
        <v>0</v>
      </c>
      <c r="F34" s="97">
        <f t="shared" si="2"/>
        <v>0.5</v>
      </c>
      <c r="G34" s="97">
        <f t="shared" si="2"/>
        <v>0</v>
      </c>
      <c r="H34" s="97">
        <f t="shared" si="2"/>
        <v>0.5</v>
      </c>
      <c r="I34" s="97">
        <f t="shared" si="2"/>
        <v>0.5</v>
      </c>
      <c r="J34" s="97">
        <f t="shared" si="2"/>
        <v>0</v>
      </c>
      <c r="K34" s="97">
        <f t="shared" si="2"/>
        <v>0</v>
      </c>
      <c r="L34" s="97">
        <f t="shared" si="2"/>
        <v>0</v>
      </c>
      <c r="M34" s="97">
        <f t="shared" si="2"/>
        <v>0.5</v>
      </c>
      <c r="N34" s="97">
        <f t="shared" si="2"/>
        <v>0</v>
      </c>
      <c r="O34" s="97">
        <f t="shared" si="2"/>
        <v>0.5</v>
      </c>
      <c r="P34" s="97">
        <f t="shared" si="2"/>
        <v>0.5</v>
      </c>
      <c r="Q34" s="97">
        <f t="shared" si="2"/>
        <v>0</v>
      </c>
      <c r="R34" s="97">
        <f t="shared" si="2"/>
        <v>0</v>
      </c>
      <c r="S34" s="97">
        <f t="shared" si="2"/>
        <v>0</v>
      </c>
      <c r="T34" s="97">
        <f t="shared" si="2"/>
        <v>0.5</v>
      </c>
      <c r="U34" s="97">
        <f t="shared" si="2"/>
        <v>0</v>
      </c>
      <c r="V34" s="97">
        <f t="shared" si="2"/>
        <v>0.5</v>
      </c>
      <c r="W34" s="97">
        <f t="shared" si="2"/>
        <v>0.5</v>
      </c>
      <c r="X34" s="97">
        <f t="shared" si="2"/>
        <v>0</v>
      </c>
      <c r="Y34" s="97">
        <f t="shared" si="2"/>
        <v>0</v>
      </c>
      <c r="Z34" s="97">
        <f t="shared" si="2"/>
        <v>0</v>
      </c>
      <c r="AA34" s="97">
        <f t="shared" si="2"/>
        <v>0.5</v>
      </c>
      <c r="AB34" s="97">
        <f t="shared" si="2"/>
        <v>0</v>
      </c>
      <c r="AC34" s="97">
        <f t="shared" si="2"/>
        <v>0.5</v>
      </c>
      <c r="AD34" s="97">
        <f t="shared" si="2"/>
        <v>0.5</v>
      </c>
      <c r="AE34" s="97">
        <f t="shared" si="2"/>
        <v>0</v>
      </c>
      <c r="AF34" s="97">
        <f t="shared" si="2"/>
        <v>0</v>
      </c>
      <c r="AG34" s="97">
        <f t="shared" si="2"/>
        <v>0</v>
      </c>
      <c r="AH34" s="97">
        <f t="shared" si="2"/>
        <v>0.5</v>
      </c>
      <c r="AI34" s="97">
        <f t="shared" si="2"/>
        <v>0</v>
      </c>
      <c r="AJ34" s="98"/>
    </row>
    <row r="35" spans="1:36" ht="33" customHeight="1">
      <c r="A35" s="1444"/>
      <c r="B35" s="1445"/>
      <c r="C35" s="1438" t="s">
        <v>238</v>
      </c>
      <c r="D35" s="1439"/>
      <c r="E35" s="97">
        <f t="shared" ref="E35:AI35" si="3">E31*0.33</f>
        <v>0</v>
      </c>
      <c r="F35" s="97">
        <f t="shared" si="3"/>
        <v>0.66</v>
      </c>
      <c r="G35" s="97">
        <f t="shared" si="3"/>
        <v>0</v>
      </c>
      <c r="H35" s="97">
        <f t="shared" si="3"/>
        <v>0.66</v>
      </c>
      <c r="I35" s="97">
        <f t="shared" si="3"/>
        <v>0.33</v>
      </c>
      <c r="J35" s="97">
        <f t="shared" si="3"/>
        <v>0</v>
      </c>
      <c r="K35" s="97">
        <f t="shared" si="3"/>
        <v>0</v>
      </c>
      <c r="L35" s="97">
        <f t="shared" si="3"/>
        <v>0</v>
      </c>
      <c r="M35" s="97">
        <f t="shared" si="3"/>
        <v>0.66</v>
      </c>
      <c r="N35" s="97">
        <f t="shared" si="3"/>
        <v>0</v>
      </c>
      <c r="O35" s="97">
        <f t="shared" si="3"/>
        <v>0.66</v>
      </c>
      <c r="P35" s="97">
        <f t="shared" si="3"/>
        <v>0.33</v>
      </c>
      <c r="Q35" s="97">
        <f t="shared" si="3"/>
        <v>0</v>
      </c>
      <c r="R35" s="97">
        <f t="shared" si="3"/>
        <v>0</v>
      </c>
      <c r="S35" s="97">
        <f t="shared" si="3"/>
        <v>0</v>
      </c>
      <c r="T35" s="97">
        <f t="shared" si="3"/>
        <v>0.66</v>
      </c>
      <c r="U35" s="97">
        <f t="shared" si="3"/>
        <v>0</v>
      </c>
      <c r="V35" s="97">
        <f t="shared" si="3"/>
        <v>0.66</v>
      </c>
      <c r="W35" s="97">
        <f t="shared" si="3"/>
        <v>0.33</v>
      </c>
      <c r="X35" s="97">
        <f t="shared" si="3"/>
        <v>0</v>
      </c>
      <c r="Y35" s="97">
        <f t="shared" si="3"/>
        <v>0</v>
      </c>
      <c r="Z35" s="97">
        <f t="shared" si="3"/>
        <v>0</v>
      </c>
      <c r="AA35" s="97">
        <f t="shared" si="3"/>
        <v>0.66</v>
      </c>
      <c r="AB35" s="97">
        <f t="shared" si="3"/>
        <v>0</v>
      </c>
      <c r="AC35" s="97">
        <f t="shared" si="3"/>
        <v>0.66</v>
      </c>
      <c r="AD35" s="97">
        <f t="shared" si="3"/>
        <v>0.33</v>
      </c>
      <c r="AE35" s="97">
        <f t="shared" si="3"/>
        <v>0</v>
      </c>
      <c r="AF35" s="97">
        <f t="shared" si="3"/>
        <v>0</v>
      </c>
      <c r="AG35" s="97">
        <f t="shared" si="3"/>
        <v>0</v>
      </c>
      <c r="AH35" s="97">
        <f t="shared" si="3"/>
        <v>0.66</v>
      </c>
      <c r="AI35" s="97">
        <f t="shared" si="3"/>
        <v>0</v>
      </c>
      <c r="AJ35" s="96"/>
    </row>
    <row r="36" spans="1:36" ht="33" customHeight="1">
      <c r="A36" s="1446"/>
      <c r="B36" s="1447"/>
      <c r="C36" s="1440" t="s">
        <v>13</v>
      </c>
      <c r="D36" s="1441"/>
      <c r="E36" s="95">
        <f t="shared" ref="E36:AI36" si="4">SUM(E33:E35)</f>
        <v>1</v>
      </c>
      <c r="F36" s="95">
        <f t="shared" si="4"/>
        <v>1.1600000000000001</v>
      </c>
      <c r="G36" s="95">
        <f t="shared" si="4"/>
        <v>1</v>
      </c>
      <c r="H36" s="95">
        <f t="shared" si="4"/>
        <v>1.1600000000000001</v>
      </c>
      <c r="I36" s="95">
        <f t="shared" si="4"/>
        <v>1.83</v>
      </c>
      <c r="J36" s="95">
        <f t="shared" si="4"/>
        <v>0</v>
      </c>
      <c r="K36" s="95">
        <f t="shared" si="4"/>
        <v>0</v>
      </c>
      <c r="L36" s="95">
        <f t="shared" si="4"/>
        <v>1</v>
      </c>
      <c r="M36" s="95">
        <f t="shared" si="4"/>
        <v>1.1600000000000001</v>
      </c>
      <c r="N36" s="95">
        <f t="shared" si="4"/>
        <v>1</v>
      </c>
      <c r="O36" s="95">
        <f t="shared" si="4"/>
        <v>1.1600000000000001</v>
      </c>
      <c r="P36" s="95">
        <f t="shared" si="4"/>
        <v>1.83</v>
      </c>
      <c r="Q36" s="95">
        <f t="shared" si="4"/>
        <v>0</v>
      </c>
      <c r="R36" s="95">
        <f t="shared" si="4"/>
        <v>0</v>
      </c>
      <c r="S36" s="95">
        <f t="shared" si="4"/>
        <v>1</v>
      </c>
      <c r="T36" s="95">
        <f t="shared" si="4"/>
        <v>1.1600000000000001</v>
      </c>
      <c r="U36" s="95">
        <f t="shared" si="4"/>
        <v>1</v>
      </c>
      <c r="V36" s="95">
        <f t="shared" si="4"/>
        <v>1.1600000000000001</v>
      </c>
      <c r="W36" s="95">
        <f t="shared" si="4"/>
        <v>1.83</v>
      </c>
      <c r="X36" s="95">
        <f t="shared" si="4"/>
        <v>0</v>
      </c>
      <c r="Y36" s="95">
        <f t="shared" si="4"/>
        <v>0</v>
      </c>
      <c r="Z36" s="95">
        <f t="shared" si="4"/>
        <v>1</v>
      </c>
      <c r="AA36" s="95">
        <f t="shared" si="4"/>
        <v>1.1600000000000001</v>
      </c>
      <c r="AB36" s="95">
        <f t="shared" si="4"/>
        <v>1</v>
      </c>
      <c r="AC36" s="95">
        <f t="shared" si="4"/>
        <v>1.1600000000000001</v>
      </c>
      <c r="AD36" s="95">
        <f t="shared" si="4"/>
        <v>1.83</v>
      </c>
      <c r="AE36" s="95">
        <f t="shared" si="4"/>
        <v>0</v>
      </c>
      <c r="AF36" s="95">
        <f t="shared" si="4"/>
        <v>0</v>
      </c>
      <c r="AG36" s="95">
        <f t="shared" si="4"/>
        <v>1</v>
      </c>
      <c r="AH36" s="95">
        <f t="shared" si="4"/>
        <v>1.1600000000000001</v>
      </c>
      <c r="AI36" s="95">
        <f t="shared" si="4"/>
        <v>1</v>
      </c>
      <c r="AJ36" s="92">
        <f>SUM(E36:AI36)</f>
        <v>27.76</v>
      </c>
    </row>
    <row r="37" spans="1:36" ht="33" customHeight="1">
      <c r="A37" s="1425" t="s">
        <v>237</v>
      </c>
      <c r="B37" s="1426"/>
      <c r="C37" s="1426"/>
      <c r="D37" s="1427"/>
      <c r="E37" s="94">
        <v>1</v>
      </c>
      <c r="F37" s="94">
        <v>1</v>
      </c>
      <c r="G37" s="94">
        <v>1</v>
      </c>
      <c r="H37" s="94">
        <v>2</v>
      </c>
      <c r="I37" s="94">
        <v>2</v>
      </c>
      <c r="J37" s="94"/>
      <c r="K37" s="94"/>
      <c r="L37" s="94">
        <v>1</v>
      </c>
      <c r="M37" s="94">
        <v>1</v>
      </c>
      <c r="N37" s="94">
        <v>1</v>
      </c>
      <c r="O37" s="94">
        <v>2</v>
      </c>
      <c r="P37" s="94">
        <v>2</v>
      </c>
      <c r="Q37" s="94"/>
      <c r="R37" s="94"/>
      <c r="S37" s="94">
        <v>1</v>
      </c>
      <c r="T37" s="94">
        <v>1</v>
      </c>
      <c r="U37" s="94">
        <v>1</v>
      </c>
      <c r="V37" s="94">
        <v>2</v>
      </c>
      <c r="W37" s="94">
        <v>2</v>
      </c>
      <c r="X37" s="94"/>
      <c r="Y37" s="94"/>
      <c r="Z37" s="94">
        <v>1</v>
      </c>
      <c r="AA37" s="94">
        <v>1</v>
      </c>
      <c r="AB37" s="94">
        <v>1</v>
      </c>
      <c r="AC37" s="94">
        <v>2</v>
      </c>
      <c r="AD37" s="94">
        <v>2</v>
      </c>
      <c r="AE37" s="94"/>
      <c r="AF37" s="94"/>
      <c r="AG37" s="94">
        <v>1</v>
      </c>
      <c r="AH37" s="94">
        <v>1</v>
      </c>
      <c r="AI37" s="93">
        <v>1</v>
      </c>
      <c r="AJ37" s="92">
        <f>SUM(E37:AI37)</f>
        <v>31</v>
      </c>
    </row>
    <row r="39" spans="1:36">
      <c r="A39" s="1428" t="s">
        <v>236</v>
      </c>
      <c r="B39" s="1428"/>
      <c r="C39" s="1428"/>
      <c r="D39" s="1428"/>
      <c r="E39" s="1428"/>
      <c r="F39" s="1428"/>
      <c r="G39" s="1428"/>
      <c r="H39" s="1428"/>
      <c r="I39" s="1428">
        <f>COUNTIF(E32:AI32,"&gt;0")</f>
        <v>23</v>
      </c>
      <c r="J39" s="1428"/>
      <c r="K39" s="1428"/>
      <c r="L39" s="2" t="s">
        <v>219</v>
      </c>
      <c r="O39" s="1428" t="s">
        <v>235</v>
      </c>
      <c r="P39" s="1428"/>
      <c r="Q39" s="1428"/>
      <c r="R39" s="1428"/>
      <c r="S39" s="1428"/>
      <c r="T39" s="1428"/>
      <c r="U39" s="1428"/>
      <c r="V39" s="1428"/>
      <c r="W39" s="1428"/>
      <c r="X39" s="1428"/>
      <c r="Y39" s="1428"/>
      <c r="Z39" s="1429">
        <f>AJ32/I39</f>
        <v>2.1304347826086958</v>
      </c>
      <c r="AA39" s="1429"/>
      <c r="AB39" s="1429"/>
      <c r="AC39" s="2" t="s">
        <v>14</v>
      </c>
    </row>
    <row r="41" spans="1:36" ht="21.75" customHeight="1">
      <c r="B41" s="2" t="s">
        <v>29</v>
      </c>
      <c r="C41" s="2" t="s">
        <v>234</v>
      </c>
    </row>
  </sheetData>
  <mergeCells count="40">
    <mergeCell ref="C8:D8"/>
    <mergeCell ref="AJ26:AJ28"/>
    <mergeCell ref="C15:D15"/>
    <mergeCell ref="C14:D14"/>
    <mergeCell ref="C13:D13"/>
    <mergeCell ref="A16:D16"/>
    <mergeCell ref="A26:C28"/>
    <mergeCell ref="D26:AI26"/>
    <mergeCell ref="C36:D36"/>
    <mergeCell ref="A2:AJ2"/>
    <mergeCell ref="A18:H18"/>
    <mergeCell ref="I18:K18"/>
    <mergeCell ref="A24:AJ24"/>
    <mergeCell ref="AJ5:AJ7"/>
    <mergeCell ref="A8:B11"/>
    <mergeCell ref="A12:B15"/>
    <mergeCell ref="D5:AI5"/>
    <mergeCell ref="C12:D12"/>
    <mergeCell ref="C11:D11"/>
    <mergeCell ref="B3:C3"/>
    <mergeCell ref="D3:AH3"/>
    <mergeCell ref="A5:C7"/>
    <mergeCell ref="C10:D10"/>
    <mergeCell ref="C9:D9"/>
    <mergeCell ref="A37:D37"/>
    <mergeCell ref="A39:H39"/>
    <mergeCell ref="I39:K39"/>
    <mergeCell ref="O18:Y18"/>
    <mergeCell ref="Z18:AB18"/>
    <mergeCell ref="O39:Y39"/>
    <mergeCell ref="Z39:AB39"/>
    <mergeCell ref="A29:B32"/>
    <mergeCell ref="C29:D29"/>
    <mergeCell ref="C30:D30"/>
    <mergeCell ref="C31:D31"/>
    <mergeCell ref="C32:D32"/>
    <mergeCell ref="A33:B36"/>
    <mergeCell ref="C33:D33"/>
    <mergeCell ref="C34:D34"/>
    <mergeCell ref="C35:D35"/>
  </mergeCells>
  <phoneticPr fontId="9"/>
  <printOptions horizontalCentered="1"/>
  <pageMargins left="0.31496062992125984" right="0.31496062992125984" top="0.74803149606299213" bottom="0.74803149606299213"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2F3D-7249-4979-B723-109B87D6B910}">
  <sheetPr>
    <pageSetUpPr fitToPage="1"/>
  </sheetPr>
  <dimension ref="A1:AI26"/>
  <sheetViews>
    <sheetView view="pageBreakPreview" zoomScale="70" zoomScaleNormal="100" zoomScaleSheetLayoutView="70" workbookViewId="0">
      <selection activeCell="B11" sqref="B11:Q11"/>
    </sheetView>
  </sheetViews>
  <sheetFormatPr defaultColWidth="9" defaultRowHeight="21" customHeight="1"/>
  <cols>
    <col min="1" max="39" width="2.6328125" style="11" customWidth="1"/>
    <col min="40" max="16384" width="9" style="11"/>
  </cols>
  <sheetData>
    <row r="1" spans="1:35" ht="21" customHeight="1">
      <c r="A1" s="850" t="s">
        <v>521</v>
      </c>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row>
    <row r="2" spans="1:35" ht="21" customHeight="1">
      <c r="A2" s="839" t="s">
        <v>520</v>
      </c>
      <c r="B2" s="839"/>
      <c r="C2" s="839"/>
      <c r="D2" s="83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row>
    <row r="3" spans="1:35" ht="21" customHeight="1" thickBot="1"/>
    <row r="4" spans="1:35" ht="21" customHeight="1" thickTop="1">
      <c r="A4" s="868" t="s">
        <v>11</v>
      </c>
      <c r="B4" s="869"/>
      <c r="C4" s="869"/>
      <c r="D4" s="869"/>
      <c r="E4" s="869"/>
      <c r="F4" s="869"/>
      <c r="G4" s="869"/>
      <c r="H4" s="869"/>
      <c r="I4" s="869"/>
      <c r="J4" s="869"/>
      <c r="K4" s="869"/>
      <c r="L4" s="869"/>
      <c r="M4" s="869"/>
      <c r="N4" s="869"/>
      <c r="O4" s="869"/>
      <c r="P4" s="869"/>
      <c r="Q4" s="869"/>
      <c r="R4" s="874" t="s">
        <v>77</v>
      </c>
      <c r="S4" s="874"/>
      <c r="T4" s="874"/>
      <c r="U4" s="874"/>
      <c r="V4" s="874"/>
      <c r="W4" s="874"/>
      <c r="X4" s="876" t="s">
        <v>89</v>
      </c>
      <c r="Y4" s="1475"/>
      <c r="Z4" s="1475"/>
      <c r="AA4" s="1475"/>
      <c r="AB4" s="1475"/>
      <c r="AC4" s="1475"/>
      <c r="AD4" s="1476"/>
      <c r="AE4" s="885" t="s">
        <v>38</v>
      </c>
      <c r="AF4" s="885"/>
      <c r="AG4" s="885"/>
      <c r="AH4" s="885"/>
      <c r="AI4" s="886"/>
    </row>
    <row r="5" spans="1:35" ht="21" customHeight="1">
      <c r="A5" s="1471"/>
      <c r="B5" s="871"/>
      <c r="C5" s="871"/>
      <c r="D5" s="871"/>
      <c r="E5" s="871"/>
      <c r="F5" s="871"/>
      <c r="G5" s="871"/>
      <c r="H5" s="871"/>
      <c r="I5" s="871"/>
      <c r="J5" s="871"/>
      <c r="K5" s="871"/>
      <c r="L5" s="871"/>
      <c r="M5" s="871"/>
      <c r="N5" s="871"/>
      <c r="O5" s="871"/>
      <c r="P5" s="871"/>
      <c r="Q5" s="871"/>
      <c r="R5" s="1474"/>
      <c r="S5" s="1474"/>
      <c r="T5" s="1474"/>
      <c r="U5" s="1474"/>
      <c r="V5" s="1474"/>
      <c r="W5" s="1474"/>
      <c r="X5" s="1477"/>
      <c r="Y5" s="880"/>
      <c r="Z5" s="880"/>
      <c r="AA5" s="880"/>
      <c r="AB5" s="880"/>
      <c r="AC5" s="880"/>
      <c r="AD5" s="881"/>
      <c r="AE5" s="1480"/>
      <c r="AF5" s="1480"/>
      <c r="AG5" s="1480"/>
      <c r="AH5" s="1480"/>
      <c r="AI5" s="1481"/>
    </row>
    <row r="6" spans="1:35" ht="21" customHeight="1">
      <c r="A6" s="1471"/>
      <c r="B6" s="871"/>
      <c r="C6" s="871"/>
      <c r="D6" s="871"/>
      <c r="E6" s="871"/>
      <c r="F6" s="871"/>
      <c r="G6" s="871"/>
      <c r="H6" s="871"/>
      <c r="I6" s="871"/>
      <c r="J6" s="871"/>
      <c r="K6" s="871"/>
      <c r="L6" s="871"/>
      <c r="M6" s="871"/>
      <c r="N6" s="871"/>
      <c r="O6" s="871"/>
      <c r="P6" s="871"/>
      <c r="Q6" s="871"/>
      <c r="R6" s="1474"/>
      <c r="S6" s="1474"/>
      <c r="T6" s="1474"/>
      <c r="U6" s="1474"/>
      <c r="V6" s="1474"/>
      <c r="W6" s="1474"/>
      <c r="X6" s="1477"/>
      <c r="Y6" s="880"/>
      <c r="Z6" s="880"/>
      <c r="AA6" s="880"/>
      <c r="AB6" s="880"/>
      <c r="AC6" s="880"/>
      <c r="AD6" s="881"/>
      <c r="AE6" s="1480"/>
      <c r="AF6" s="1480"/>
      <c r="AG6" s="1480"/>
      <c r="AH6" s="1480"/>
      <c r="AI6" s="1481"/>
    </row>
    <row r="7" spans="1:35" ht="21" customHeight="1">
      <c r="A7" s="1471"/>
      <c r="B7" s="871"/>
      <c r="C7" s="871"/>
      <c r="D7" s="871"/>
      <c r="E7" s="871"/>
      <c r="F7" s="871"/>
      <c r="G7" s="871"/>
      <c r="H7" s="871"/>
      <c r="I7" s="871"/>
      <c r="J7" s="871"/>
      <c r="K7" s="871"/>
      <c r="L7" s="871"/>
      <c r="M7" s="871"/>
      <c r="N7" s="871"/>
      <c r="O7" s="871"/>
      <c r="P7" s="871"/>
      <c r="Q7" s="871"/>
      <c r="R7" s="1474"/>
      <c r="S7" s="1474"/>
      <c r="T7" s="1474"/>
      <c r="U7" s="1474"/>
      <c r="V7" s="1474"/>
      <c r="W7" s="1474"/>
      <c r="X7" s="1477"/>
      <c r="Y7" s="880"/>
      <c r="Z7" s="880"/>
      <c r="AA7" s="880"/>
      <c r="AB7" s="880"/>
      <c r="AC7" s="880"/>
      <c r="AD7" s="881"/>
      <c r="AE7" s="1480"/>
      <c r="AF7" s="1480"/>
      <c r="AG7" s="1480"/>
      <c r="AH7" s="1480"/>
      <c r="AI7" s="1481"/>
    </row>
    <row r="8" spans="1:35" ht="21" customHeight="1">
      <c r="A8" s="1472"/>
      <c r="B8" s="1473"/>
      <c r="C8" s="1473"/>
      <c r="D8" s="1473"/>
      <c r="E8" s="1473"/>
      <c r="F8" s="1473"/>
      <c r="G8" s="1473"/>
      <c r="H8" s="1473"/>
      <c r="I8" s="1473"/>
      <c r="J8" s="1473"/>
      <c r="K8" s="1473"/>
      <c r="L8" s="1473"/>
      <c r="M8" s="1473"/>
      <c r="N8" s="1473"/>
      <c r="O8" s="1473"/>
      <c r="P8" s="1473"/>
      <c r="Q8" s="1473"/>
      <c r="R8" s="1474"/>
      <c r="S8" s="1474"/>
      <c r="T8" s="1474"/>
      <c r="U8" s="1474"/>
      <c r="V8" s="1474"/>
      <c r="W8" s="1474"/>
      <c r="X8" s="882"/>
      <c r="Y8" s="1478"/>
      <c r="Z8" s="1478"/>
      <c r="AA8" s="1478"/>
      <c r="AB8" s="1478"/>
      <c r="AC8" s="1478"/>
      <c r="AD8" s="1479"/>
      <c r="AE8" s="1480"/>
      <c r="AF8" s="1480"/>
      <c r="AG8" s="1480"/>
      <c r="AH8" s="1480"/>
      <c r="AI8" s="1481"/>
    </row>
    <row r="9" spans="1:35" ht="21" customHeight="1">
      <c r="A9" s="298">
        <v>1</v>
      </c>
      <c r="B9" s="1468"/>
      <c r="C9" s="1468"/>
      <c r="D9" s="1468"/>
      <c r="E9" s="1468"/>
      <c r="F9" s="1468"/>
      <c r="G9" s="1468"/>
      <c r="H9" s="1468"/>
      <c r="I9" s="1468"/>
      <c r="J9" s="1468"/>
      <c r="K9" s="1468"/>
      <c r="L9" s="1468"/>
      <c r="M9" s="1468"/>
      <c r="N9" s="1468"/>
      <c r="O9" s="1468"/>
      <c r="P9" s="1468"/>
      <c r="Q9" s="1469"/>
      <c r="R9" s="1468"/>
      <c r="S9" s="1468"/>
      <c r="T9" s="1468"/>
      <c r="U9" s="1468"/>
      <c r="V9" s="1468"/>
      <c r="W9" s="1468"/>
      <c r="X9" s="1468"/>
      <c r="Y9" s="1468"/>
      <c r="Z9" s="1468"/>
      <c r="AA9" s="1468"/>
      <c r="AB9" s="1468"/>
      <c r="AC9" s="1468"/>
      <c r="AD9" s="1468"/>
      <c r="AE9" s="1468"/>
      <c r="AF9" s="1468"/>
      <c r="AG9" s="1468"/>
      <c r="AH9" s="1468"/>
      <c r="AI9" s="1470"/>
    </row>
    <row r="10" spans="1:35" ht="21" customHeight="1">
      <c r="A10" s="298">
        <v>2</v>
      </c>
      <c r="B10" s="1468"/>
      <c r="C10" s="1468"/>
      <c r="D10" s="1468"/>
      <c r="E10" s="1468"/>
      <c r="F10" s="1468"/>
      <c r="G10" s="1468"/>
      <c r="H10" s="1468"/>
      <c r="I10" s="1468"/>
      <c r="J10" s="1468"/>
      <c r="K10" s="1468"/>
      <c r="L10" s="1468"/>
      <c r="M10" s="1468"/>
      <c r="N10" s="1468"/>
      <c r="O10" s="1468"/>
      <c r="P10" s="1468"/>
      <c r="Q10" s="1469"/>
      <c r="R10" s="1468"/>
      <c r="S10" s="1468"/>
      <c r="T10" s="1468"/>
      <c r="U10" s="1468"/>
      <c r="V10" s="1468"/>
      <c r="W10" s="1468"/>
      <c r="X10" s="1468"/>
      <c r="Y10" s="1468"/>
      <c r="Z10" s="1468"/>
      <c r="AA10" s="1468"/>
      <c r="AB10" s="1468"/>
      <c r="AC10" s="1468"/>
      <c r="AD10" s="1468"/>
      <c r="AE10" s="1468"/>
      <c r="AF10" s="1468"/>
      <c r="AG10" s="1468"/>
      <c r="AH10" s="1468"/>
      <c r="AI10" s="1470"/>
    </row>
    <row r="11" spans="1:35" ht="21" customHeight="1">
      <c r="A11" s="298">
        <v>3</v>
      </c>
      <c r="B11" s="1468"/>
      <c r="C11" s="1468"/>
      <c r="D11" s="1468"/>
      <c r="E11" s="1468"/>
      <c r="F11" s="1468"/>
      <c r="G11" s="1468"/>
      <c r="H11" s="1468"/>
      <c r="I11" s="1468"/>
      <c r="J11" s="1468"/>
      <c r="K11" s="1468"/>
      <c r="L11" s="1468"/>
      <c r="M11" s="1468"/>
      <c r="N11" s="1468"/>
      <c r="O11" s="1468"/>
      <c r="P11" s="1468"/>
      <c r="Q11" s="1469"/>
      <c r="R11" s="1468"/>
      <c r="S11" s="1468"/>
      <c r="T11" s="1468"/>
      <c r="U11" s="1468"/>
      <c r="V11" s="1468"/>
      <c r="W11" s="1468"/>
      <c r="X11" s="1468"/>
      <c r="Y11" s="1468"/>
      <c r="Z11" s="1468"/>
      <c r="AA11" s="1468"/>
      <c r="AB11" s="1468"/>
      <c r="AC11" s="1468"/>
      <c r="AD11" s="1468"/>
      <c r="AE11" s="1468"/>
      <c r="AF11" s="1468"/>
      <c r="AG11" s="1468"/>
      <c r="AH11" s="1468"/>
      <c r="AI11" s="1470"/>
    </row>
    <row r="12" spans="1:35" ht="21" customHeight="1">
      <c r="A12" s="298">
        <v>4</v>
      </c>
      <c r="B12" s="1468"/>
      <c r="C12" s="1468"/>
      <c r="D12" s="1468"/>
      <c r="E12" s="1468"/>
      <c r="F12" s="1468"/>
      <c r="G12" s="1468"/>
      <c r="H12" s="1468"/>
      <c r="I12" s="1468"/>
      <c r="J12" s="1468"/>
      <c r="K12" s="1468"/>
      <c r="L12" s="1468"/>
      <c r="M12" s="1468"/>
      <c r="N12" s="1468"/>
      <c r="O12" s="1468"/>
      <c r="P12" s="1468"/>
      <c r="Q12" s="1469"/>
      <c r="R12" s="1468"/>
      <c r="S12" s="1468"/>
      <c r="T12" s="1468"/>
      <c r="U12" s="1468"/>
      <c r="V12" s="1468"/>
      <c r="W12" s="1468"/>
      <c r="X12" s="1468"/>
      <c r="Y12" s="1468"/>
      <c r="Z12" s="1468"/>
      <c r="AA12" s="1468"/>
      <c r="AB12" s="1468"/>
      <c r="AC12" s="1468"/>
      <c r="AD12" s="1468"/>
      <c r="AE12" s="1468"/>
      <c r="AF12" s="1468"/>
      <c r="AG12" s="1468"/>
      <c r="AH12" s="1468"/>
      <c r="AI12" s="1470"/>
    </row>
    <row r="13" spans="1:35" ht="21" customHeight="1">
      <c r="A13" s="298">
        <v>5</v>
      </c>
      <c r="B13" s="1468"/>
      <c r="C13" s="1468"/>
      <c r="D13" s="1468"/>
      <c r="E13" s="1468"/>
      <c r="F13" s="1468"/>
      <c r="G13" s="1468"/>
      <c r="H13" s="1468"/>
      <c r="I13" s="1468"/>
      <c r="J13" s="1468"/>
      <c r="K13" s="1468"/>
      <c r="L13" s="1468"/>
      <c r="M13" s="1468"/>
      <c r="N13" s="1468"/>
      <c r="O13" s="1468"/>
      <c r="P13" s="1468"/>
      <c r="Q13" s="1469"/>
      <c r="R13" s="1468"/>
      <c r="S13" s="1468"/>
      <c r="T13" s="1468"/>
      <c r="U13" s="1468"/>
      <c r="V13" s="1468"/>
      <c r="W13" s="1468"/>
      <c r="X13" s="1468"/>
      <c r="Y13" s="1468"/>
      <c r="Z13" s="1468"/>
      <c r="AA13" s="1468"/>
      <c r="AB13" s="1468"/>
      <c r="AC13" s="1468"/>
      <c r="AD13" s="1468"/>
      <c r="AE13" s="1468"/>
      <c r="AF13" s="1468"/>
      <c r="AG13" s="1468"/>
      <c r="AH13" s="1468"/>
      <c r="AI13" s="1470"/>
    </row>
    <row r="14" spans="1:35" ht="21" customHeight="1">
      <c r="A14" s="298">
        <v>6</v>
      </c>
      <c r="B14" s="1468"/>
      <c r="C14" s="1468"/>
      <c r="D14" s="1468"/>
      <c r="E14" s="1468"/>
      <c r="F14" s="1468"/>
      <c r="G14" s="1468"/>
      <c r="H14" s="1468"/>
      <c r="I14" s="1468"/>
      <c r="J14" s="1468"/>
      <c r="K14" s="1468"/>
      <c r="L14" s="1468"/>
      <c r="M14" s="1468"/>
      <c r="N14" s="1468"/>
      <c r="O14" s="1468"/>
      <c r="P14" s="1468"/>
      <c r="Q14" s="1469"/>
      <c r="R14" s="1468"/>
      <c r="S14" s="1468"/>
      <c r="T14" s="1468"/>
      <c r="U14" s="1468"/>
      <c r="V14" s="1468"/>
      <c r="W14" s="1468"/>
      <c r="X14" s="1468"/>
      <c r="Y14" s="1468"/>
      <c r="Z14" s="1468"/>
      <c r="AA14" s="1468"/>
      <c r="AB14" s="1468"/>
      <c r="AC14" s="1468"/>
      <c r="AD14" s="1468"/>
      <c r="AE14" s="1468"/>
      <c r="AF14" s="1468"/>
      <c r="AG14" s="1468"/>
      <c r="AH14" s="1468"/>
      <c r="AI14" s="1470"/>
    </row>
    <row r="15" spans="1:35" ht="21" customHeight="1">
      <c r="A15" s="298">
        <v>7</v>
      </c>
      <c r="B15" s="1468"/>
      <c r="C15" s="1468"/>
      <c r="D15" s="1468"/>
      <c r="E15" s="1468"/>
      <c r="F15" s="1468"/>
      <c r="G15" s="1468"/>
      <c r="H15" s="1468"/>
      <c r="I15" s="1468"/>
      <c r="J15" s="1468"/>
      <c r="K15" s="1468"/>
      <c r="L15" s="1468"/>
      <c r="M15" s="1468"/>
      <c r="N15" s="1468"/>
      <c r="O15" s="1468"/>
      <c r="P15" s="1468"/>
      <c r="Q15" s="1469"/>
      <c r="R15" s="1468"/>
      <c r="S15" s="1468"/>
      <c r="T15" s="1468"/>
      <c r="U15" s="1468"/>
      <c r="V15" s="1468"/>
      <c r="W15" s="1468"/>
      <c r="X15" s="1468"/>
      <c r="Y15" s="1468"/>
      <c r="Z15" s="1468"/>
      <c r="AA15" s="1468"/>
      <c r="AB15" s="1468"/>
      <c r="AC15" s="1468"/>
      <c r="AD15" s="1468"/>
      <c r="AE15" s="1468"/>
      <c r="AF15" s="1468"/>
      <c r="AG15" s="1468"/>
      <c r="AH15" s="1468"/>
      <c r="AI15" s="1470"/>
    </row>
    <row r="16" spans="1:35" ht="21" customHeight="1">
      <c r="A16" s="298">
        <v>8</v>
      </c>
      <c r="B16" s="1468"/>
      <c r="C16" s="1468"/>
      <c r="D16" s="1468"/>
      <c r="E16" s="1468"/>
      <c r="F16" s="1468"/>
      <c r="G16" s="1468"/>
      <c r="H16" s="1468"/>
      <c r="I16" s="1468"/>
      <c r="J16" s="1468"/>
      <c r="K16" s="1468"/>
      <c r="L16" s="1468"/>
      <c r="M16" s="1468"/>
      <c r="N16" s="1468"/>
      <c r="O16" s="1468"/>
      <c r="P16" s="1468"/>
      <c r="Q16" s="1469"/>
      <c r="R16" s="1468"/>
      <c r="S16" s="1468"/>
      <c r="T16" s="1468"/>
      <c r="U16" s="1468"/>
      <c r="V16" s="1468"/>
      <c r="W16" s="1468"/>
      <c r="X16" s="1468"/>
      <c r="Y16" s="1468"/>
      <c r="Z16" s="1468"/>
      <c r="AA16" s="1468"/>
      <c r="AB16" s="1468"/>
      <c r="AC16" s="1468"/>
      <c r="AD16" s="1468"/>
      <c r="AE16" s="1468"/>
      <c r="AF16" s="1468"/>
      <c r="AG16" s="1468"/>
      <c r="AH16" s="1468"/>
      <c r="AI16" s="1470"/>
    </row>
    <row r="17" spans="1:35" ht="21" customHeight="1">
      <c r="A17" s="298">
        <v>9</v>
      </c>
      <c r="B17" s="1468"/>
      <c r="C17" s="1468"/>
      <c r="D17" s="1468"/>
      <c r="E17" s="1468"/>
      <c r="F17" s="1468"/>
      <c r="G17" s="1468"/>
      <c r="H17" s="1468"/>
      <c r="I17" s="1468"/>
      <c r="J17" s="1468"/>
      <c r="K17" s="1468"/>
      <c r="L17" s="1468"/>
      <c r="M17" s="1468"/>
      <c r="N17" s="1468"/>
      <c r="O17" s="1468"/>
      <c r="P17" s="1468"/>
      <c r="Q17" s="1469"/>
      <c r="R17" s="1468"/>
      <c r="S17" s="1468"/>
      <c r="T17" s="1468"/>
      <c r="U17" s="1468"/>
      <c r="V17" s="1468"/>
      <c r="W17" s="1468"/>
      <c r="X17" s="1468"/>
      <c r="Y17" s="1468"/>
      <c r="Z17" s="1468"/>
      <c r="AA17" s="1468"/>
      <c r="AB17" s="1468"/>
      <c r="AC17" s="1468"/>
      <c r="AD17" s="1468"/>
      <c r="AE17" s="1468"/>
      <c r="AF17" s="1468"/>
      <c r="AG17" s="1468"/>
      <c r="AH17" s="1468"/>
      <c r="AI17" s="1470"/>
    </row>
    <row r="18" spans="1:35" ht="21" customHeight="1">
      <c r="A18" s="298">
        <v>10</v>
      </c>
      <c r="B18" s="1468"/>
      <c r="C18" s="1468"/>
      <c r="D18" s="1468"/>
      <c r="E18" s="1468"/>
      <c r="F18" s="1468"/>
      <c r="G18" s="1468"/>
      <c r="H18" s="1468"/>
      <c r="I18" s="1468"/>
      <c r="J18" s="1468"/>
      <c r="K18" s="1468"/>
      <c r="L18" s="1468"/>
      <c r="M18" s="1468"/>
      <c r="N18" s="1468"/>
      <c r="O18" s="1468"/>
      <c r="P18" s="1468"/>
      <c r="Q18" s="1469"/>
      <c r="R18" s="1468"/>
      <c r="S18" s="1468"/>
      <c r="T18" s="1468"/>
      <c r="U18" s="1468"/>
      <c r="V18" s="1468"/>
      <c r="W18" s="1468"/>
      <c r="X18" s="1468"/>
      <c r="Y18" s="1468"/>
      <c r="Z18" s="1468"/>
      <c r="AA18" s="1468"/>
      <c r="AB18" s="1468"/>
      <c r="AC18" s="1468"/>
      <c r="AD18" s="1468"/>
      <c r="AE18" s="1468"/>
      <c r="AF18" s="1468"/>
      <c r="AG18" s="1468"/>
      <c r="AH18" s="1468"/>
      <c r="AI18" s="1470"/>
    </row>
    <row r="19" spans="1:35" ht="21" customHeight="1">
      <c r="A19" s="298">
        <v>11</v>
      </c>
      <c r="B19" s="1468"/>
      <c r="C19" s="1468"/>
      <c r="D19" s="1468"/>
      <c r="E19" s="1468"/>
      <c r="F19" s="1468"/>
      <c r="G19" s="1468"/>
      <c r="H19" s="1468"/>
      <c r="I19" s="1468"/>
      <c r="J19" s="1468"/>
      <c r="K19" s="1468"/>
      <c r="L19" s="1468"/>
      <c r="M19" s="1468"/>
      <c r="N19" s="1468"/>
      <c r="O19" s="1468"/>
      <c r="P19" s="1468"/>
      <c r="Q19" s="1469"/>
      <c r="R19" s="1468"/>
      <c r="S19" s="1468"/>
      <c r="T19" s="1468"/>
      <c r="U19" s="1468"/>
      <c r="V19" s="1468"/>
      <c r="W19" s="1468"/>
      <c r="X19" s="1468"/>
      <c r="Y19" s="1468"/>
      <c r="Z19" s="1468"/>
      <c r="AA19" s="1468"/>
      <c r="AB19" s="1468"/>
      <c r="AC19" s="1468"/>
      <c r="AD19" s="1468"/>
      <c r="AE19" s="1468"/>
      <c r="AF19" s="1468"/>
      <c r="AG19" s="1468"/>
      <c r="AH19" s="1468"/>
      <c r="AI19" s="1470"/>
    </row>
    <row r="20" spans="1:35" ht="21" customHeight="1">
      <c r="A20" s="298">
        <v>12</v>
      </c>
      <c r="B20" s="1468"/>
      <c r="C20" s="1468"/>
      <c r="D20" s="1468"/>
      <c r="E20" s="1468"/>
      <c r="F20" s="1468"/>
      <c r="G20" s="1468"/>
      <c r="H20" s="1468"/>
      <c r="I20" s="1468"/>
      <c r="J20" s="1468"/>
      <c r="K20" s="1468"/>
      <c r="L20" s="1468"/>
      <c r="M20" s="1468"/>
      <c r="N20" s="1468"/>
      <c r="O20" s="1468"/>
      <c r="P20" s="1468"/>
      <c r="Q20" s="1469"/>
      <c r="R20" s="1468"/>
      <c r="S20" s="1468"/>
      <c r="T20" s="1468"/>
      <c r="U20" s="1468"/>
      <c r="V20" s="1468"/>
      <c r="W20" s="1468"/>
      <c r="X20" s="1468"/>
      <c r="Y20" s="1468"/>
      <c r="Z20" s="1468"/>
      <c r="AA20" s="1468"/>
      <c r="AB20" s="1468"/>
      <c r="AC20" s="1468"/>
      <c r="AD20" s="1468"/>
      <c r="AE20" s="1468"/>
      <c r="AF20" s="1468"/>
      <c r="AG20" s="1468"/>
      <c r="AH20" s="1468"/>
      <c r="AI20" s="1470"/>
    </row>
    <row r="21" spans="1:35" ht="21" customHeight="1">
      <c r="A21" s="298">
        <v>13</v>
      </c>
      <c r="B21" s="1468"/>
      <c r="C21" s="1468"/>
      <c r="D21" s="1468"/>
      <c r="E21" s="1468"/>
      <c r="F21" s="1468"/>
      <c r="G21" s="1468"/>
      <c r="H21" s="1468"/>
      <c r="I21" s="1468"/>
      <c r="J21" s="1468"/>
      <c r="K21" s="1468"/>
      <c r="L21" s="1468"/>
      <c r="M21" s="1468"/>
      <c r="N21" s="1468"/>
      <c r="O21" s="1468"/>
      <c r="P21" s="1468"/>
      <c r="Q21" s="1469"/>
      <c r="R21" s="1468"/>
      <c r="S21" s="1468"/>
      <c r="T21" s="1468"/>
      <c r="U21" s="1468"/>
      <c r="V21" s="1468"/>
      <c r="W21" s="1468"/>
      <c r="X21" s="1468"/>
      <c r="Y21" s="1468"/>
      <c r="Z21" s="1468"/>
      <c r="AA21" s="1468"/>
      <c r="AB21" s="1468"/>
      <c r="AC21" s="1468"/>
      <c r="AD21" s="1468"/>
      <c r="AE21" s="1468"/>
      <c r="AF21" s="1468"/>
      <c r="AG21" s="1468"/>
      <c r="AH21" s="1468"/>
      <c r="AI21" s="1470"/>
    </row>
    <row r="22" spans="1:35" ht="21" customHeight="1">
      <c r="A22" s="298">
        <v>14</v>
      </c>
      <c r="B22" s="1468"/>
      <c r="C22" s="1468"/>
      <c r="D22" s="1468"/>
      <c r="E22" s="1468"/>
      <c r="F22" s="1468"/>
      <c r="G22" s="1468"/>
      <c r="H22" s="1468"/>
      <c r="I22" s="1468"/>
      <c r="J22" s="1468"/>
      <c r="K22" s="1468"/>
      <c r="L22" s="1468"/>
      <c r="M22" s="1468"/>
      <c r="N22" s="1468"/>
      <c r="O22" s="1468"/>
      <c r="P22" s="1468"/>
      <c r="Q22" s="1469"/>
      <c r="R22" s="1468"/>
      <c r="S22" s="1468"/>
      <c r="T22" s="1468"/>
      <c r="U22" s="1468"/>
      <c r="V22" s="1468"/>
      <c r="W22" s="1468"/>
      <c r="X22" s="1468"/>
      <c r="Y22" s="1468"/>
      <c r="Z22" s="1468"/>
      <c r="AA22" s="1468"/>
      <c r="AB22" s="1468"/>
      <c r="AC22" s="1468"/>
      <c r="AD22" s="1468"/>
      <c r="AE22" s="1468"/>
      <c r="AF22" s="1468"/>
      <c r="AG22" s="1468"/>
      <c r="AH22" s="1468"/>
      <c r="AI22" s="1470"/>
    </row>
    <row r="23" spans="1:35" ht="21" customHeight="1" thickBot="1">
      <c r="A23" s="297">
        <v>15</v>
      </c>
      <c r="B23" s="1465"/>
      <c r="C23" s="1465"/>
      <c r="D23" s="1465"/>
      <c r="E23" s="1465"/>
      <c r="F23" s="1465"/>
      <c r="G23" s="1465"/>
      <c r="H23" s="1465"/>
      <c r="I23" s="1465"/>
      <c r="J23" s="1465"/>
      <c r="K23" s="1465"/>
      <c r="L23" s="1465"/>
      <c r="M23" s="1465"/>
      <c r="N23" s="1465"/>
      <c r="O23" s="1465"/>
      <c r="P23" s="1465"/>
      <c r="Q23" s="1466"/>
      <c r="R23" s="1465"/>
      <c r="S23" s="1465"/>
      <c r="T23" s="1465"/>
      <c r="U23" s="1465"/>
      <c r="V23" s="1465"/>
      <c r="W23" s="1465"/>
      <c r="X23" s="1465"/>
      <c r="Y23" s="1465"/>
      <c r="Z23" s="1465"/>
      <c r="AA23" s="1465"/>
      <c r="AB23" s="1465"/>
      <c r="AC23" s="1465"/>
      <c r="AD23" s="1465"/>
      <c r="AE23" s="1465"/>
      <c r="AF23" s="1465"/>
      <c r="AG23" s="1465"/>
      <c r="AH23" s="1465"/>
      <c r="AI23" s="1467"/>
    </row>
    <row r="24" spans="1:35" ht="22.5" customHeight="1">
      <c r="A24" s="891" t="s">
        <v>519</v>
      </c>
      <c r="B24" s="891"/>
      <c r="C24" s="891"/>
      <c r="D24" s="891"/>
      <c r="E24" s="891"/>
      <c r="F24" s="891"/>
      <c r="G24" s="891"/>
      <c r="H24" s="891"/>
      <c r="I24" s="891"/>
      <c r="J24" s="891"/>
      <c r="K24" s="891"/>
      <c r="L24" s="891"/>
      <c r="M24" s="891"/>
      <c r="N24" s="891"/>
      <c r="O24" s="891"/>
      <c r="P24" s="891"/>
      <c r="Q24" s="891"/>
      <c r="R24" s="891"/>
      <c r="S24" s="891"/>
      <c r="T24" s="891"/>
      <c r="U24" s="891"/>
      <c r="V24" s="891"/>
      <c r="W24" s="891"/>
      <c r="X24" s="891"/>
      <c r="Y24" s="891"/>
      <c r="Z24" s="891"/>
      <c r="AA24" s="891"/>
      <c r="AB24" s="891"/>
      <c r="AC24" s="891"/>
      <c r="AD24" s="891"/>
      <c r="AE24" s="891"/>
      <c r="AF24" s="891"/>
      <c r="AG24" s="891"/>
      <c r="AH24" s="891"/>
      <c r="AI24" s="891"/>
    </row>
    <row r="25" spans="1:35" ht="22.5" customHeight="1">
      <c r="A25" s="892"/>
      <c r="B25" s="892"/>
      <c r="C25" s="892"/>
      <c r="D25" s="892"/>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row>
    <row r="26" spans="1:35" ht="22.5" customHeight="1">
      <c r="A26" s="892"/>
      <c r="B26" s="892"/>
      <c r="C26" s="892"/>
      <c r="D26" s="892"/>
      <c r="E26" s="892"/>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892"/>
      <c r="AD26" s="892"/>
      <c r="AE26" s="892"/>
      <c r="AF26" s="892"/>
      <c r="AG26" s="892"/>
      <c r="AH26" s="892"/>
      <c r="AI26" s="892"/>
    </row>
  </sheetData>
  <mergeCells count="67">
    <mergeCell ref="A4:Q8"/>
    <mergeCell ref="R4:W8"/>
    <mergeCell ref="X4:AD8"/>
    <mergeCell ref="AE4:AI8"/>
    <mergeCell ref="A1:AI1"/>
    <mergeCell ref="A2:AI2"/>
    <mergeCell ref="B9:Q9"/>
    <mergeCell ref="R9:W9"/>
    <mergeCell ref="X9:AD9"/>
    <mergeCell ref="AE9:AI9"/>
    <mergeCell ref="B10:Q10"/>
    <mergeCell ref="R10:W10"/>
    <mergeCell ref="X10:AD10"/>
    <mergeCell ref="AE10:AI10"/>
    <mergeCell ref="B11:Q11"/>
    <mergeCell ref="R11:W11"/>
    <mergeCell ref="X11:AD11"/>
    <mergeCell ref="AE11: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A24:AI26"/>
  </mergeCells>
  <phoneticPr fontId="9"/>
  <printOptions horizontalCentered="1"/>
  <pageMargins left="0.63" right="0.39370078740157483" top="0.77" bottom="0.35433070866141736" header="0.31496062992125984" footer="0.27559055118110237"/>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47FD9-8E69-495D-9B9E-CEBF5DB18AA8}">
  <sheetPr>
    <pageSetUpPr fitToPage="1"/>
  </sheetPr>
  <dimension ref="A1:AI26"/>
  <sheetViews>
    <sheetView view="pageBreakPreview" zoomScaleNormal="100" workbookViewId="0">
      <selection activeCell="A24" sqref="A24:AI26"/>
    </sheetView>
  </sheetViews>
  <sheetFormatPr defaultColWidth="9" defaultRowHeight="21" customHeight="1"/>
  <cols>
    <col min="1" max="39" width="2.6328125" style="11" customWidth="1"/>
    <col min="40" max="16384" width="9" style="11"/>
  </cols>
  <sheetData>
    <row r="1" spans="1:35" ht="21" customHeight="1">
      <c r="A1" s="850" t="s">
        <v>522</v>
      </c>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row>
    <row r="2" spans="1:35" ht="21" customHeight="1">
      <c r="A2" s="839" t="s">
        <v>520</v>
      </c>
      <c r="B2" s="839"/>
      <c r="C2" s="839"/>
      <c r="D2" s="83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row>
    <row r="3" spans="1:35" ht="21" customHeight="1" thickBot="1"/>
    <row r="4" spans="1:35" ht="21" customHeight="1" thickTop="1">
      <c r="A4" s="893" t="s">
        <v>11</v>
      </c>
      <c r="B4" s="874"/>
      <c r="C4" s="874"/>
      <c r="D4" s="874"/>
      <c r="E4" s="874"/>
      <c r="F4" s="874"/>
      <c r="G4" s="874"/>
      <c r="H4" s="874"/>
      <c r="I4" s="874"/>
      <c r="J4" s="874"/>
      <c r="K4" s="874"/>
      <c r="L4" s="874"/>
      <c r="M4" s="874"/>
      <c r="N4" s="874"/>
      <c r="O4" s="874"/>
      <c r="P4" s="874"/>
      <c r="Q4" s="874"/>
      <c r="R4" s="874" t="s">
        <v>63</v>
      </c>
      <c r="S4" s="874"/>
      <c r="T4" s="874"/>
      <c r="U4" s="874"/>
      <c r="V4" s="874"/>
      <c r="W4" s="874"/>
      <c r="X4" s="876" t="s">
        <v>89</v>
      </c>
      <c r="Y4" s="1475"/>
      <c r="Z4" s="1475"/>
      <c r="AA4" s="1475"/>
      <c r="AB4" s="1475"/>
      <c r="AC4" s="1475"/>
      <c r="AD4" s="1476"/>
      <c r="AE4" s="885" t="s">
        <v>38</v>
      </c>
      <c r="AF4" s="885"/>
      <c r="AG4" s="885"/>
      <c r="AH4" s="885"/>
      <c r="AI4" s="886"/>
    </row>
    <row r="5" spans="1:35" ht="21" customHeight="1">
      <c r="A5" s="1482"/>
      <c r="B5" s="895"/>
      <c r="C5" s="895"/>
      <c r="D5" s="895"/>
      <c r="E5" s="895"/>
      <c r="F5" s="895"/>
      <c r="G5" s="895"/>
      <c r="H5" s="895"/>
      <c r="I5" s="895"/>
      <c r="J5" s="895"/>
      <c r="K5" s="895"/>
      <c r="L5" s="895"/>
      <c r="M5" s="895"/>
      <c r="N5" s="895"/>
      <c r="O5" s="895"/>
      <c r="P5" s="895"/>
      <c r="Q5" s="895"/>
      <c r="R5" s="1474"/>
      <c r="S5" s="1474"/>
      <c r="T5" s="1474"/>
      <c r="U5" s="1474"/>
      <c r="V5" s="1474"/>
      <c r="W5" s="1474"/>
      <c r="X5" s="1477"/>
      <c r="Y5" s="880"/>
      <c r="Z5" s="880"/>
      <c r="AA5" s="880"/>
      <c r="AB5" s="880"/>
      <c r="AC5" s="880"/>
      <c r="AD5" s="881"/>
      <c r="AE5" s="1480"/>
      <c r="AF5" s="1480"/>
      <c r="AG5" s="1480"/>
      <c r="AH5" s="1480"/>
      <c r="AI5" s="1481"/>
    </row>
    <row r="6" spans="1:35" ht="21" customHeight="1">
      <c r="A6" s="1482"/>
      <c r="B6" s="895"/>
      <c r="C6" s="895"/>
      <c r="D6" s="895"/>
      <c r="E6" s="895"/>
      <c r="F6" s="895"/>
      <c r="G6" s="895"/>
      <c r="H6" s="895"/>
      <c r="I6" s="895"/>
      <c r="J6" s="895"/>
      <c r="K6" s="895"/>
      <c r="L6" s="895"/>
      <c r="M6" s="895"/>
      <c r="N6" s="895"/>
      <c r="O6" s="895"/>
      <c r="P6" s="895"/>
      <c r="Q6" s="895"/>
      <c r="R6" s="1474"/>
      <c r="S6" s="1474"/>
      <c r="T6" s="1474"/>
      <c r="U6" s="1474"/>
      <c r="V6" s="1474"/>
      <c r="W6" s="1474"/>
      <c r="X6" s="1477"/>
      <c r="Y6" s="880"/>
      <c r="Z6" s="880"/>
      <c r="AA6" s="880"/>
      <c r="AB6" s="880"/>
      <c r="AC6" s="880"/>
      <c r="AD6" s="881"/>
      <c r="AE6" s="1480"/>
      <c r="AF6" s="1480"/>
      <c r="AG6" s="1480"/>
      <c r="AH6" s="1480"/>
      <c r="AI6" s="1481"/>
    </row>
    <row r="7" spans="1:35" ht="21" customHeight="1">
      <c r="A7" s="1482"/>
      <c r="B7" s="895"/>
      <c r="C7" s="895"/>
      <c r="D7" s="895"/>
      <c r="E7" s="895"/>
      <c r="F7" s="895"/>
      <c r="G7" s="895"/>
      <c r="H7" s="895"/>
      <c r="I7" s="895"/>
      <c r="J7" s="895"/>
      <c r="K7" s="895"/>
      <c r="L7" s="895"/>
      <c r="M7" s="895"/>
      <c r="N7" s="895"/>
      <c r="O7" s="895"/>
      <c r="P7" s="895"/>
      <c r="Q7" s="895"/>
      <c r="R7" s="1474"/>
      <c r="S7" s="1474"/>
      <c r="T7" s="1474"/>
      <c r="U7" s="1474"/>
      <c r="V7" s="1474"/>
      <c r="W7" s="1474"/>
      <c r="X7" s="1477"/>
      <c r="Y7" s="880"/>
      <c r="Z7" s="880"/>
      <c r="AA7" s="880"/>
      <c r="AB7" s="880"/>
      <c r="AC7" s="880"/>
      <c r="AD7" s="881"/>
      <c r="AE7" s="1480"/>
      <c r="AF7" s="1480"/>
      <c r="AG7" s="1480"/>
      <c r="AH7" s="1480"/>
      <c r="AI7" s="1481"/>
    </row>
    <row r="8" spans="1:35" ht="21" customHeight="1">
      <c r="A8" s="1483"/>
      <c r="B8" s="1474"/>
      <c r="C8" s="1474"/>
      <c r="D8" s="1474"/>
      <c r="E8" s="1474"/>
      <c r="F8" s="1474"/>
      <c r="G8" s="1474"/>
      <c r="H8" s="1474"/>
      <c r="I8" s="1474"/>
      <c r="J8" s="1474"/>
      <c r="K8" s="1474"/>
      <c r="L8" s="1474"/>
      <c r="M8" s="1474"/>
      <c r="N8" s="1474"/>
      <c r="O8" s="1474"/>
      <c r="P8" s="1474"/>
      <c r="Q8" s="1474"/>
      <c r="R8" s="1474"/>
      <c r="S8" s="1474"/>
      <c r="T8" s="1474"/>
      <c r="U8" s="1474"/>
      <c r="V8" s="1474"/>
      <c r="W8" s="1474"/>
      <c r="X8" s="882"/>
      <c r="Y8" s="1478"/>
      <c r="Z8" s="1478"/>
      <c r="AA8" s="1478"/>
      <c r="AB8" s="1478"/>
      <c r="AC8" s="1478"/>
      <c r="AD8" s="1479"/>
      <c r="AE8" s="1480"/>
      <c r="AF8" s="1480"/>
      <c r="AG8" s="1480"/>
      <c r="AH8" s="1480"/>
      <c r="AI8" s="1481"/>
    </row>
    <row r="9" spans="1:35" ht="21" customHeight="1">
      <c r="A9" s="298">
        <v>1</v>
      </c>
      <c r="B9" s="1468" t="s">
        <v>4</v>
      </c>
      <c r="C9" s="1468"/>
      <c r="D9" s="1468"/>
      <c r="E9" s="1468"/>
      <c r="F9" s="1468"/>
      <c r="G9" s="1468"/>
      <c r="H9" s="1468"/>
      <c r="I9" s="1468"/>
      <c r="J9" s="1468"/>
      <c r="K9" s="1468"/>
      <c r="L9" s="1468"/>
      <c r="M9" s="1468"/>
      <c r="N9" s="1468"/>
      <c r="O9" s="1468"/>
      <c r="P9" s="1468"/>
      <c r="Q9" s="1469"/>
      <c r="R9" s="1468" t="s">
        <v>39</v>
      </c>
      <c r="S9" s="1468"/>
      <c r="T9" s="1468"/>
      <c r="U9" s="1468"/>
      <c r="V9" s="1468"/>
      <c r="W9" s="1468"/>
      <c r="X9" s="1468" t="s">
        <v>80</v>
      </c>
      <c r="Y9" s="1468"/>
      <c r="Z9" s="1468"/>
      <c r="AA9" s="1468"/>
      <c r="AB9" s="1468"/>
      <c r="AC9" s="1468"/>
      <c r="AD9" s="1468"/>
      <c r="AE9" s="1468"/>
      <c r="AF9" s="1468"/>
      <c r="AG9" s="1468"/>
      <c r="AH9" s="1468"/>
      <c r="AI9" s="1470"/>
    </row>
    <row r="10" spans="1:35" ht="21" customHeight="1">
      <c r="A10" s="298">
        <v>2</v>
      </c>
      <c r="B10" s="1468" t="s">
        <v>6</v>
      </c>
      <c r="C10" s="1468"/>
      <c r="D10" s="1468"/>
      <c r="E10" s="1468"/>
      <c r="F10" s="1468"/>
      <c r="G10" s="1468"/>
      <c r="H10" s="1468"/>
      <c r="I10" s="1468"/>
      <c r="J10" s="1468"/>
      <c r="K10" s="1468"/>
      <c r="L10" s="1468"/>
      <c r="M10" s="1468"/>
      <c r="N10" s="1468"/>
      <c r="O10" s="1468"/>
      <c r="P10" s="1468"/>
      <c r="Q10" s="1469"/>
      <c r="R10" s="1468" t="s">
        <v>40</v>
      </c>
      <c r="S10" s="1468"/>
      <c r="T10" s="1468"/>
      <c r="U10" s="1468"/>
      <c r="V10" s="1468"/>
      <c r="W10" s="1468"/>
      <c r="X10" s="1468" t="s">
        <v>41</v>
      </c>
      <c r="Y10" s="1468"/>
      <c r="Z10" s="1468"/>
      <c r="AA10" s="1468"/>
      <c r="AB10" s="1468"/>
      <c r="AC10" s="1468"/>
      <c r="AD10" s="1468"/>
      <c r="AE10" s="1468" t="s">
        <v>5</v>
      </c>
      <c r="AF10" s="1468"/>
      <c r="AG10" s="1468"/>
      <c r="AH10" s="1468"/>
      <c r="AI10" s="1470"/>
    </row>
    <row r="11" spans="1:35" ht="21" customHeight="1">
      <c r="A11" s="298">
        <v>3</v>
      </c>
      <c r="B11" s="1468" t="s">
        <v>7</v>
      </c>
      <c r="C11" s="1468"/>
      <c r="D11" s="1468"/>
      <c r="E11" s="1468"/>
      <c r="F11" s="1468"/>
      <c r="G11" s="1468"/>
      <c r="H11" s="1468"/>
      <c r="I11" s="1468"/>
      <c r="J11" s="1468"/>
      <c r="K11" s="1468"/>
      <c r="L11" s="1468"/>
      <c r="M11" s="1468"/>
      <c r="N11" s="1468"/>
      <c r="O11" s="1468"/>
      <c r="P11" s="1468"/>
      <c r="Q11" s="1469"/>
      <c r="R11" s="1468" t="s">
        <v>39</v>
      </c>
      <c r="S11" s="1468"/>
      <c r="T11" s="1468"/>
      <c r="U11" s="1468"/>
      <c r="V11" s="1468"/>
      <c r="W11" s="1468"/>
      <c r="X11" s="1468" t="s">
        <v>42</v>
      </c>
      <c r="Y11" s="1468"/>
      <c r="Z11" s="1468"/>
      <c r="AA11" s="1468"/>
      <c r="AB11" s="1468"/>
      <c r="AC11" s="1468"/>
      <c r="AD11" s="1468"/>
      <c r="AE11" s="1468"/>
      <c r="AF11" s="1468"/>
      <c r="AG11" s="1468"/>
      <c r="AH11" s="1468"/>
      <c r="AI11" s="1470"/>
    </row>
    <row r="12" spans="1:35" ht="21" customHeight="1">
      <c r="A12" s="298">
        <v>4</v>
      </c>
      <c r="B12" s="1468" t="s">
        <v>25</v>
      </c>
      <c r="C12" s="1468"/>
      <c r="D12" s="1468"/>
      <c r="E12" s="1468"/>
      <c r="F12" s="1468"/>
      <c r="G12" s="1468"/>
      <c r="H12" s="1468"/>
      <c r="I12" s="1468"/>
      <c r="J12" s="1468"/>
      <c r="K12" s="1468"/>
      <c r="L12" s="1468"/>
      <c r="M12" s="1468"/>
      <c r="N12" s="1468"/>
      <c r="O12" s="1468"/>
      <c r="P12" s="1468"/>
      <c r="Q12" s="1469"/>
      <c r="R12" s="1468" t="s">
        <v>39</v>
      </c>
      <c r="S12" s="1468"/>
      <c r="T12" s="1468"/>
      <c r="U12" s="1468"/>
      <c r="V12" s="1468"/>
      <c r="W12" s="1468"/>
      <c r="X12" s="1468" t="s">
        <v>43</v>
      </c>
      <c r="Y12" s="1468"/>
      <c r="Z12" s="1468"/>
      <c r="AA12" s="1468"/>
      <c r="AB12" s="1468"/>
      <c r="AC12" s="1468"/>
      <c r="AD12" s="1468"/>
      <c r="AE12" s="1468"/>
      <c r="AF12" s="1468"/>
      <c r="AG12" s="1468"/>
      <c r="AH12" s="1468"/>
      <c r="AI12" s="1470"/>
    </row>
    <row r="13" spans="1:35" ht="21" customHeight="1">
      <c r="A13" s="298">
        <v>5</v>
      </c>
      <c r="B13" s="1468" t="s">
        <v>26</v>
      </c>
      <c r="C13" s="1468"/>
      <c r="D13" s="1468"/>
      <c r="E13" s="1468"/>
      <c r="F13" s="1468"/>
      <c r="G13" s="1468"/>
      <c r="H13" s="1468"/>
      <c r="I13" s="1468"/>
      <c r="J13" s="1468"/>
      <c r="K13" s="1468"/>
      <c r="L13" s="1468"/>
      <c r="M13" s="1468"/>
      <c r="N13" s="1468"/>
      <c r="O13" s="1468"/>
      <c r="P13" s="1468"/>
      <c r="Q13" s="1469"/>
      <c r="R13" s="1468" t="s">
        <v>39</v>
      </c>
      <c r="S13" s="1468"/>
      <c r="T13" s="1468"/>
      <c r="U13" s="1468"/>
      <c r="V13" s="1468"/>
      <c r="W13" s="1468"/>
      <c r="X13" s="1468" t="s">
        <v>44</v>
      </c>
      <c r="Y13" s="1468"/>
      <c r="Z13" s="1468"/>
      <c r="AA13" s="1468"/>
      <c r="AB13" s="1468"/>
      <c r="AC13" s="1468"/>
      <c r="AD13" s="1468"/>
      <c r="AE13" s="1468"/>
      <c r="AF13" s="1468"/>
      <c r="AG13" s="1468"/>
      <c r="AH13" s="1468"/>
      <c r="AI13" s="1470"/>
    </row>
    <row r="14" spans="1:35" ht="21" customHeight="1">
      <c r="A14" s="298">
        <v>6</v>
      </c>
      <c r="B14" s="1468" t="s">
        <v>86</v>
      </c>
      <c r="C14" s="1468"/>
      <c r="D14" s="1468"/>
      <c r="E14" s="1468"/>
      <c r="F14" s="1468"/>
      <c r="G14" s="1468"/>
      <c r="H14" s="1468"/>
      <c r="I14" s="1468"/>
      <c r="J14" s="1468"/>
      <c r="K14" s="1468"/>
      <c r="L14" s="1468"/>
      <c r="M14" s="1468"/>
      <c r="N14" s="1468"/>
      <c r="O14" s="1468"/>
      <c r="P14" s="1468"/>
      <c r="Q14" s="1469"/>
      <c r="R14" s="1468" t="s">
        <v>40</v>
      </c>
      <c r="S14" s="1468"/>
      <c r="T14" s="1468"/>
      <c r="U14" s="1468"/>
      <c r="V14" s="1468"/>
      <c r="W14" s="1468"/>
      <c r="X14" s="1468" t="s">
        <v>41</v>
      </c>
      <c r="Y14" s="1468"/>
      <c r="Z14" s="1468"/>
      <c r="AA14" s="1468"/>
      <c r="AB14" s="1468"/>
      <c r="AC14" s="1468"/>
      <c r="AD14" s="1468"/>
      <c r="AE14" s="1468" t="s">
        <v>5</v>
      </c>
      <c r="AF14" s="1468"/>
      <c r="AG14" s="1468"/>
      <c r="AH14" s="1468"/>
      <c r="AI14" s="1470"/>
    </row>
    <row r="15" spans="1:35" ht="21" customHeight="1">
      <c r="A15" s="298">
        <v>7</v>
      </c>
      <c r="B15" s="1468"/>
      <c r="C15" s="1468"/>
      <c r="D15" s="1468"/>
      <c r="E15" s="1468"/>
      <c r="F15" s="1468"/>
      <c r="G15" s="1468"/>
      <c r="H15" s="1468"/>
      <c r="I15" s="1468"/>
      <c r="J15" s="1468"/>
      <c r="K15" s="1468"/>
      <c r="L15" s="1468"/>
      <c r="M15" s="1468"/>
      <c r="N15" s="1468"/>
      <c r="O15" s="1468"/>
      <c r="P15" s="1468"/>
      <c r="Q15" s="1469"/>
      <c r="R15" s="1468"/>
      <c r="S15" s="1468"/>
      <c r="T15" s="1468"/>
      <c r="U15" s="1468"/>
      <c r="V15" s="1468"/>
      <c r="W15" s="1468"/>
      <c r="X15" s="1468"/>
      <c r="Y15" s="1468"/>
      <c r="Z15" s="1468"/>
      <c r="AA15" s="1468"/>
      <c r="AB15" s="1468"/>
      <c r="AC15" s="1468"/>
      <c r="AD15" s="1468"/>
      <c r="AE15" s="1468"/>
      <c r="AF15" s="1468"/>
      <c r="AG15" s="1468"/>
      <c r="AH15" s="1468"/>
      <c r="AI15" s="1470"/>
    </row>
    <row r="16" spans="1:35" ht="21" customHeight="1">
      <c r="A16" s="298">
        <v>8</v>
      </c>
      <c r="B16" s="1468"/>
      <c r="C16" s="1468"/>
      <c r="D16" s="1468"/>
      <c r="E16" s="1468"/>
      <c r="F16" s="1468"/>
      <c r="G16" s="1468"/>
      <c r="H16" s="1468"/>
      <c r="I16" s="1468"/>
      <c r="J16" s="1468"/>
      <c r="K16" s="1468"/>
      <c r="L16" s="1468"/>
      <c r="M16" s="1468"/>
      <c r="N16" s="1468"/>
      <c r="O16" s="1468"/>
      <c r="P16" s="1468"/>
      <c r="Q16" s="1469"/>
      <c r="R16" s="1468"/>
      <c r="S16" s="1468"/>
      <c r="T16" s="1468"/>
      <c r="U16" s="1468"/>
      <c r="V16" s="1468"/>
      <c r="W16" s="1468"/>
      <c r="X16" s="1468"/>
      <c r="Y16" s="1468"/>
      <c r="Z16" s="1468"/>
      <c r="AA16" s="1468"/>
      <c r="AB16" s="1468"/>
      <c r="AC16" s="1468"/>
      <c r="AD16" s="1468"/>
      <c r="AE16" s="1468"/>
      <c r="AF16" s="1468"/>
      <c r="AG16" s="1468"/>
      <c r="AH16" s="1468"/>
      <c r="AI16" s="1470"/>
    </row>
    <row r="17" spans="1:35" ht="21" customHeight="1">
      <c r="A17" s="298">
        <v>9</v>
      </c>
      <c r="B17" s="1468"/>
      <c r="C17" s="1468"/>
      <c r="D17" s="1468"/>
      <c r="E17" s="1468"/>
      <c r="F17" s="1468"/>
      <c r="G17" s="1468"/>
      <c r="H17" s="1468"/>
      <c r="I17" s="1468"/>
      <c r="J17" s="1468"/>
      <c r="K17" s="1468"/>
      <c r="L17" s="1468"/>
      <c r="M17" s="1468"/>
      <c r="N17" s="1468"/>
      <c r="O17" s="1468"/>
      <c r="P17" s="1468"/>
      <c r="Q17" s="1469"/>
      <c r="R17" s="1468"/>
      <c r="S17" s="1468"/>
      <c r="T17" s="1468"/>
      <c r="U17" s="1468"/>
      <c r="V17" s="1468"/>
      <c r="W17" s="1468"/>
      <c r="X17" s="1468"/>
      <c r="Y17" s="1468"/>
      <c r="Z17" s="1468"/>
      <c r="AA17" s="1468"/>
      <c r="AB17" s="1468"/>
      <c r="AC17" s="1468"/>
      <c r="AD17" s="1468"/>
      <c r="AE17" s="1468"/>
      <c r="AF17" s="1468"/>
      <c r="AG17" s="1468"/>
      <c r="AH17" s="1468"/>
      <c r="AI17" s="1470"/>
    </row>
    <row r="18" spans="1:35" ht="21" customHeight="1">
      <c r="A18" s="298">
        <v>10</v>
      </c>
      <c r="B18" s="1468"/>
      <c r="C18" s="1468"/>
      <c r="D18" s="1468"/>
      <c r="E18" s="1468"/>
      <c r="F18" s="1468"/>
      <c r="G18" s="1468"/>
      <c r="H18" s="1468"/>
      <c r="I18" s="1468"/>
      <c r="J18" s="1468"/>
      <c r="K18" s="1468"/>
      <c r="L18" s="1468"/>
      <c r="M18" s="1468"/>
      <c r="N18" s="1468"/>
      <c r="O18" s="1468"/>
      <c r="P18" s="1468"/>
      <c r="Q18" s="1469"/>
      <c r="R18" s="1468"/>
      <c r="S18" s="1468"/>
      <c r="T18" s="1468"/>
      <c r="U18" s="1468"/>
      <c r="V18" s="1468"/>
      <c r="W18" s="1468"/>
      <c r="X18" s="1468"/>
      <c r="Y18" s="1468"/>
      <c r="Z18" s="1468"/>
      <c r="AA18" s="1468"/>
      <c r="AB18" s="1468"/>
      <c r="AC18" s="1468"/>
      <c r="AD18" s="1468"/>
      <c r="AE18" s="1468"/>
      <c r="AF18" s="1468"/>
      <c r="AG18" s="1468"/>
      <c r="AH18" s="1468"/>
      <c r="AI18" s="1470"/>
    </row>
    <row r="19" spans="1:35" ht="21" customHeight="1">
      <c r="A19" s="298">
        <v>11</v>
      </c>
      <c r="B19" s="1468"/>
      <c r="C19" s="1468"/>
      <c r="D19" s="1468"/>
      <c r="E19" s="1468"/>
      <c r="F19" s="1468"/>
      <c r="G19" s="1468"/>
      <c r="H19" s="1468"/>
      <c r="I19" s="1468"/>
      <c r="J19" s="1468"/>
      <c r="K19" s="1468"/>
      <c r="L19" s="1468"/>
      <c r="M19" s="1468"/>
      <c r="N19" s="1468"/>
      <c r="O19" s="1468"/>
      <c r="P19" s="1468"/>
      <c r="Q19" s="1469"/>
      <c r="R19" s="1468"/>
      <c r="S19" s="1468"/>
      <c r="T19" s="1468"/>
      <c r="U19" s="1468"/>
      <c r="V19" s="1468"/>
      <c r="W19" s="1468"/>
      <c r="X19" s="1468"/>
      <c r="Y19" s="1468"/>
      <c r="Z19" s="1468"/>
      <c r="AA19" s="1468"/>
      <c r="AB19" s="1468"/>
      <c r="AC19" s="1468"/>
      <c r="AD19" s="1468"/>
      <c r="AE19" s="1468"/>
      <c r="AF19" s="1468"/>
      <c r="AG19" s="1468"/>
      <c r="AH19" s="1468"/>
      <c r="AI19" s="1470"/>
    </row>
    <row r="20" spans="1:35" ht="21" customHeight="1">
      <c r="A20" s="298">
        <v>12</v>
      </c>
      <c r="B20" s="1468"/>
      <c r="C20" s="1468"/>
      <c r="D20" s="1468"/>
      <c r="E20" s="1468"/>
      <c r="F20" s="1468"/>
      <c r="G20" s="1468"/>
      <c r="H20" s="1468"/>
      <c r="I20" s="1468"/>
      <c r="J20" s="1468"/>
      <c r="K20" s="1468"/>
      <c r="L20" s="1468"/>
      <c r="M20" s="1468"/>
      <c r="N20" s="1468"/>
      <c r="O20" s="1468"/>
      <c r="P20" s="1468"/>
      <c r="Q20" s="1469"/>
      <c r="R20" s="1468"/>
      <c r="S20" s="1468"/>
      <c r="T20" s="1468"/>
      <c r="U20" s="1468"/>
      <c r="V20" s="1468"/>
      <c r="W20" s="1468"/>
      <c r="X20" s="1468"/>
      <c r="Y20" s="1468"/>
      <c r="Z20" s="1468"/>
      <c r="AA20" s="1468"/>
      <c r="AB20" s="1468"/>
      <c r="AC20" s="1468"/>
      <c r="AD20" s="1468"/>
      <c r="AE20" s="1468"/>
      <c r="AF20" s="1468"/>
      <c r="AG20" s="1468"/>
      <c r="AH20" s="1468"/>
      <c r="AI20" s="1470"/>
    </row>
    <row r="21" spans="1:35" ht="21" customHeight="1">
      <c r="A21" s="298">
        <v>13</v>
      </c>
      <c r="B21" s="1468"/>
      <c r="C21" s="1468"/>
      <c r="D21" s="1468"/>
      <c r="E21" s="1468"/>
      <c r="F21" s="1468"/>
      <c r="G21" s="1468"/>
      <c r="H21" s="1468"/>
      <c r="I21" s="1468"/>
      <c r="J21" s="1468"/>
      <c r="K21" s="1468"/>
      <c r="L21" s="1468"/>
      <c r="M21" s="1468"/>
      <c r="N21" s="1468"/>
      <c r="O21" s="1468"/>
      <c r="P21" s="1468"/>
      <c r="Q21" s="1469"/>
      <c r="R21" s="1468"/>
      <c r="S21" s="1468"/>
      <c r="T21" s="1468"/>
      <c r="U21" s="1468"/>
      <c r="V21" s="1468"/>
      <c r="W21" s="1468"/>
      <c r="X21" s="1468"/>
      <c r="Y21" s="1468"/>
      <c r="Z21" s="1468"/>
      <c r="AA21" s="1468"/>
      <c r="AB21" s="1468"/>
      <c r="AC21" s="1468"/>
      <c r="AD21" s="1468"/>
      <c r="AE21" s="1468"/>
      <c r="AF21" s="1468"/>
      <c r="AG21" s="1468"/>
      <c r="AH21" s="1468"/>
      <c r="AI21" s="1470"/>
    </row>
    <row r="22" spans="1:35" ht="21" customHeight="1">
      <c r="A22" s="298">
        <v>14</v>
      </c>
      <c r="B22" s="1468"/>
      <c r="C22" s="1468"/>
      <c r="D22" s="1468"/>
      <c r="E22" s="1468"/>
      <c r="F22" s="1468"/>
      <c r="G22" s="1468"/>
      <c r="H22" s="1468"/>
      <c r="I22" s="1468"/>
      <c r="J22" s="1468"/>
      <c r="K22" s="1468"/>
      <c r="L22" s="1468"/>
      <c r="M22" s="1468"/>
      <c r="N22" s="1468"/>
      <c r="O22" s="1468"/>
      <c r="P22" s="1468"/>
      <c r="Q22" s="1469"/>
      <c r="R22" s="1468"/>
      <c r="S22" s="1468"/>
      <c r="T22" s="1468"/>
      <c r="U22" s="1468"/>
      <c r="V22" s="1468"/>
      <c r="W22" s="1468"/>
      <c r="X22" s="1468"/>
      <c r="Y22" s="1468"/>
      <c r="Z22" s="1468"/>
      <c r="AA22" s="1468"/>
      <c r="AB22" s="1468"/>
      <c r="AC22" s="1468"/>
      <c r="AD22" s="1468"/>
      <c r="AE22" s="1468"/>
      <c r="AF22" s="1468"/>
      <c r="AG22" s="1468"/>
      <c r="AH22" s="1468"/>
      <c r="AI22" s="1470"/>
    </row>
    <row r="23" spans="1:35" ht="21" customHeight="1" thickBot="1">
      <c r="A23" s="297">
        <v>15</v>
      </c>
      <c r="B23" s="1465"/>
      <c r="C23" s="1465"/>
      <c r="D23" s="1465"/>
      <c r="E23" s="1465"/>
      <c r="F23" s="1465"/>
      <c r="G23" s="1465"/>
      <c r="H23" s="1465"/>
      <c r="I23" s="1465"/>
      <c r="J23" s="1465"/>
      <c r="K23" s="1465"/>
      <c r="L23" s="1465"/>
      <c r="M23" s="1465"/>
      <c r="N23" s="1465"/>
      <c r="O23" s="1465"/>
      <c r="P23" s="1465"/>
      <c r="Q23" s="1466"/>
      <c r="R23" s="1465"/>
      <c r="S23" s="1465"/>
      <c r="T23" s="1465"/>
      <c r="U23" s="1465"/>
      <c r="V23" s="1465"/>
      <c r="W23" s="1465"/>
      <c r="X23" s="1465"/>
      <c r="Y23" s="1465"/>
      <c r="Z23" s="1465"/>
      <c r="AA23" s="1465"/>
      <c r="AB23" s="1465"/>
      <c r="AC23" s="1465"/>
      <c r="AD23" s="1465"/>
      <c r="AE23" s="1465"/>
      <c r="AF23" s="1465"/>
      <c r="AG23" s="1465"/>
      <c r="AH23" s="1465"/>
      <c r="AI23" s="1467"/>
    </row>
    <row r="24" spans="1:35" ht="22.5" customHeight="1">
      <c r="A24" s="891" t="s">
        <v>519</v>
      </c>
      <c r="B24" s="891"/>
      <c r="C24" s="891"/>
      <c r="D24" s="891"/>
      <c r="E24" s="891"/>
      <c r="F24" s="891"/>
      <c r="G24" s="891"/>
      <c r="H24" s="891"/>
      <c r="I24" s="891"/>
      <c r="J24" s="891"/>
      <c r="K24" s="891"/>
      <c r="L24" s="891"/>
      <c r="M24" s="891"/>
      <c r="N24" s="891"/>
      <c r="O24" s="891"/>
      <c r="P24" s="891"/>
      <c r="Q24" s="891"/>
      <c r="R24" s="891"/>
      <c r="S24" s="891"/>
      <c r="T24" s="891"/>
      <c r="U24" s="891"/>
      <c r="V24" s="891"/>
      <c r="W24" s="891"/>
      <c r="X24" s="891"/>
      <c r="Y24" s="891"/>
      <c r="Z24" s="891"/>
      <c r="AA24" s="891"/>
      <c r="AB24" s="891"/>
      <c r="AC24" s="891"/>
      <c r="AD24" s="891"/>
      <c r="AE24" s="891"/>
      <c r="AF24" s="891"/>
      <c r="AG24" s="891"/>
      <c r="AH24" s="891"/>
      <c r="AI24" s="891"/>
    </row>
    <row r="25" spans="1:35" ht="22.5" customHeight="1">
      <c r="A25" s="892"/>
      <c r="B25" s="892"/>
      <c r="C25" s="892"/>
      <c r="D25" s="892"/>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row>
    <row r="26" spans="1:35" ht="22.5" customHeight="1">
      <c r="A26" s="892"/>
      <c r="B26" s="892"/>
      <c r="C26" s="892"/>
      <c r="D26" s="892"/>
      <c r="E26" s="892"/>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892"/>
      <c r="AD26" s="892"/>
      <c r="AE26" s="892"/>
      <c r="AF26" s="892"/>
      <c r="AG26" s="892"/>
      <c r="AH26" s="892"/>
      <c r="AI26" s="892"/>
    </row>
  </sheetData>
  <mergeCells count="67">
    <mergeCell ref="A4:Q8"/>
    <mergeCell ref="R4:W8"/>
    <mergeCell ref="X4:AD8"/>
    <mergeCell ref="AE4:AI8"/>
    <mergeCell ref="A1:AI1"/>
    <mergeCell ref="A2:AI2"/>
    <mergeCell ref="B9:Q9"/>
    <mergeCell ref="R9:W9"/>
    <mergeCell ref="X9:AD9"/>
    <mergeCell ref="AE9:AI9"/>
    <mergeCell ref="B10:Q10"/>
    <mergeCell ref="R10:W10"/>
    <mergeCell ref="X10:AD10"/>
    <mergeCell ref="AE10:AI10"/>
    <mergeCell ref="B11:Q11"/>
    <mergeCell ref="R11:W11"/>
    <mergeCell ref="X11:AD11"/>
    <mergeCell ref="AE11: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A24:AI26"/>
  </mergeCells>
  <phoneticPr fontId="9"/>
  <printOptions horizontalCentered="1"/>
  <pageMargins left="0.63" right="0.39370078740157483" top="0.77" bottom="0.35433070866141736" header="0.31496062992125984" footer="0.27559055118110237"/>
  <pageSetup paperSize="9"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ED21-3F2B-4BCF-8959-E8E6EBB65FC8}">
  <dimension ref="A1:J25"/>
  <sheetViews>
    <sheetView view="pageBreakPreview" zoomScale="85" zoomScaleNormal="70" zoomScaleSheetLayoutView="85" workbookViewId="0"/>
  </sheetViews>
  <sheetFormatPr defaultColWidth="9" defaultRowHeight="13"/>
  <cols>
    <col min="1" max="1" width="9" style="306"/>
    <col min="2" max="8" width="10.6328125" style="306" customWidth="1"/>
    <col min="9" max="16384" width="9" style="306"/>
  </cols>
  <sheetData>
    <row r="1" spans="1:10" ht="31" customHeight="1">
      <c r="A1" s="305" t="s">
        <v>523</v>
      </c>
      <c r="G1" s="831" t="s">
        <v>184</v>
      </c>
      <c r="H1" s="831"/>
    </row>
    <row r="2" spans="1:10" ht="31" customHeight="1">
      <c r="A2" s="832" t="s">
        <v>524</v>
      </c>
      <c r="B2" s="832"/>
      <c r="C2" s="832"/>
      <c r="D2" s="832"/>
      <c r="E2" s="832"/>
      <c r="F2" s="832"/>
      <c r="G2" s="832"/>
      <c r="H2" s="832"/>
      <c r="I2" s="307"/>
      <c r="J2" s="307"/>
    </row>
    <row r="3" spans="1:10" ht="31" customHeight="1">
      <c r="A3" s="307"/>
      <c r="B3" s="307"/>
      <c r="C3" s="307"/>
      <c r="D3" s="307"/>
      <c r="E3" s="307"/>
      <c r="F3" s="307"/>
      <c r="G3" s="307"/>
      <c r="H3" s="307"/>
      <c r="I3" s="307"/>
      <c r="J3" s="307"/>
    </row>
    <row r="4" spans="1:10" ht="31" customHeight="1">
      <c r="A4" s="822" t="s">
        <v>525</v>
      </c>
      <c r="B4" s="822"/>
      <c r="C4" s="823"/>
      <c r="D4" s="824"/>
      <c r="E4" s="824"/>
      <c r="F4" s="824"/>
      <c r="G4" s="824"/>
      <c r="H4" s="825"/>
    </row>
    <row r="5" spans="1:10" ht="31" customHeight="1">
      <c r="A5" s="822" t="s">
        <v>526</v>
      </c>
      <c r="B5" s="822"/>
      <c r="C5" s="823"/>
      <c r="D5" s="824"/>
      <c r="E5" s="824"/>
      <c r="F5" s="824"/>
      <c r="G5" s="824"/>
      <c r="H5" s="825"/>
    </row>
    <row r="6" spans="1:10" ht="31" customHeight="1">
      <c r="A6" s="822" t="s">
        <v>27</v>
      </c>
      <c r="B6" s="822"/>
      <c r="C6" s="823"/>
      <c r="D6" s="824"/>
      <c r="E6" s="824"/>
      <c r="F6" s="824"/>
      <c r="G6" s="824"/>
      <c r="H6" s="825"/>
    </row>
    <row r="7" spans="1:10" ht="36.75" customHeight="1">
      <c r="A7" s="826" t="s">
        <v>527</v>
      </c>
      <c r="B7" s="827"/>
      <c r="C7" s="828"/>
      <c r="D7" s="829"/>
      <c r="E7" s="829"/>
      <c r="F7" s="829"/>
      <c r="G7" s="829"/>
      <c r="H7" s="830"/>
    </row>
    <row r="8" spans="1:10" ht="31" customHeight="1"/>
    <row r="9" spans="1:10" ht="31" customHeight="1">
      <c r="A9" s="822" t="s">
        <v>11</v>
      </c>
      <c r="B9" s="822"/>
      <c r="C9" s="822"/>
      <c r="D9" s="308" t="s">
        <v>528</v>
      </c>
      <c r="E9" s="822" t="s">
        <v>529</v>
      </c>
      <c r="F9" s="822"/>
      <c r="G9" s="822" t="s">
        <v>530</v>
      </c>
      <c r="H9" s="822"/>
    </row>
    <row r="10" spans="1:10" ht="31" customHeight="1">
      <c r="A10" s="308">
        <v>1</v>
      </c>
      <c r="B10" s="822"/>
      <c r="C10" s="822"/>
      <c r="D10" s="308"/>
      <c r="E10" s="822"/>
      <c r="F10" s="822"/>
      <c r="G10" s="822"/>
      <c r="H10" s="822"/>
    </row>
    <row r="11" spans="1:10" ht="31" customHeight="1">
      <c r="A11" s="308">
        <v>2</v>
      </c>
      <c r="B11" s="822"/>
      <c r="C11" s="822"/>
      <c r="D11" s="308"/>
      <c r="E11" s="822"/>
      <c r="F11" s="822"/>
      <c r="G11" s="822"/>
      <c r="H11" s="822"/>
    </row>
    <row r="12" spans="1:10" ht="31" customHeight="1">
      <c r="A12" s="308">
        <v>3</v>
      </c>
      <c r="B12" s="822"/>
      <c r="C12" s="822"/>
      <c r="D12" s="308"/>
      <c r="E12" s="822"/>
      <c r="F12" s="822"/>
      <c r="G12" s="822"/>
      <c r="H12" s="822"/>
    </row>
    <row r="13" spans="1:10" ht="31" customHeight="1">
      <c r="A13" s="308">
        <v>4</v>
      </c>
      <c r="B13" s="822"/>
      <c r="C13" s="822"/>
      <c r="D13" s="308"/>
      <c r="E13" s="822"/>
      <c r="F13" s="822"/>
      <c r="G13" s="822"/>
      <c r="H13" s="822"/>
    </row>
    <row r="14" spans="1:10" ht="31" customHeight="1">
      <c r="A14" s="308">
        <v>5</v>
      </c>
      <c r="B14" s="822"/>
      <c r="C14" s="822"/>
      <c r="D14" s="308"/>
      <c r="E14" s="822"/>
      <c r="F14" s="822"/>
      <c r="G14" s="822"/>
      <c r="H14" s="822"/>
    </row>
    <row r="15" spans="1:10" ht="31" customHeight="1">
      <c r="A15" s="308">
        <v>6</v>
      </c>
      <c r="B15" s="822"/>
      <c r="C15" s="822"/>
      <c r="D15" s="308"/>
      <c r="E15" s="822"/>
      <c r="F15" s="822"/>
      <c r="G15" s="822"/>
      <c r="H15" s="822"/>
    </row>
    <row r="16" spans="1:10" ht="31" customHeight="1">
      <c r="A16" s="308">
        <v>7</v>
      </c>
      <c r="B16" s="822"/>
      <c r="C16" s="822"/>
      <c r="D16" s="308"/>
      <c r="E16" s="822"/>
      <c r="F16" s="822"/>
      <c r="G16" s="822"/>
      <c r="H16" s="822"/>
    </row>
    <row r="17" spans="1:8" ht="31" customHeight="1">
      <c r="A17" s="308">
        <v>8</v>
      </c>
      <c r="B17" s="822"/>
      <c r="C17" s="822"/>
      <c r="D17" s="308"/>
      <c r="E17" s="822"/>
      <c r="F17" s="822"/>
      <c r="G17" s="822"/>
      <c r="H17" s="822"/>
    </row>
    <row r="18" spans="1:8" ht="31" customHeight="1">
      <c r="A18" s="308">
        <v>9</v>
      </c>
      <c r="B18" s="822"/>
      <c r="C18" s="822"/>
      <c r="D18" s="308"/>
      <c r="E18" s="822"/>
      <c r="F18" s="822"/>
      <c r="G18" s="822"/>
      <c r="H18" s="822"/>
    </row>
    <row r="19" spans="1:8" ht="31" customHeight="1">
      <c r="A19" s="308">
        <v>10</v>
      </c>
      <c r="B19" s="822"/>
      <c r="C19" s="822"/>
      <c r="D19" s="308"/>
      <c r="E19" s="822"/>
      <c r="F19" s="822"/>
      <c r="G19" s="822"/>
      <c r="H19" s="822"/>
    </row>
    <row r="20" spans="1:8" ht="12.75" customHeight="1"/>
    <row r="21" spans="1:8" ht="31" customHeight="1">
      <c r="A21" s="820" t="s">
        <v>531</v>
      </c>
      <c r="B21" s="820"/>
      <c r="C21" s="820"/>
      <c r="D21" s="820"/>
      <c r="E21" s="820"/>
      <c r="F21" s="820"/>
      <c r="G21" s="820"/>
      <c r="H21" s="820"/>
    </row>
    <row r="22" spans="1:8" ht="30.75" customHeight="1">
      <c r="A22" s="820" t="s">
        <v>532</v>
      </c>
      <c r="B22" s="821"/>
      <c r="C22" s="821"/>
      <c r="D22" s="821"/>
      <c r="E22" s="821"/>
      <c r="F22" s="821"/>
      <c r="G22" s="821"/>
      <c r="H22" s="821"/>
    </row>
    <row r="23" spans="1:8" ht="49.5" customHeight="1">
      <c r="A23" s="309"/>
    </row>
    <row r="24" spans="1:8" ht="25" customHeight="1"/>
    <row r="25" spans="1:8" ht="2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9"/>
  <printOptions horizontalCentered="1"/>
  <pageMargins left="0.63" right="0.3937007874015748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I26"/>
  <sheetViews>
    <sheetView zoomScale="70" zoomScaleNormal="70" zoomScaleSheetLayoutView="100" workbookViewId="0">
      <selection activeCell="AR24" sqref="AR24"/>
    </sheetView>
  </sheetViews>
  <sheetFormatPr defaultColWidth="9" defaultRowHeight="21" customHeight="1"/>
  <cols>
    <col min="1" max="37" width="2.6328125" style="11" customWidth="1"/>
    <col min="38" max="16384" width="9" style="11"/>
  </cols>
  <sheetData>
    <row r="1" spans="1:35" ht="22.5" customHeight="1">
      <c r="A1" s="838" t="s">
        <v>31</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row>
    <row r="2" spans="1:35" ht="22.5" customHeight="1">
      <c r="A2" s="839" t="s">
        <v>34</v>
      </c>
      <c r="B2" s="839"/>
      <c r="C2" s="839"/>
      <c r="D2" s="83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row>
    <row r="3" spans="1:35" ht="22.5" customHeight="1" thickBot="1"/>
    <row r="4" spans="1:35" ht="22.5" customHeight="1">
      <c r="A4" s="840" t="s">
        <v>72</v>
      </c>
      <c r="B4" s="841"/>
      <c r="C4" s="841"/>
      <c r="D4" s="841"/>
      <c r="E4" s="841"/>
      <c r="F4" s="841"/>
      <c r="G4" s="841"/>
      <c r="H4" s="841"/>
      <c r="I4" s="841"/>
      <c r="J4" s="841"/>
      <c r="K4" s="841"/>
      <c r="L4" s="841"/>
      <c r="M4" s="841"/>
      <c r="N4" s="841"/>
      <c r="O4" s="841"/>
      <c r="P4" s="841"/>
      <c r="Q4" s="841"/>
      <c r="R4" s="842"/>
      <c r="S4" s="842"/>
      <c r="T4" s="842"/>
      <c r="U4" s="842"/>
      <c r="V4" s="842"/>
      <c r="W4" s="842"/>
      <c r="X4" s="842"/>
      <c r="Y4" s="842"/>
      <c r="Z4" s="842"/>
      <c r="AA4" s="842"/>
      <c r="AB4" s="842"/>
      <c r="AC4" s="842"/>
      <c r="AD4" s="842"/>
      <c r="AE4" s="842"/>
      <c r="AF4" s="842"/>
      <c r="AG4" s="842"/>
      <c r="AH4" s="842"/>
      <c r="AI4" s="843"/>
    </row>
    <row r="5" spans="1:35" ht="22.5" customHeight="1" thickBot="1">
      <c r="A5" s="16"/>
      <c r="B5" s="844" t="s">
        <v>70</v>
      </c>
      <c r="C5" s="844"/>
      <c r="D5" s="844"/>
      <c r="E5" s="844"/>
      <c r="F5" s="844"/>
      <c r="G5" s="844"/>
      <c r="H5" s="844"/>
      <c r="I5" s="844"/>
      <c r="J5" s="844"/>
      <c r="K5" s="844"/>
      <c r="L5" s="844"/>
      <c r="M5" s="844"/>
      <c r="N5" s="844"/>
      <c r="O5" s="844"/>
      <c r="P5" s="844"/>
      <c r="Q5" s="844"/>
      <c r="R5" s="845">
        <f>ROUND(R4*0.3,2)</f>
        <v>0</v>
      </c>
      <c r="S5" s="845"/>
      <c r="T5" s="845"/>
      <c r="U5" s="845"/>
      <c r="V5" s="845"/>
      <c r="W5" s="845"/>
      <c r="X5" s="845"/>
      <c r="Y5" s="845"/>
      <c r="Z5" s="845"/>
      <c r="AA5" s="845"/>
      <c r="AB5" s="845"/>
      <c r="AC5" s="845"/>
      <c r="AD5" s="845"/>
      <c r="AE5" s="845"/>
      <c r="AF5" s="845"/>
      <c r="AG5" s="845"/>
      <c r="AH5" s="845"/>
      <c r="AI5" s="846"/>
    </row>
    <row r="6" spans="1:35" ht="22.5" customHeight="1" thickTop="1">
      <c r="A6" s="847" t="s">
        <v>11</v>
      </c>
      <c r="B6" s="848"/>
      <c r="C6" s="848"/>
      <c r="D6" s="848"/>
      <c r="E6" s="848"/>
      <c r="F6" s="848"/>
      <c r="G6" s="848"/>
      <c r="H6" s="848"/>
      <c r="I6" s="848"/>
      <c r="J6" s="848"/>
      <c r="K6" s="848"/>
      <c r="L6" s="848"/>
      <c r="M6" s="848"/>
      <c r="N6" s="848"/>
      <c r="O6" s="848"/>
      <c r="P6" s="848"/>
      <c r="Q6" s="848"/>
      <c r="R6" s="848" t="s">
        <v>35</v>
      </c>
      <c r="S6" s="848"/>
      <c r="T6" s="848"/>
      <c r="U6" s="848"/>
      <c r="V6" s="848"/>
      <c r="W6" s="848"/>
      <c r="X6" s="848"/>
      <c r="Y6" s="848"/>
      <c r="Z6" s="848"/>
      <c r="AA6" s="848"/>
      <c r="AB6" s="848"/>
      <c r="AC6" s="848"/>
      <c r="AD6" s="848" t="s">
        <v>36</v>
      </c>
      <c r="AE6" s="848"/>
      <c r="AF6" s="848"/>
      <c r="AG6" s="848"/>
      <c r="AH6" s="848"/>
      <c r="AI6" s="849"/>
    </row>
    <row r="7" spans="1:35" ht="22.5" customHeight="1">
      <c r="A7" s="17">
        <v>1</v>
      </c>
      <c r="B7" s="834"/>
      <c r="C7" s="834"/>
      <c r="D7" s="834"/>
      <c r="E7" s="834"/>
      <c r="F7" s="834"/>
      <c r="G7" s="834"/>
      <c r="H7" s="834"/>
      <c r="I7" s="834"/>
      <c r="J7" s="834"/>
      <c r="K7" s="834"/>
      <c r="L7" s="834"/>
      <c r="M7" s="834"/>
      <c r="N7" s="834"/>
      <c r="O7" s="834"/>
      <c r="P7" s="834"/>
      <c r="Q7" s="834"/>
      <c r="R7" s="834"/>
      <c r="S7" s="834"/>
      <c r="T7" s="834"/>
      <c r="U7" s="834"/>
      <c r="V7" s="834"/>
      <c r="W7" s="834"/>
      <c r="X7" s="834"/>
      <c r="Y7" s="834"/>
      <c r="Z7" s="834"/>
      <c r="AA7" s="834"/>
      <c r="AB7" s="834"/>
      <c r="AC7" s="834"/>
      <c r="AD7" s="834"/>
      <c r="AE7" s="834"/>
      <c r="AF7" s="834"/>
      <c r="AG7" s="834"/>
      <c r="AH7" s="834"/>
      <c r="AI7" s="835"/>
    </row>
    <row r="8" spans="1:35" ht="22.5" customHeight="1">
      <c r="A8" s="17">
        <v>2</v>
      </c>
      <c r="B8" s="834"/>
      <c r="C8" s="834"/>
      <c r="D8" s="834"/>
      <c r="E8" s="834"/>
      <c r="F8" s="834"/>
      <c r="G8" s="834"/>
      <c r="H8" s="834"/>
      <c r="I8" s="834"/>
      <c r="J8" s="834"/>
      <c r="K8" s="834"/>
      <c r="L8" s="834"/>
      <c r="M8" s="834"/>
      <c r="N8" s="834"/>
      <c r="O8" s="834"/>
      <c r="P8" s="834"/>
      <c r="Q8" s="834"/>
      <c r="R8" s="834"/>
      <c r="S8" s="834"/>
      <c r="T8" s="834"/>
      <c r="U8" s="834"/>
      <c r="V8" s="834"/>
      <c r="W8" s="834"/>
      <c r="X8" s="834"/>
      <c r="Y8" s="834"/>
      <c r="Z8" s="834"/>
      <c r="AA8" s="834"/>
      <c r="AB8" s="834"/>
      <c r="AC8" s="834"/>
      <c r="AD8" s="834"/>
      <c r="AE8" s="834"/>
      <c r="AF8" s="834"/>
      <c r="AG8" s="834"/>
      <c r="AH8" s="834"/>
      <c r="AI8" s="835"/>
    </row>
    <row r="9" spans="1:35" ht="22.5" customHeight="1">
      <c r="A9" s="17">
        <v>3</v>
      </c>
      <c r="B9" s="834"/>
      <c r="C9" s="834"/>
      <c r="D9" s="834"/>
      <c r="E9" s="834"/>
      <c r="F9" s="834"/>
      <c r="G9" s="834"/>
      <c r="H9" s="834"/>
      <c r="I9" s="834"/>
      <c r="J9" s="834"/>
      <c r="K9" s="834"/>
      <c r="L9" s="834"/>
      <c r="M9" s="834"/>
      <c r="N9" s="834"/>
      <c r="O9" s="834"/>
      <c r="P9" s="834"/>
      <c r="Q9" s="834"/>
      <c r="R9" s="834"/>
      <c r="S9" s="834"/>
      <c r="T9" s="834"/>
      <c r="U9" s="834"/>
      <c r="V9" s="834"/>
      <c r="W9" s="834"/>
      <c r="X9" s="834"/>
      <c r="Y9" s="834"/>
      <c r="Z9" s="834"/>
      <c r="AA9" s="834"/>
      <c r="AB9" s="834"/>
      <c r="AC9" s="834"/>
      <c r="AD9" s="834"/>
      <c r="AE9" s="834"/>
      <c r="AF9" s="834"/>
      <c r="AG9" s="834"/>
      <c r="AH9" s="834"/>
      <c r="AI9" s="835"/>
    </row>
    <row r="10" spans="1:35" ht="22.5" customHeight="1">
      <c r="A10" s="17">
        <v>4</v>
      </c>
      <c r="B10" s="834"/>
      <c r="C10" s="834"/>
      <c r="D10" s="834"/>
      <c r="E10" s="834"/>
      <c r="F10" s="834"/>
      <c r="G10" s="834"/>
      <c r="H10" s="834"/>
      <c r="I10" s="834"/>
      <c r="J10" s="834"/>
      <c r="K10" s="834"/>
      <c r="L10" s="834"/>
      <c r="M10" s="834"/>
      <c r="N10" s="834"/>
      <c r="O10" s="834"/>
      <c r="P10" s="834"/>
      <c r="Q10" s="834"/>
      <c r="R10" s="834"/>
      <c r="S10" s="834"/>
      <c r="T10" s="834"/>
      <c r="U10" s="834"/>
      <c r="V10" s="834"/>
      <c r="W10" s="834"/>
      <c r="X10" s="834"/>
      <c r="Y10" s="834"/>
      <c r="Z10" s="834"/>
      <c r="AA10" s="834"/>
      <c r="AB10" s="834"/>
      <c r="AC10" s="834"/>
      <c r="AD10" s="834"/>
      <c r="AE10" s="834"/>
      <c r="AF10" s="834"/>
      <c r="AG10" s="834"/>
      <c r="AH10" s="834"/>
      <c r="AI10" s="835"/>
    </row>
    <row r="11" spans="1:35" ht="22.5" customHeight="1">
      <c r="A11" s="17">
        <v>5</v>
      </c>
      <c r="B11" s="834"/>
      <c r="C11" s="834"/>
      <c r="D11" s="834"/>
      <c r="E11" s="834"/>
      <c r="F11" s="834"/>
      <c r="G11" s="834"/>
      <c r="H11" s="834"/>
      <c r="I11" s="834"/>
      <c r="J11" s="834"/>
      <c r="K11" s="834"/>
      <c r="L11" s="834"/>
      <c r="M11" s="834"/>
      <c r="N11" s="834"/>
      <c r="O11" s="834"/>
      <c r="P11" s="834"/>
      <c r="Q11" s="834"/>
      <c r="R11" s="834"/>
      <c r="S11" s="834"/>
      <c r="T11" s="834"/>
      <c r="U11" s="834"/>
      <c r="V11" s="834"/>
      <c r="W11" s="834"/>
      <c r="X11" s="834"/>
      <c r="Y11" s="834"/>
      <c r="Z11" s="834"/>
      <c r="AA11" s="834"/>
      <c r="AB11" s="834"/>
      <c r="AC11" s="834"/>
      <c r="AD11" s="834"/>
      <c r="AE11" s="834"/>
      <c r="AF11" s="834"/>
      <c r="AG11" s="834"/>
      <c r="AH11" s="834"/>
      <c r="AI11" s="835"/>
    </row>
    <row r="12" spans="1:35" ht="22.5" customHeight="1">
      <c r="A12" s="17">
        <v>6</v>
      </c>
      <c r="B12" s="834"/>
      <c r="C12" s="834"/>
      <c r="D12" s="834"/>
      <c r="E12" s="834"/>
      <c r="F12" s="834"/>
      <c r="G12" s="834"/>
      <c r="H12" s="834"/>
      <c r="I12" s="834"/>
      <c r="J12" s="834"/>
      <c r="K12" s="834"/>
      <c r="L12" s="834"/>
      <c r="M12" s="834"/>
      <c r="N12" s="834"/>
      <c r="O12" s="834"/>
      <c r="P12" s="834"/>
      <c r="Q12" s="834"/>
      <c r="R12" s="834"/>
      <c r="S12" s="834"/>
      <c r="T12" s="834"/>
      <c r="U12" s="834"/>
      <c r="V12" s="834"/>
      <c r="W12" s="834"/>
      <c r="X12" s="834"/>
      <c r="Y12" s="834"/>
      <c r="Z12" s="834"/>
      <c r="AA12" s="834"/>
      <c r="AB12" s="834"/>
      <c r="AC12" s="834"/>
      <c r="AD12" s="834"/>
      <c r="AE12" s="834"/>
      <c r="AF12" s="834"/>
      <c r="AG12" s="834"/>
      <c r="AH12" s="834"/>
      <c r="AI12" s="835"/>
    </row>
    <row r="13" spans="1:35" ht="22.5" customHeight="1">
      <c r="A13" s="17">
        <v>7</v>
      </c>
      <c r="B13" s="834"/>
      <c r="C13" s="834"/>
      <c r="D13" s="834"/>
      <c r="E13" s="834"/>
      <c r="F13" s="834"/>
      <c r="G13" s="834"/>
      <c r="H13" s="834"/>
      <c r="I13" s="834"/>
      <c r="J13" s="834"/>
      <c r="K13" s="834"/>
      <c r="L13" s="834"/>
      <c r="M13" s="834"/>
      <c r="N13" s="834"/>
      <c r="O13" s="834"/>
      <c r="P13" s="834"/>
      <c r="Q13" s="834"/>
      <c r="R13" s="834"/>
      <c r="S13" s="834"/>
      <c r="T13" s="834"/>
      <c r="U13" s="834"/>
      <c r="V13" s="834"/>
      <c r="W13" s="834"/>
      <c r="X13" s="834"/>
      <c r="Y13" s="834"/>
      <c r="Z13" s="834"/>
      <c r="AA13" s="834"/>
      <c r="AB13" s="834"/>
      <c r="AC13" s="834"/>
      <c r="AD13" s="834"/>
      <c r="AE13" s="834"/>
      <c r="AF13" s="834"/>
      <c r="AG13" s="834"/>
      <c r="AH13" s="834"/>
      <c r="AI13" s="835"/>
    </row>
    <row r="14" spans="1:35" ht="22.5" customHeight="1">
      <c r="A14" s="17">
        <v>8</v>
      </c>
      <c r="B14" s="834"/>
      <c r="C14" s="834"/>
      <c r="D14" s="834"/>
      <c r="E14" s="834"/>
      <c r="F14" s="834"/>
      <c r="G14" s="834"/>
      <c r="H14" s="834"/>
      <c r="I14" s="834"/>
      <c r="J14" s="834"/>
      <c r="K14" s="834"/>
      <c r="L14" s="834"/>
      <c r="M14" s="834"/>
      <c r="N14" s="834"/>
      <c r="O14" s="834"/>
      <c r="P14" s="834"/>
      <c r="Q14" s="834"/>
      <c r="R14" s="834"/>
      <c r="S14" s="834"/>
      <c r="T14" s="834"/>
      <c r="U14" s="834"/>
      <c r="V14" s="834"/>
      <c r="W14" s="834"/>
      <c r="X14" s="834"/>
      <c r="Y14" s="834"/>
      <c r="Z14" s="834"/>
      <c r="AA14" s="834"/>
      <c r="AB14" s="834"/>
      <c r="AC14" s="834"/>
      <c r="AD14" s="834"/>
      <c r="AE14" s="834"/>
      <c r="AF14" s="834"/>
      <c r="AG14" s="834"/>
      <c r="AH14" s="834"/>
      <c r="AI14" s="835"/>
    </row>
    <row r="15" spans="1:35" ht="22.5" customHeight="1">
      <c r="A15" s="17">
        <v>9</v>
      </c>
      <c r="B15" s="834"/>
      <c r="C15" s="834"/>
      <c r="D15" s="834"/>
      <c r="E15" s="834"/>
      <c r="F15" s="834"/>
      <c r="G15" s="834"/>
      <c r="H15" s="834"/>
      <c r="I15" s="834"/>
      <c r="J15" s="834"/>
      <c r="K15" s="834"/>
      <c r="L15" s="834"/>
      <c r="M15" s="834"/>
      <c r="N15" s="834"/>
      <c r="O15" s="834"/>
      <c r="P15" s="834"/>
      <c r="Q15" s="834"/>
      <c r="R15" s="834"/>
      <c r="S15" s="834"/>
      <c r="T15" s="834"/>
      <c r="U15" s="834"/>
      <c r="V15" s="834"/>
      <c r="W15" s="834"/>
      <c r="X15" s="834"/>
      <c r="Y15" s="834"/>
      <c r="Z15" s="834"/>
      <c r="AA15" s="834"/>
      <c r="AB15" s="834"/>
      <c r="AC15" s="834"/>
      <c r="AD15" s="834"/>
      <c r="AE15" s="834"/>
      <c r="AF15" s="834"/>
      <c r="AG15" s="834"/>
      <c r="AH15" s="834"/>
      <c r="AI15" s="835"/>
    </row>
    <row r="16" spans="1:35" ht="22.5" customHeight="1">
      <c r="A16" s="17">
        <v>10</v>
      </c>
      <c r="B16" s="834"/>
      <c r="C16" s="834"/>
      <c r="D16" s="834"/>
      <c r="E16" s="834"/>
      <c r="F16" s="834"/>
      <c r="G16" s="834"/>
      <c r="H16" s="834"/>
      <c r="I16" s="834"/>
      <c r="J16" s="834"/>
      <c r="K16" s="834"/>
      <c r="L16" s="834"/>
      <c r="M16" s="834"/>
      <c r="N16" s="834"/>
      <c r="O16" s="834"/>
      <c r="P16" s="834"/>
      <c r="Q16" s="834"/>
      <c r="R16" s="834"/>
      <c r="S16" s="834"/>
      <c r="T16" s="834"/>
      <c r="U16" s="834"/>
      <c r="V16" s="834"/>
      <c r="W16" s="834"/>
      <c r="X16" s="834"/>
      <c r="Y16" s="834"/>
      <c r="Z16" s="834"/>
      <c r="AA16" s="834"/>
      <c r="AB16" s="834"/>
      <c r="AC16" s="834"/>
      <c r="AD16" s="834"/>
      <c r="AE16" s="834"/>
      <c r="AF16" s="834"/>
      <c r="AG16" s="834"/>
      <c r="AH16" s="834"/>
      <c r="AI16" s="835"/>
    </row>
    <row r="17" spans="1:35" ht="22.5" customHeight="1">
      <c r="A17" s="17">
        <v>11</v>
      </c>
      <c r="B17" s="834"/>
      <c r="C17" s="834"/>
      <c r="D17" s="834"/>
      <c r="E17" s="834"/>
      <c r="F17" s="834"/>
      <c r="G17" s="834"/>
      <c r="H17" s="834"/>
      <c r="I17" s="834"/>
      <c r="J17" s="834"/>
      <c r="K17" s="834"/>
      <c r="L17" s="834"/>
      <c r="M17" s="834"/>
      <c r="N17" s="834"/>
      <c r="O17" s="834"/>
      <c r="P17" s="834"/>
      <c r="Q17" s="834"/>
      <c r="R17" s="834"/>
      <c r="S17" s="834"/>
      <c r="T17" s="834"/>
      <c r="U17" s="834"/>
      <c r="V17" s="834"/>
      <c r="W17" s="834"/>
      <c r="X17" s="834"/>
      <c r="Y17" s="834"/>
      <c r="Z17" s="834"/>
      <c r="AA17" s="834"/>
      <c r="AB17" s="834"/>
      <c r="AC17" s="834"/>
      <c r="AD17" s="834"/>
      <c r="AE17" s="834"/>
      <c r="AF17" s="834"/>
      <c r="AG17" s="834"/>
      <c r="AH17" s="834"/>
      <c r="AI17" s="835"/>
    </row>
    <row r="18" spans="1:35" ht="22.5" customHeight="1">
      <c r="A18" s="17">
        <v>12</v>
      </c>
      <c r="B18" s="834"/>
      <c r="C18" s="834"/>
      <c r="D18" s="834"/>
      <c r="E18" s="834"/>
      <c r="F18" s="834"/>
      <c r="G18" s="834"/>
      <c r="H18" s="834"/>
      <c r="I18" s="834"/>
      <c r="J18" s="834"/>
      <c r="K18" s="834"/>
      <c r="L18" s="834"/>
      <c r="M18" s="834"/>
      <c r="N18" s="834"/>
      <c r="O18" s="834"/>
      <c r="P18" s="834"/>
      <c r="Q18" s="834"/>
      <c r="R18" s="834"/>
      <c r="S18" s="834"/>
      <c r="T18" s="834"/>
      <c r="U18" s="834"/>
      <c r="V18" s="834"/>
      <c r="W18" s="834"/>
      <c r="X18" s="834"/>
      <c r="Y18" s="834"/>
      <c r="Z18" s="834"/>
      <c r="AA18" s="834"/>
      <c r="AB18" s="834"/>
      <c r="AC18" s="834"/>
      <c r="AD18" s="834"/>
      <c r="AE18" s="834"/>
      <c r="AF18" s="834"/>
      <c r="AG18" s="834"/>
      <c r="AH18" s="834"/>
      <c r="AI18" s="835"/>
    </row>
    <row r="19" spans="1:35" ht="22.5" customHeight="1">
      <c r="A19" s="17">
        <v>13</v>
      </c>
      <c r="B19" s="834"/>
      <c r="C19" s="834"/>
      <c r="D19" s="834"/>
      <c r="E19" s="834"/>
      <c r="F19" s="834"/>
      <c r="G19" s="834"/>
      <c r="H19" s="834"/>
      <c r="I19" s="834"/>
      <c r="J19" s="834"/>
      <c r="K19" s="834"/>
      <c r="L19" s="834"/>
      <c r="M19" s="834"/>
      <c r="N19" s="834"/>
      <c r="O19" s="834"/>
      <c r="P19" s="834"/>
      <c r="Q19" s="834"/>
      <c r="R19" s="834"/>
      <c r="S19" s="834"/>
      <c r="T19" s="834"/>
      <c r="U19" s="834"/>
      <c r="V19" s="834"/>
      <c r="W19" s="834"/>
      <c r="X19" s="834"/>
      <c r="Y19" s="834"/>
      <c r="Z19" s="834"/>
      <c r="AA19" s="834"/>
      <c r="AB19" s="834"/>
      <c r="AC19" s="834"/>
      <c r="AD19" s="834"/>
      <c r="AE19" s="834"/>
      <c r="AF19" s="834"/>
      <c r="AG19" s="834"/>
      <c r="AH19" s="834"/>
      <c r="AI19" s="835"/>
    </row>
    <row r="20" spans="1:35" ht="22.5" customHeight="1">
      <c r="A20" s="17">
        <v>14</v>
      </c>
      <c r="B20" s="834"/>
      <c r="C20" s="834"/>
      <c r="D20" s="834"/>
      <c r="E20" s="834"/>
      <c r="F20" s="834"/>
      <c r="G20" s="834"/>
      <c r="H20" s="834"/>
      <c r="I20" s="834"/>
      <c r="J20" s="834"/>
      <c r="K20" s="834"/>
      <c r="L20" s="834"/>
      <c r="M20" s="834"/>
      <c r="N20" s="834"/>
      <c r="O20" s="834"/>
      <c r="P20" s="834"/>
      <c r="Q20" s="834"/>
      <c r="R20" s="834"/>
      <c r="S20" s="834"/>
      <c r="T20" s="834"/>
      <c r="U20" s="834"/>
      <c r="V20" s="834"/>
      <c r="W20" s="834"/>
      <c r="X20" s="834"/>
      <c r="Y20" s="834"/>
      <c r="Z20" s="834"/>
      <c r="AA20" s="834"/>
      <c r="AB20" s="834"/>
      <c r="AC20" s="834"/>
      <c r="AD20" s="834"/>
      <c r="AE20" s="834"/>
      <c r="AF20" s="834"/>
      <c r="AG20" s="834"/>
      <c r="AH20" s="834"/>
      <c r="AI20" s="835"/>
    </row>
    <row r="21" spans="1:35" ht="22.5" customHeight="1" thickBot="1">
      <c r="A21" s="18">
        <v>15</v>
      </c>
      <c r="B21" s="836"/>
      <c r="C21" s="836"/>
      <c r="D21" s="836"/>
      <c r="E21" s="836"/>
      <c r="F21" s="836"/>
      <c r="G21" s="836"/>
      <c r="H21" s="836"/>
      <c r="I21" s="836"/>
      <c r="J21" s="836"/>
      <c r="K21" s="836"/>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7"/>
    </row>
    <row r="22" spans="1:35" ht="22.5" customHeight="1">
      <c r="A22" s="833" t="s">
        <v>71</v>
      </c>
      <c r="B22" s="833"/>
      <c r="C22" s="833"/>
      <c r="D22" s="833"/>
      <c r="E22" s="833"/>
      <c r="F22" s="833"/>
      <c r="G22" s="833"/>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row>
    <row r="23" spans="1:35" ht="22.5" customHeight="1">
      <c r="A23" s="833"/>
      <c r="B23" s="833"/>
      <c r="C23" s="833"/>
      <c r="D23" s="833"/>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row>
    <row r="24" spans="1:35" ht="22.5" customHeight="1">
      <c r="A24" s="833"/>
      <c r="B24" s="833"/>
      <c r="C24" s="833"/>
      <c r="D24" s="833"/>
      <c r="E24" s="833"/>
      <c r="F24" s="833"/>
      <c r="G24" s="833"/>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row>
    <row r="25" spans="1:35" ht="22.5" customHeight="1">
      <c r="A25" s="833"/>
      <c r="B25" s="833"/>
      <c r="C25" s="833"/>
      <c r="D25" s="833"/>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row>
    <row r="26" spans="1:35" ht="22.5" customHeight="1">
      <c r="A26" s="833"/>
      <c r="B26" s="833"/>
      <c r="C26" s="833"/>
      <c r="D26" s="833"/>
      <c r="E26" s="833"/>
      <c r="F26" s="833"/>
      <c r="G26" s="833"/>
      <c r="H26" s="833"/>
      <c r="I26" s="833"/>
      <c r="J26" s="833"/>
      <c r="K26" s="833"/>
      <c r="L26" s="833"/>
      <c r="M26" s="833"/>
      <c r="N26" s="833"/>
      <c r="O26" s="833"/>
      <c r="P26" s="833"/>
      <c r="Q26" s="833"/>
      <c r="R26" s="833"/>
      <c r="S26" s="833"/>
      <c r="T26" s="833"/>
      <c r="U26" s="833"/>
      <c r="V26" s="833"/>
      <c r="W26" s="833"/>
      <c r="X26" s="833"/>
      <c r="Y26" s="833"/>
      <c r="Z26" s="833"/>
      <c r="AA26" s="833"/>
      <c r="AB26" s="833"/>
      <c r="AC26" s="833"/>
      <c r="AD26" s="833"/>
      <c r="AE26" s="833"/>
      <c r="AF26" s="833"/>
      <c r="AG26" s="833"/>
      <c r="AH26" s="833"/>
      <c r="AI26" s="833"/>
    </row>
  </sheetData>
  <mergeCells count="55">
    <mergeCell ref="A1:AI1"/>
    <mergeCell ref="A2:AI2"/>
    <mergeCell ref="A4:Q4"/>
    <mergeCell ref="R4:AI4"/>
    <mergeCell ref="B7:Q7"/>
    <mergeCell ref="R7:AC7"/>
    <mergeCell ref="AD7:AI7"/>
    <mergeCell ref="B5:Q5"/>
    <mergeCell ref="R5:AI5"/>
    <mergeCell ref="A6:Q6"/>
    <mergeCell ref="R6:AC6"/>
    <mergeCell ref="AD6:AI6"/>
    <mergeCell ref="B8:Q8"/>
    <mergeCell ref="R8:AC8"/>
    <mergeCell ref="AD8:AI8"/>
    <mergeCell ref="B9:Q9"/>
    <mergeCell ref="R9:AC9"/>
    <mergeCell ref="AD9:AI9"/>
    <mergeCell ref="B10:Q10"/>
    <mergeCell ref="R10:AC10"/>
    <mergeCell ref="AD10:AI10"/>
    <mergeCell ref="B11:Q11"/>
    <mergeCell ref="R11:AC11"/>
    <mergeCell ref="AD11:AI11"/>
    <mergeCell ref="B12:Q12"/>
    <mergeCell ref="R12:AC12"/>
    <mergeCell ref="AD12:AI12"/>
    <mergeCell ref="B13:Q13"/>
    <mergeCell ref="R13:AC13"/>
    <mergeCell ref="AD13:AI13"/>
    <mergeCell ref="B14:Q14"/>
    <mergeCell ref="R14:AC14"/>
    <mergeCell ref="AD14:AI14"/>
    <mergeCell ref="B15:Q15"/>
    <mergeCell ref="R15:AC15"/>
    <mergeCell ref="AD15:AI15"/>
    <mergeCell ref="B16:Q16"/>
    <mergeCell ref="R16:AC16"/>
    <mergeCell ref="AD16:AI16"/>
    <mergeCell ref="B17:Q17"/>
    <mergeCell ref="R17:AC17"/>
    <mergeCell ref="AD17:AI17"/>
    <mergeCell ref="B18:Q18"/>
    <mergeCell ref="R18:AC18"/>
    <mergeCell ref="AD18:AI18"/>
    <mergeCell ref="B19:Q19"/>
    <mergeCell ref="R19:AC19"/>
    <mergeCell ref="AD19:AI19"/>
    <mergeCell ref="A22:AI26"/>
    <mergeCell ref="B20:Q20"/>
    <mergeCell ref="R20:AC20"/>
    <mergeCell ref="AD20:AI20"/>
    <mergeCell ref="B21:Q21"/>
    <mergeCell ref="R21:AC21"/>
    <mergeCell ref="AD21:AI21"/>
  </mergeCells>
  <phoneticPr fontId="9"/>
  <printOptions horizontalCentered="1"/>
  <pageMargins left="0.72" right="0.39370078740157483" top="0.9" bottom="0.35433070866141736" header="0.31496062992125984" footer="0.27559055118110237"/>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I30"/>
  <sheetViews>
    <sheetView view="pageBreakPreview" zoomScale="70" zoomScaleNormal="100" zoomScaleSheetLayoutView="70" workbookViewId="0">
      <selection activeCell="B14" sqref="B14:Q14"/>
    </sheetView>
  </sheetViews>
  <sheetFormatPr defaultColWidth="9" defaultRowHeight="21" customHeight="1"/>
  <cols>
    <col min="1" max="39" width="2.6328125" style="11" customWidth="1"/>
    <col min="40" max="16384" width="9" style="11"/>
  </cols>
  <sheetData>
    <row r="1" spans="1:35" ht="21" customHeight="1">
      <c r="A1" s="850" t="s">
        <v>32</v>
      </c>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row>
    <row r="2" spans="1:35" ht="21" customHeight="1">
      <c r="A2" s="839" t="s">
        <v>37</v>
      </c>
      <c r="B2" s="839"/>
      <c r="C2" s="839"/>
      <c r="D2" s="83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row>
    <row r="3" spans="1:35" ht="21" customHeight="1" thickBot="1"/>
    <row r="4" spans="1:35" ht="21" customHeight="1">
      <c r="A4" s="851" t="s">
        <v>69</v>
      </c>
      <c r="B4" s="852"/>
      <c r="C4" s="852"/>
      <c r="D4" s="852"/>
      <c r="E4" s="852"/>
      <c r="F4" s="852"/>
      <c r="G4" s="852"/>
      <c r="H4" s="852"/>
      <c r="I4" s="852"/>
      <c r="J4" s="852"/>
      <c r="K4" s="852"/>
      <c r="L4" s="852"/>
      <c r="M4" s="852"/>
      <c r="N4" s="852"/>
      <c r="O4" s="852"/>
      <c r="P4" s="852"/>
      <c r="Q4" s="853"/>
      <c r="R4" s="842"/>
      <c r="S4" s="842"/>
      <c r="T4" s="842"/>
      <c r="U4" s="842"/>
      <c r="V4" s="842"/>
      <c r="W4" s="842"/>
      <c r="X4" s="842"/>
      <c r="Y4" s="842"/>
      <c r="Z4" s="842"/>
      <c r="AA4" s="842"/>
      <c r="AB4" s="842"/>
      <c r="AC4" s="842"/>
      <c r="AD4" s="842"/>
      <c r="AE4" s="842"/>
      <c r="AF4" s="842"/>
      <c r="AG4" s="842"/>
      <c r="AH4" s="842"/>
      <c r="AI4" s="843"/>
    </row>
    <row r="5" spans="1:35" ht="21" customHeight="1">
      <c r="A5" s="19"/>
      <c r="B5" s="854" t="s">
        <v>75</v>
      </c>
      <c r="C5" s="854"/>
      <c r="D5" s="854"/>
      <c r="E5" s="854"/>
      <c r="F5" s="854"/>
      <c r="G5" s="854"/>
      <c r="H5" s="854"/>
      <c r="I5" s="854"/>
      <c r="J5" s="854"/>
      <c r="K5" s="854"/>
      <c r="L5" s="854"/>
      <c r="M5" s="854"/>
      <c r="N5" s="854"/>
      <c r="O5" s="854"/>
      <c r="P5" s="854"/>
      <c r="Q5" s="854"/>
      <c r="R5" s="855">
        <f>ROUND(R4*0.2,2)</f>
        <v>0</v>
      </c>
      <c r="S5" s="855"/>
      <c r="T5" s="855"/>
      <c r="U5" s="855"/>
      <c r="V5" s="855"/>
      <c r="W5" s="855"/>
      <c r="X5" s="855"/>
      <c r="Y5" s="855"/>
      <c r="Z5" s="855"/>
      <c r="AA5" s="855"/>
      <c r="AB5" s="855"/>
      <c r="AC5" s="855"/>
      <c r="AD5" s="855"/>
      <c r="AE5" s="855"/>
      <c r="AF5" s="855"/>
      <c r="AG5" s="855"/>
      <c r="AH5" s="855"/>
      <c r="AI5" s="856"/>
    </row>
    <row r="6" spans="1:35" ht="21" customHeight="1">
      <c r="A6" s="857" t="s">
        <v>73</v>
      </c>
      <c r="B6" s="858"/>
      <c r="C6" s="858"/>
      <c r="D6" s="858"/>
      <c r="E6" s="858"/>
      <c r="F6" s="858"/>
      <c r="G6" s="858"/>
      <c r="H6" s="858"/>
      <c r="I6" s="858"/>
      <c r="J6" s="858"/>
      <c r="K6" s="858"/>
      <c r="L6" s="858"/>
      <c r="M6" s="858"/>
      <c r="N6" s="858"/>
      <c r="O6" s="858"/>
      <c r="P6" s="858"/>
      <c r="Q6" s="859"/>
      <c r="R6" s="860"/>
      <c r="S6" s="860"/>
      <c r="T6" s="860"/>
      <c r="U6" s="860"/>
      <c r="V6" s="860"/>
      <c r="W6" s="860"/>
      <c r="X6" s="860"/>
      <c r="Y6" s="860"/>
      <c r="Z6" s="860"/>
      <c r="AA6" s="860"/>
      <c r="AB6" s="860"/>
      <c r="AC6" s="860"/>
      <c r="AD6" s="860"/>
      <c r="AE6" s="860"/>
      <c r="AF6" s="860"/>
      <c r="AG6" s="860"/>
      <c r="AH6" s="860"/>
      <c r="AI6" s="861"/>
    </row>
    <row r="7" spans="1:35" ht="21" customHeight="1" thickBot="1">
      <c r="A7" s="862" t="s">
        <v>74</v>
      </c>
      <c r="B7" s="863"/>
      <c r="C7" s="863"/>
      <c r="D7" s="863"/>
      <c r="E7" s="863"/>
      <c r="F7" s="863"/>
      <c r="G7" s="863"/>
      <c r="H7" s="863"/>
      <c r="I7" s="863"/>
      <c r="J7" s="863"/>
      <c r="K7" s="863"/>
      <c r="L7" s="863"/>
      <c r="M7" s="863"/>
      <c r="N7" s="863"/>
      <c r="O7" s="863"/>
      <c r="P7" s="863"/>
      <c r="Q7" s="864"/>
      <c r="R7" s="865" t="s">
        <v>76</v>
      </c>
      <c r="S7" s="866"/>
      <c r="T7" s="866"/>
      <c r="U7" s="866"/>
      <c r="V7" s="866"/>
      <c r="W7" s="866"/>
      <c r="X7" s="866"/>
      <c r="Y7" s="866"/>
      <c r="Z7" s="866"/>
      <c r="AA7" s="866"/>
      <c r="AB7" s="866"/>
      <c r="AC7" s="866"/>
      <c r="AD7" s="866"/>
      <c r="AE7" s="866"/>
      <c r="AF7" s="866"/>
      <c r="AG7" s="866"/>
      <c r="AH7" s="866"/>
      <c r="AI7" s="867"/>
    </row>
    <row r="8" spans="1:35" ht="21" customHeight="1" thickTop="1">
      <c r="A8" s="868" t="s">
        <v>11</v>
      </c>
      <c r="B8" s="869"/>
      <c r="C8" s="869"/>
      <c r="D8" s="869"/>
      <c r="E8" s="869"/>
      <c r="F8" s="869"/>
      <c r="G8" s="869"/>
      <c r="H8" s="869"/>
      <c r="I8" s="869"/>
      <c r="J8" s="869"/>
      <c r="K8" s="869"/>
      <c r="L8" s="869"/>
      <c r="M8" s="869"/>
      <c r="N8" s="869"/>
      <c r="O8" s="869"/>
      <c r="P8" s="869"/>
      <c r="Q8" s="869"/>
      <c r="R8" s="874" t="s">
        <v>77</v>
      </c>
      <c r="S8" s="874"/>
      <c r="T8" s="874"/>
      <c r="U8" s="874"/>
      <c r="V8" s="874"/>
      <c r="W8" s="874"/>
      <c r="X8" s="876" t="s">
        <v>89</v>
      </c>
      <c r="Y8" s="877"/>
      <c r="Z8" s="877"/>
      <c r="AA8" s="877"/>
      <c r="AB8" s="877"/>
      <c r="AC8" s="877"/>
      <c r="AD8" s="878"/>
      <c r="AE8" s="885" t="s">
        <v>38</v>
      </c>
      <c r="AF8" s="885"/>
      <c r="AG8" s="885"/>
      <c r="AH8" s="885"/>
      <c r="AI8" s="886"/>
    </row>
    <row r="9" spans="1:35" ht="21" customHeight="1">
      <c r="A9" s="870"/>
      <c r="B9" s="871"/>
      <c r="C9" s="871"/>
      <c r="D9" s="871"/>
      <c r="E9" s="871"/>
      <c r="F9" s="871"/>
      <c r="G9" s="871"/>
      <c r="H9" s="871"/>
      <c r="I9" s="871"/>
      <c r="J9" s="871"/>
      <c r="K9" s="871"/>
      <c r="L9" s="871"/>
      <c r="M9" s="871"/>
      <c r="N9" s="871"/>
      <c r="O9" s="871"/>
      <c r="P9" s="871"/>
      <c r="Q9" s="871"/>
      <c r="R9" s="875"/>
      <c r="S9" s="875"/>
      <c r="T9" s="875"/>
      <c r="U9" s="875"/>
      <c r="V9" s="875"/>
      <c r="W9" s="875"/>
      <c r="X9" s="879"/>
      <c r="Y9" s="880"/>
      <c r="Z9" s="880"/>
      <c r="AA9" s="880"/>
      <c r="AB9" s="880"/>
      <c r="AC9" s="880"/>
      <c r="AD9" s="881"/>
      <c r="AE9" s="887"/>
      <c r="AF9" s="887"/>
      <c r="AG9" s="887"/>
      <c r="AH9" s="887"/>
      <c r="AI9" s="888"/>
    </row>
    <row r="10" spans="1:35" ht="21" customHeight="1">
      <c r="A10" s="870"/>
      <c r="B10" s="871"/>
      <c r="C10" s="871"/>
      <c r="D10" s="871"/>
      <c r="E10" s="871"/>
      <c r="F10" s="871"/>
      <c r="G10" s="871"/>
      <c r="H10" s="871"/>
      <c r="I10" s="871"/>
      <c r="J10" s="871"/>
      <c r="K10" s="871"/>
      <c r="L10" s="871"/>
      <c r="M10" s="871"/>
      <c r="N10" s="871"/>
      <c r="O10" s="871"/>
      <c r="P10" s="871"/>
      <c r="Q10" s="871"/>
      <c r="R10" s="875"/>
      <c r="S10" s="875"/>
      <c r="T10" s="875"/>
      <c r="U10" s="875"/>
      <c r="V10" s="875"/>
      <c r="W10" s="875"/>
      <c r="X10" s="879"/>
      <c r="Y10" s="880"/>
      <c r="Z10" s="880"/>
      <c r="AA10" s="880"/>
      <c r="AB10" s="880"/>
      <c r="AC10" s="880"/>
      <c r="AD10" s="881"/>
      <c r="AE10" s="887"/>
      <c r="AF10" s="887"/>
      <c r="AG10" s="887"/>
      <c r="AH10" s="887"/>
      <c r="AI10" s="888"/>
    </row>
    <row r="11" spans="1:35" ht="21" customHeight="1">
      <c r="A11" s="870"/>
      <c r="B11" s="871"/>
      <c r="C11" s="871"/>
      <c r="D11" s="871"/>
      <c r="E11" s="871"/>
      <c r="F11" s="871"/>
      <c r="G11" s="871"/>
      <c r="H11" s="871"/>
      <c r="I11" s="871"/>
      <c r="J11" s="871"/>
      <c r="K11" s="871"/>
      <c r="L11" s="871"/>
      <c r="M11" s="871"/>
      <c r="N11" s="871"/>
      <c r="O11" s="871"/>
      <c r="P11" s="871"/>
      <c r="Q11" s="871"/>
      <c r="R11" s="875"/>
      <c r="S11" s="875"/>
      <c r="T11" s="875"/>
      <c r="U11" s="875"/>
      <c r="V11" s="875"/>
      <c r="W11" s="875"/>
      <c r="X11" s="879"/>
      <c r="Y11" s="880"/>
      <c r="Z11" s="880"/>
      <c r="AA11" s="880"/>
      <c r="AB11" s="880"/>
      <c r="AC11" s="880"/>
      <c r="AD11" s="881"/>
      <c r="AE11" s="887"/>
      <c r="AF11" s="887"/>
      <c r="AG11" s="887"/>
      <c r="AH11" s="887"/>
      <c r="AI11" s="888"/>
    </row>
    <row r="12" spans="1:35" ht="21" customHeight="1">
      <c r="A12" s="872"/>
      <c r="B12" s="873"/>
      <c r="C12" s="873"/>
      <c r="D12" s="873"/>
      <c r="E12" s="873"/>
      <c r="F12" s="873"/>
      <c r="G12" s="873"/>
      <c r="H12" s="873"/>
      <c r="I12" s="873"/>
      <c r="J12" s="873"/>
      <c r="K12" s="873"/>
      <c r="L12" s="873"/>
      <c r="M12" s="873"/>
      <c r="N12" s="873"/>
      <c r="O12" s="873"/>
      <c r="P12" s="873"/>
      <c r="Q12" s="873"/>
      <c r="R12" s="875"/>
      <c r="S12" s="875"/>
      <c r="T12" s="875"/>
      <c r="U12" s="875"/>
      <c r="V12" s="875"/>
      <c r="W12" s="875"/>
      <c r="X12" s="882"/>
      <c r="Y12" s="883"/>
      <c r="Z12" s="883"/>
      <c r="AA12" s="883"/>
      <c r="AB12" s="883"/>
      <c r="AC12" s="883"/>
      <c r="AD12" s="884"/>
      <c r="AE12" s="887"/>
      <c r="AF12" s="887"/>
      <c r="AG12" s="887"/>
      <c r="AH12" s="887"/>
      <c r="AI12" s="888"/>
    </row>
    <row r="13" spans="1:35" ht="21" customHeight="1">
      <c r="A13" s="17">
        <v>1</v>
      </c>
      <c r="B13" s="834"/>
      <c r="C13" s="834"/>
      <c r="D13" s="834"/>
      <c r="E13" s="834"/>
      <c r="F13" s="834"/>
      <c r="G13" s="834"/>
      <c r="H13" s="834"/>
      <c r="I13" s="834"/>
      <c r="J13" s="834"/>
      <c r="K13" s="834"/>
      <c r="L13" s="834"/>
      <c r="M13" s="834"/>
      <c r="N13" s="834"/>
      <c r="O13" s="834"/>
      <c r="P13" s="834"/>
      <c r="Q13" s="889"/>
      <c r="R13" s="834"/>
      <c r="S13" s="834"/>
      <c r="T13" s="834"/>
      <c r="U13" s="834"/>
      <c r="V13" s="834"/>
      <c r="W13" s="834"/>
      <c r="X13" s="834"/>
      <c r="Y13" s="834"/>
      <c r="Z13" s="834"/>
      <c r="AA13" s="834"/>
      <c r="AB13" s="834"/>
      <c r="AC13" s="834"/>
      <c r="AD13" s="834"/>
      <c r="AE13" s="834"/>
      <c r="AF13" s="834"/>
      <c r="AG13" s="834"/>
      <c r="AH13" s="834"/>
      <c r="AI13" s="835"/>
    </row>
    <row r="14" spans="1:35" ht="21" customHeight="1">
      <c r="A14" s="17">
        <v>2</v>
      </c>
      <c r="B14" s="834"/>
      <c r="C14" s="834"/>
      <c r="D14" s="834"/>
      <c r="E14" s="834"/>
      <c r="F14" s="834"/>
      <c r="G14" s="834"/>
      <c r="H14" s="834"/>
      <c r="I14" s="834"/>
      <c r="J14" s="834"/>
      <c r="K14" s="834"/>
      <c r="L14" s="834"/>
      <c r="M14" s="834"/>
      <c r="N14" s="834"/>
      <c r="O14" s="834"/>
      <c r="P14" s="834"/>
      <c r="Q14" s="889"/>
      <c r="R14" s="834"/>
      <c r="S14" s="834"/>
      <c r="T14" s="834"/>
      <c r="U14" s="834"/>
      <c r="V14" s="834"/>
      <c r="W14" s="834"/>
      <c r="X14" s="834"/>
      <c r="Y14" s="834"/>
      <c r="Z14" s="834"/>
      <c r="AA14" s="834"/>
      <c r="AB14" s="834"/>
      <c r="AC14" s="834"/>
      <c r="AD14" s="834"/>
      <c r="AE14" s="834"/>
      <c r="AF14" s="834"/>
      <c r="AG14" s="834"/>
      <c r="AH14" s="834"/>
      <c r="AI14" s="835"/>
    </row>
    <row r="15" spans="1:35" ht="21" customHeight="1">
      <c r="A15" s="17">
        <v>3</v>
      </c>
      <c r="B15" s="834"/>
      <c r="C15" s="834"/>
      <c r="D15" s="834"/>
      <c r="E15" s="834"/>
      <c r="F15" s="834"/>
      <c r="G15" s="834"/>
      <c r="H15" s="834"/>
      <c r="I15" s="834"/>
      <c r="J15" s="834"/>
      <c r="K15" s="834"/>
      <c r="L15" s="834"/>
      <c r="M15" s="834"/>
      <c r="N15" s="834"/>
      <c r="O15" s="834"/>
      <c r="P15" s="834"/>
      <c r="Q15" s="889"/>
      <c r="R15" s="834"/>
      <c r="S15" s="834"/>
      <c r="T15" s="834"/>
      <c r="U15" s="834"/>
      <c r="V15" s="834"/>
      <c r="W15" s="834"/>
      <c r="X15" s="834"/>
      <c r="Y15" s="834"/>
      <c r="Z15" s="834"/>
      <c r="AA15" s="834"/>
      <c r="AB15" s="834"/>
      <c r="AC15" s="834"/>
      <c r="AD15" s="834"/>
      <c r="AE15" s="834"/>
      <c r="AF15" s="834"/>
      <c r="AG15" s="834"/>
      <c r="AH15" s="834"/>
      <c r="AI15" s="835"/>
    </row>
    <row r="16" spans="1:35" ht="21" customHeight="1">
      <c r="A16" s="17">
        <v>4</v>
      </c>
      <c r="B16" s="834"/>
      <c r="C16" s="834"/>
      <c r="D16" s="834"/>
      <c r="E16" s="834"/>
      <c r="F16" s="834"/>
      <c r="G16" s="834"/>
      <c r="H16" s="834"/>
      <c r="I16" s="834"/>
      <c r="J16" s="834"/>
      <c r="K16" s="834"/>
      <c r="L16" s="834"/>
      <c r="M16" s="834"/>
      <c r="N16" s="834"/>
      <c r="O16" s="834"/>
      <c r="P16" s="834"/>
      <c r="Q16" s="889"/>
      <c r="R16" s="834"/>
      <c r="S16" s="834"/>
      <c r="T16" s="834"/>
      <c r="U16" s="834"/>
      <c r="V16" s="834"/>
      <c r="W16" s="834"/>
      <c r="X16" s="834"/>
      <c r="Y16" s="834"/>
      <c r="Z16" s="834"/>
      <c r="AA16" s="834"/>
      <c r="AB16" s="834"/>
      <c r="AC16" s="834"/>
      <c r="AD16" s="834"/>
      <c r="AE16" s="834"/>
      <c r="AF16" s="834"/>
      <c r="AG16" s="834"/>
      <c r="AH16" s="834"/>
      <c r="AI16" s="835"/>
    </row>
    <row r="17" spans="1:35" ht="21" customHeight="1">
      <c r="A17" s="17">
        <v>5</v>
      </c>
      <c r="B17" s="834"/>
      <c r="C17" s="834"/>
      <c r="D17" s="834"/>
      <c r="E17" s="834"/>
      <c r="F17" s="834"/>
      <c r="G17" s="834"/>
      <c r="H17" s="834"/>
      <c r="I17" s="834"/>
      <c r="J17" s="834"/>
      <c r="K17" s="834"/>
      <c r="L17" s="834"/>
      <c r="M17" s="834"/>
      <c r="N17" s="834"/>
      <c r="O17" s="834"/>
      <c r="P17" s="834"/>
      <c r="Q17" s="889"/>
      <c r="R17" s="834"/>
      <c r="S17" s="834"/>
      <c r="T17" s="834"/>
      <c r="U17" s="834"/>
      <c r="V17" s="834"/>
      <c r="W17" s="834"/>
      <c r="X17" s="834"/>
      <c r="Y17" s="834"/>
      <c r="Z17" s="834"/>
      <c r="AA17" s="834"/>
      <c r="AB17" s="834"/>
      <c r="AC17" s="834"/>
      <c r="AD17" s="834"/>
      <c r="AE17" s="834"/>
      <c r="AF17" s="834"/>
      <c r="AG17" s="834"/>
      <c r="AH17" s="834"/>
      <c r="AI17" s="835"/>
    </row>
    <row r="18" spans="1:35" ht="21" customHeight="1">
      <c r="A18" s="17">
        <v>6</v>
      </c>
      <c r="B18" s="834"/>
      <c r="C18" s="834"/>
      <c r="D18" s="834"/>
      <c r="E18" s="834"/>
      <c r="F18" s="834"/>
      <c r="G18" s="834"/>
      <c r="H18" s="834"/>
      <c r="I18" s="834"/>
      <c r="J18" s="834"/>
      <c r="K18" s="834"/>
      <c r="L18" s="834"/>
      <c r="M18" s="834"/>
      <c r="N18" s="834"/>
      <c r="O18" s="834"/>
      <c r="P18" s="834"/>
      <c r="Q18" s="889"/>
      <c r="R18" s="834"/>
      <c r="S18" s="834"/>
      <c r="T18" s="834"/>
      <c r="U18" s="834"/>
      <c r="V18" s="834"/>
      <c r="W18" s="834"/>
      <c r="X18" s="834"/>
      <c r="Y18" s="834"/>
      <c r="Z18" s="834"/>
      <c r="AA18" s="834"/>
      <c r="AB18" s="834"/>
      <c r="AC18" s="834"/>
      <c r="AD18" s="834"/>
      <c r="AE18" s="834"/>
      <c r="AF18" s="834"/>
      <c r="AG18" s="834"/>
      <c r="AH18" s="834"/>
      <c r="AI18" s="835"/>
    </row>
    <row r="19" spans="1:35" ht="21" customHeight="1">
      <c r="A19" s="17">
        <v>7</v>
      </c>
      <c r="B19" s="834"/>
      <c r="C19" s="834"/>
      <c r="D19" s="834"/>
      <c r="E19" s="834"/>
      <c r="F19" s="834"/>
      <c r="G19" s="834"/>
      <c r="H19" s="834"/>
      <c r="I19" s="834"/>
      <c r="J19" s="834"/>
      <c r="K19" s="834"/>
      <c r="L19" s="834"/>
      <c r="M19" s="834"/>
      <c r="N19" s="834"/>
      <c r="O19" s="834"/>
      <c r="P19" s="834"/>
      <c r="Q19" s="889"/>
      <c r="R19" s="834"/>
      <c r="S19" s="834"/>
      <c r="T19" s="834"/>
      <c r="U19" s="834"/>
      <c r="V19" s="834"/>
      <c r="W19" s="834"/>
      <c r="X19" s="834"/>
      <c r="Y19" s="834"/>
      <c r="Z19" s="834"/>
      <c r="AA19" s="834"/>
      <c r="AB19" s="834"/>
      <c r="AC19" s="834"/>
      <c r="AD19" s="834"/>
      <c r="AE19" s="834"/>
      <c r="AF19" s="834"/>
      <c r="AG19" s="834"/>
      <c r="AH19" s="834"/>
      <c r="AI19" s="835"/>
    </row>
    <row r="20" spans="1:35" ht="21" customHeight="1">
      <c r="A20" s="17">
        <v>8</v>
      </c>
      <c r="B20" s="834"/>
      <c r="C20" s="834"/>
      <c r="D20" s="834"/>
      <c r="E20" s="834"/>
      <c r="F20" s="834"/>
      <c r="G20" s="834"/>
      <c r="H20" s="834"/>
      <c r="I20" s="834"/>
      <c r="J20" s="834"/>
      <c r="K20" s="834"/>
      <c r="L20" s="834"/>
      <c r="M20" s="834"/>
      <c r="N20" s="834"/>
      <c r="O20" s="834"/>
      <c r="P20" s="834"/>
      <c r="Q20" s="889"/>
      <c r="R20" s="834"/>
      <c r="S20" s="834"/>
      <c r="T20" s="834"/>
      <c r="U20" s="834"/>
      <c r="V20" s="834"/>
      <c r="W20" s="834"/>
      <c r="X20" s="834"/>
      <c r="Y20" s="834"/>
      <c r="Z20" s="834"/>
      <c r="AA20" s="834"/>
      <c r="AB20" s="834"/>
      <c r="AC20" s="834"/>
      <c r="AD20" s="834"/>
      <c r="AE20" s="834"/>
      <c r="AF20" s="834"/>
      <c r="AG20" s="834"/>
      <c r="AH20" s="834"/>
      <c r="AI20" s="835"/>
    </row>
    <row r="21" spans="1:35" ht="21" customHeight="1">
      <c r="A21" s="17">
        <v>9</v>
      </c>
      <c r="B21" s="834"/>
      <c r="C21" s="834"/>
      <c r="D21" s="834"/>
      <c r="E21" s="834"/>
      <c r="F21" s="834"/>
      <c r="G21" s="834"/>
      <c r="H21" s="834"/>
      <c r="I21" s="834"/>
      <c r="J21" s="834"/>
      <c r="K21" s="834"/>
      <c r="L21" s="834"/>
      <c r="M21" s="834"/>
      <c r="N21" s="834"/>
      <c r="O21" s="834"/>
      <c r="P21" s="834"/>
      <c r="Q21" s="889"/>
      <c r="R21" s="834"/>
      <c r="S21" s="834"/>
      <c r="T21" s="834"/>
      <c r="U21" s="834"/>
      <c r="V21" s="834"/>
      <c r="W21" s="834"/>
      <c r="X21" s="834"/>
      <c r="Y21" s="834"/>
      <c r="Z21" s="834"/>
      <c r="AA21" s="834"/>
      <c r="AB21" s="834"/>
      <c r="AC21" s="834"/>
      <c r="AD21" s="834"/>
      <c r="AE21" s="834"/>
      <c r="AF21" s="834"/>
      <c r="AG21" s="834"/>
      <c r="AH21" s="834"/>
      <c r="AI21" s="835"/>
    </row>
    <row r="22" spans="1:35" ht="21" customHeight="1">
      <c r="A22" s="17">
        <v>10</v>
      </c>
      <c r="B22" s="834"/>
      <c r="C22" s="834"/>
      <c r="D22" s="834"/>
      <c r="E22" s="834"/>
      <c r="F22" s="834"/>
      <c r="G22" s="834"/>
      <c r="H22" s="834"/>
      <c r="I22" s="834"/>
      <c r="J22" s="834"/>
      <c r="K22" s="834"/>
      <c r="L22" s="834"/>
      <c r="M22" s="834"/>
      <c r="N22" s="834"/>
      <c r="O22" s="834"/>
      <c r="P22" s="834"/>
      <c r="Q22" s="889"/>
      <c r="R22" s="834"/>
      <c r="S22" s="834"/>
      <c r="T22" s="834"/>
      <c r="U22" s="834"/>
      <c r="V22" s="834"/>
      <c r="W22" s="834"/>
      <c r="X22" s="834"/>
      <c r="Y22" s="834"/>
      <c r="Z22" s="834"/>
      <c r="AA22" s="834"/>
      <c r="AB22" s="834"/>
      <c r="AC22" s="834"/>
      <c r="AD22" s="834"/>
      <c r="AE22" s="834"/>
      <c r="AF22" s="834"/>
      <c r="AG22" s="834"/>
      <c r="AH22" s="834"/>
      <c r="AI22" s="835"/>
    </row>
    <row r="23" spans="1:35" ht="21" customHeight="1">
      <c r="A23" s="17">
        <v>11</v>
      </c>
      <c r="B23" s="834"/>
      <c r="C23" s="834"/>
      <c r="D23" s="834"/>
      <c r="E23" s="834"/>
      <c r="F23" s="834"/>
      <c r="G23" s="834"/>
      <c r="H23" s="834"/>
      <c r="I23" s="834"/>
      <c r="J23" s="834"/>
      <c r="K23" s="834"/>
      <c r="L23" s="834"/>
      <c r="M23" s="834"/>
      <c r="N23" s="834"/>
      <c r="O23" s="834"/>
      <c r="P23" s="834"/>
      <c r="Q23" s="889"/>
      <c r="R23" s="834"/>
      <c r="S23" s="834"/>
      <c r="T23" s="834"/>
      <c r="U23" s="834"/>
      <c r="V23" s="834"/>
      <c r="W23" s="834"/>
      <c r="X23" s="834"/>
      <c r="Y23" s="834"/>
      <c r="Z23" s="834"/>
      <c r="AA23" s="834"/>
      <c r="AB23" s="834"/>
      <c r="AC23" s="834"/>
      <c r="AD23" s="834"/>
      <c r="AE23" s="834"/>
      <c r="AF23" s="834"/>
      <c r="AG23" s="834"/>
      <c r="AH23" s="834"/>
      <c r="AI23" s="835"/>
    </row>
    <row r="24" spans="1:35" ht="21" customHeight="1">
      <c r="A24" s="17">
        <v>12</v>
      </c>
      <c r="B24" s="834"/>
      <c r="C24" s="834"/>
      <c r="D24" s="834"/>
      <c r="E24" s="834"/>
      <c r="F24" s="834"/>
      <c r="G24" s="834"/>
      <c r="H24" s="834"/>
      <c r="I24" s="834"/>
      <c r="J24" s="834"/>
      <c r="K24" s="834"/>
      <c r="L24" s="834"/>
      <c r="M24" s="834"/>
      <c r="N24" s="834"/>
      <c r="O24" s="834"/>
      <c r="P24" s="834"/>
      <c r="Q24" s="889"/>
      <c r="R24" s="834"/>
      <c r="S24" s="834"/>
      <c r="T24" s="834"/>
      <c r="U24" s="834"/>
      <c r="V24" s="834"/>
      <c r="W24" s="834"/>
      <c r="X24" s="834"/>
      <c r="Y24" s="834"/>
      <c r="Z24" s="834"/>
      <c r="AA24" s="834"/>
      <c r="AB24" s="834"/>
      <c r="AC24" s="834"/>
      <c r="AD24" s="834"/>
      <c r="AE24" s="834"/>
      <c r="AF24" s="834"/>
      <c r="AG24" s="834"/>
      <c r="AH24" s="834"/>
      <c r="AI24" s="835"/>
    </row>
    <row r="25" spans="1:35" ht="21" customHeight="1">
      <c r="A25" s="17">
        <v>13</v>
      </c>
      <c r="B25" s="834"/>
      <c r="C25" s="834"/>
      <c r="D25" s="834"/>
      <c r="E25" s="834"/>
      <c r="F25" s="834"/>
      <c r="G25" s="834"/>
      <c r="H25" s="834"/>
      <c r="I25" s="834"/>
      <c r="J25" s="834"/>
      <c r="K25" s="834"/>
      <c r="L25" s="834"/>
      <c r="M25" s="834"/>
      <c r="N25" s="834"/>
      <c r="O25" s="834"/>
      <c r="P25" s="834"/>
      <c r="Q25" s="889"/>
      <c r="R25" s="834"/>
      <c r="S25" s="834"/>
      <c r="T25" s="834"/>
      <c r="U25" s="834"/>
      <c r="V25" s="834"/>
      <c r="W25" s="834"/>
      <c r="X25" s="834"/>
      <c r="Y25" s="834"/>
      <c r="Z25" s="834"/>
      <c r="AA25" s="834"/>
      <c r="AB25" s="834"/>
      <c r="AC25" s="834"/>
      <c r="AD25" s="834"/>
      <c r="AE25" s="834"/>
      <c r="AF25" s="834"/>
      <c r="AG25" s="834"/>
      <c r="AH25" s="834"/>
      <c r="AI25" s="835"/>
    </row>
    <row r="26" spans="1:35" ht="21" customHeight="1">
      <c r="A26" s="17">
        <v>14</v>
      </c>
      <c r="B26" s="834"/>
      <c r="C26" s="834"/>
      <c r="D26" s="834"/>
      <c r="E26" s="834"/>
      <c r="F26" s="834"/>
      <c r="G26" s="834"/>
      <c r="H26" s="834"/>
      <c r="I26" s="834"/>
      <c r="J26" s="834"/>
      <c r="K26" s="834"/>
      <c r="L26" s="834"/>
      <c r="M26" s="834"/>
      <c r="N26" s="834"/>
      <c r="O26" s="834"/>
      <c r="P26" s="834"/>
      <c r="Q26" s="889"/>
      <c r="R26" s="834"/>
      <c r="S26" s="834"/>
      <c r="T26" s="834"/>
      <c r="U26" s="834"/>
      <c r="V26" s="834"/>
      <c r="W26" s="834"/>
      <c r="X26" s="834"/>
      <c r="Y26" s="834"/>
      <c r="Z26" s="834"/>
      <c r="AA26" s="834"/>
      <c r="AB26" s="834"/>
      <c r="AC26" s="834"/>
      <c r="AD26" s="834"/>
      <c r="AE26" s="834"/>
      <c r="AF26" s="834"/>
      <c r="AG26" s="834"/>
      <c r="AH26" s="834"/>
      <c r="AI26" s="835"/>
    </row>
    <row r="27" spans="1:35" ht="21" customHeight="1" thickBot="1">
      <c r="A27" s="18">
        <v>15</v>
      </c>
      <c r="B27" s="836"/>
      <c r="C27" s="836"/>
      <c r="D27" s="836"/>
      <c r="E27" s="836"/>
      <c r="F27" s="836"/>
      <c r="G27" s="836"/>
      <c r="H27" s="836"/>
      <c r="I27" s="836"/>
      <c r="J27" s="836"/>
      <c r="K27" s="836"/>
      <c r="L27" s="836"/>
      <c r="M27" s="836"/>
      <c r="N27" s="836"/>
      <c r="O27" s="836"/>
      <c r="P27" s="836"/>
      <c r="Q27" s="890"/>
      <c r="R27" s="836"/>
      <c r="S27" s="836"/>
      <c r="T27" s="836"/>
      <c r="U27" s="836"/>
      <c r="V27" s="836"/>
      <c r="W27" s="836"/>
      <c r="X27" s="836"/>
      <c r="Y27" s="836"/>
      <c r="Z27" s="836"/>
      <c r="AA27" s="836"/>
      <c r="AB27" s="836"/>
      <c r="AC27" s="836"/>
      <c r="AD27" s="836"/>
      <c r="AE27" s="836"/>
      <c r="AF27" s="836"/>
      <c r="AG27" s="836"/>
      <c r="AH27" s="836"/>
      <c r="AI27" s="837"/>
    </row>
    <row r="28" spans="1:35" ht="22.5" customHeight="1">
      <c r="A28" s="891" t="s">
        <v>90</v>
      </c>
      <c r="B28" s="891"/>
      <c r="C28" s="891"/>
      <c r="D28" s="891"/>
      <c r="E28" s="891"/>
      <c r="F28" s="891"/>
      <c r="G28" s="891"/>
      <c r="H28" s="891"/>
      <c r="I28" s="891"/>
      <c r="J28" s="891"/>
      <c r="K28" s="891"/>
      <c r="L28" s="891"/>
      <c r="M28" s="891"/>
      <c r="N28" s="891"/>
      <c r="O28" s="891"/>
      <c r="P28" s="891"/>
      <c r="Q28" s="891"/>
      <c r="R28" s="891"/>
      <c r="S28" s="891"/>
      <c r="T28" s="891"/>
      <c r="U28" s="891"/>
      <c r="V28" s="891"/>
      <c r="W28" s="891"/>
      <c r="X28" s="891"/>
      <c r="Y28" s="891"/>
      <c r="Z28" s="891"/>
      <c r="AA28" s="891"/>
      <c r="AB28" s="891"/>
      <c r="AC28" s="891"/>
      <c r="AD28" s="891"/>
      <c r="AE28" s="891"/>
      <c r="AF28" s="891"/>
      <c r="AG28" s="891"/>
      <c r="AH28" s="891"/>
      <c r="AI28" s="891"/>
    </row>
    <row r="29" spans="1:35" ht="22.5" customHeight="1">
      <c r="A29" s="892"/>
      <c r="B29" s="892"/>
      <c r="C29" s="892"/>
      <c r="D29" s="892"/>
      <c r="E29" s="892"/>
      <c r="F29" s="892"/>
      <c r="G29" s="892"/>
      <c r="H29" s="892"/>
      <c r="I29" s="892"/>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row>
    <row r="30" spans="1:35" ht="22.5" customHeight="1">
      <c r="A30" s="892"/>
      <c r="B30" s="892"/>
      <c r="C30" s="892"/>
      <c r="D30" s="892"/>
      <c r="E30" s="892"/>
      <c r="F30" s="892"/>
      <c r="G30" s="892"/>
      <c r="H30" s="892"/>
      <c r="I30" s="892"/>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row>
  </sheetData>
  <mergeCells count="75">
    <mergeCell ref="B27:Q27"/>
    <mergeCell ref="R27:W27"/>
    <mergeCell ref="X27:AD27"/>
    <mergeCell ref="AE27:AI27"/>
    <mergeCell ref="A28:AI30"/>
    <mergeCell ref="B25:Q25"/>
    <mergeCell ref="R25:W25"/>
    <mergeCell ref="X25:AD25"/>
    <mergeCell ref="AE25:AI25"/>
    <mergeCell ref="B26:Q26"/>
    <mergeCell ref="R26:W26"/>
    <mergeCell ref="X26:AD26"/>
    <mergeCell ref="AE26:AI26"/>
    <mergeCell ref="B23:Q23"/>
    <mergeCell ref="R23:W23"/>
    <mergeCell ref="X23:AD23"/>
    <mergeCell ref="AE23:AI23"/>
    <mergeCell ref="B24:Q24"/>
    <mergeCell ref="R24:W24"/>
    <mergeCell ref="X24:AD24"/>
    <mergeCell ref="AE24:AI24"/>
    <mergeCell ref="B21:Q21"/>
    <mergeCell ref="R21:W21"/>
    <mergeCell ref="X21:AD21"/>
    <mergeCell ref="AE21:AI21"/>
    <mergeCell ref="B22:Q22"/>
    <mergeCell ref="R22:W22"/>
    <mergeCell ref="X22:AD22"/>
    <mergeCell ref="AE22:AI22"/>
    <mergeCell ref="B19:Q19"/>
    <mergeCell ref="R19:W19"/>
    <mergeCell ref="X19:AD19"/>
    <mergeCell ref="AE19:AI19"/>
    <mergeCell ref="B20:Q20"/>
    <mergeCell ref="R20:W20"/>
    <mergeCell ref="X20:AD20"/>
    <mergeCell ref="AE20:AI20"/>
    <mergeCell ref="B17:Q17"/>
    <mergeCell ref="R17:W17"/>
    <mergeCell ref="X17:AD17"/>
    <mergeCell ref="AE17:AI17"/>
    <mergeCell ref="B18:Q18"/>
    <mergeCell ref="R18:W18"/>
    <mergeCell ref="X18:AD18"/>
    <mergeCell ref="AE18:AI18"/>
    <mergeCell ref="B15:Q15"/>
    <mergeCell ref="R15:W15"/>
    <mergeCell ref="X15:AD15"/>
    <mergeCell ref="AE15:AI15"/>
    <mergeCell ref="B16:Q16"/>
    <mergeCell ref="R16:W16"/>
    <mergeCell ref="X16:AD16"/>
    <mergeCell ref="AE16:AI16"/>
    <mergeCell ref="B13:Q13"/>
    <mergeCell ref="R13:W13"/>
    <mergeCell ref="X13:AD13"/>
    <mergeCell ref="AE13:AI13"/>
    <mergeCell ref="B14:Q14"/>
    <mergeCell ref="R14:W14"/>
    <mergeCell ref="X14:AD14"/>
    <mergeCell ref="AE14:AI14"/>
    <mergeCell ref="A6:Q6"/>
    <mergeCell ref="R6:AI6"/>
    <mergeCell ref="A7:Q7"/>
    <mergeCell ref="R7:AI7"/>
    <mergeCell ref="A8:Q12"/>
    <mergeCell ref="R8:W12"/>
    <mergeCell ref="X8:AD12"/>
    <mergeCell ref="AE8:AI12"/>
    <mergeCell ref="A1:AI1"/>
    <mergeCell ref="A2:AI2"/>
    <mergeCell ref="A4:Q4"/>
    <mergeCell ref="R4:AI4"/>
    <mergeCell ref="B5:Q5"/>
    <mergeCell ref="R5:AI5"/>
  </mergeCells>
  <phoneticPr fontId="9"/>
  <printOptions horizontalCentered="1"/>
  <pageMargins left="0.63" right="0.39370078740157483" top="0.77" bottom="0.35433070866141736" header="0.31496062992125984" footer="0.27559055118110237"/>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I30"/>
  <sheetViews>
    <sheetView view="pageBreakPreview" zoomScaleNormal="100" workbookViewId="0">
      <selection activeCell="B24" sqref="B24:W24"/>
    </sheetView>
  </sheetViews>
  <sheetFormatPr defaultColWidth="9" defaultRowHeight="21" customHeight="1"/>
  <cols>
    <col min="1" max="39" width="2.6328125" style="11" customWidth="1"/>
    <col min="40" max="16384" width="9" style="11"/>
  </cols>
  <sheetData>
    <row r="1" spans="1:35" ht="21" customHeight="1">
      <c r="A1" s="850" t="s">
        <v>32</v>
      </c>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row>
    <row r="2" spans="1:35" ht="21" customHeight="1">
      <c r="A2" s="839" t="s">
        <v>37</v>
      </c>
      <c r="B2" s="839"/>
      <c r="C2" s="839"/>
      <c r="D2" s="839"/>
      <c r="E2" s="839"/>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row>
    <row r="3" spans="1:35" ht="21" customHeight="1" thickBot="1"/>
    <row r="4" spans="1:35" ht="21" customHeight="1">
      <c r="A4" s="851" t="s">
        <v>69</v>
      </c>
      <c r="B4" s="852"/>
      <c r="C4" s="852"/>
      <c r="D4" s="852"/>
      <c r="E4" s="852"/>
      <c r="F4" s="852"/>
      <c r="G4" s="852"/>
      <c r="H4" s="852"/>
      <c r="I4" s="852"/>
      <c r="J4" s="852"/>
      <c r="K4" s="852"/>
      <c r="L4" s="852"/>
      <c r="M4" s="852"/>
      <c r="N4" s="852"/>
      <c r="O4" s="852"/>
      <c r="P4" s="852"/>
      <c r="Q4" s="853"/>
      <c r="R4" s="842">
        <v>28</v>
      </c>
      <c r="S4" s="842"/>
      <c r="T4" s="842"/>
      <c r="U4" s="842"/>
      <c r="V4" s="842"/>
      <c r="W4" s="842"/>
      <c r="X4" s="842"/>
      <c r="Y4" s="842"/>
      <c r="Z4" s="842"/>
      <c r="AA4" s="842"/>
      <c r="AB4" s="842"/>
      <c r="AC4" s="842"/>
      <c r="AD4" s="842"/>
      <c r="AE4" s="842"/>
      <c r="AF4" s="842"/>
      <c r="AG4" s="842"/>
      <c r="AH4" s="842"/>
      <c r="AI4" s="843"/>
    </row>
    <row r="5" spans="1:35" ht="21" customHeight="1">
      <c r="A5" s="19"/>
      <c r="B5" s="854" t="s">
        <v>75</v>
      </c>
      <c r="C5" s="854"/>
      <c r="D5" s="854"/>
      <c r="E5" s="854"/>
      <c r="F5" s="854"/>
      <c r="G5" s="854"/>
      <c r="H5" s="854"/>
      <c r="I5" s="854"/>
      <c r="J5" s="854"/>
      <c r="K5" s="854"/>
      <c r="L5" s="854"/>
      <c r="M5" s="854"/>
      <c r="N5" s="854"/>
      <c r="O5" s="854"/>
      <c r="P5" s="854"/>
      <c r="Q5" s="854"/>
      <c r="R5" s="855">
        <f>ROUND(R4*0.2,2)</f>
        <v>5.6</v>
      </c>
      <c r="S5" s="855"/>
      <c r="T5" s="855"/>
      <c r="U5" s="855"/>
      <c r="V5" s="855"/>
      <c r="W5" s="855"/>
      <c r="X5" s="855"/>
      <c r="Y5" s="855"/>
      <c r="Z5" s="855"/>
      <c r="AA5" s="855"/>
      <c r="AB5" s="855"/>
      <c r="AC5" s="855"/>
      <c r="AD5" s="855"/>
      <c r="AE5" s="855"/>
      <c r="AF5" s="855"/>
      <c r="AG5" s="855"/>
      <c r="AH5" s="855"/>
      <c r="AI5" s="856"/>
    </row>
    <row r="6" spans="1:35" ht="21" customHeight="1">
      <c r="A6" s="857" t="s">
        <v>73</v>
      </c>
      <c r="B6" s="858"/>
      <c r="C6" s="858"/>
      <c r="D6" s="858"/>
      <c r="E6" s="858"/>
      <c r="F6" s="858"/>
      <c r="G6" s="858"/>
      <c r="H6" s="858"/>
      <c r="I6" s="858"/>
      <c r="J6" s="858"/>
      <c r="K6" s="858"/>
      <c r="L6" s="858"/>
      <c r="M6" s="858"/>
      <c r="N6" s="858"/>
      <c r="O6" s="858"/>
      <c r="P6" s="858"/>
      <c r="Q6" s="859"/>
      <c r="R6" s="860">
        <v>5.2</v>
      </c>
      <c r="S6" s="860"/>
      <c r="T6" s="860"/>
      <c r="U6" s="860"/>
      <c r="V6" s="860"/>
      <c r="W6" s="860"/>
      <c r="X6" s="860"/>
      <c r="Y6" s="860"/>
      <c r="Z6" s="860"/>
      <c r="AA6" s="860"/>
      <c r="AB6" s="860"/>
      <c r="AC6" s="860"/>
      <c r="AD6" s="860"/>
      <c r="AE6" s="860"/>
      <c r="AF6" s="860"/>
      <c r="AG6" s="860"/>
      <c r="AH6" s="860"/>
      <c r="AI6" s="861"/>
    </row>
    <row r="7" spans="1:35" ht="21" customHeight="1" thickBot="1">
      <c r="A7" s="897" t="s">
        <v>78</v>
      </c>
      <c r="B7" s="898"/>
      <c r="C7" s="898"/>
      <c r="D7" s="898"/>
      <c r="E7" s="898"/>
      <c r="F7" s="898"/>
      <c r="G7" s="898"/>
      <c r="H7" s="898"/>
      <c r="I7" s="898"/>
      <c r="J7" s="898"/>
      <c r="K7" s="898"/>
      <c r="L7" s="898"/>
      <c r="M7" s="898"/>
      <c r="N7" s="898"/>
      <c r="O7" s="898"/>
      <c r="P7" s="898"/>
      <c r="Q7" s="899"/>
      <c r="R7" s="865" t="s">
        <v>76</v>
      </c>
      <c r="S7" s="866"/>
      <c r="T7" s="866"/>
      <c r="U7" s="866"/>
      <c r="V7" s="866"/>
      <c r="W7" s="866"/>
      <c r="X7" s="866"/>
      <c r="Y7" s="866"/>
      <c r="Z7" s="866"/>
      <c r="AA7" s="866"/>
      <c r="AB7" s="866"/>
      <c r="AC7" s="866"/>
      <c r="AD7" s="866"/>
      <c r="AE7" s="866"/>
      <c r="AF7" s="866"/>
      <c r="AG7" s="866"/>
      <c r="AH7" s="866"/>
      <c r="AI7" s="867"/>
    </row>
    <row r="8" spans="1:35" ht="21" customHeight="1" thickTop="1">
      <c r="A8" s="893" t="s">
        <v>11</v>
      </c>
      <c r="B8" s="874"/>
      <c r="C8" s="874"/>
      <c r="D8" s="874"/>
      <c r="E8" s="874"/>
      <c r="F8" s="874"/>
      <c r="G8" s="874"/>
      <c r="H8" s="874"/>
      <c r="I8" s="874"/>
      <c r="J8" s="874"/>
      <c r="K8" s="874"/>
      <c r="L8" s="874"/>
      <c r="M8" s="874"/>
      <c r="N8" s="874"/>
      <c r="O8" s="874"/>
      <c r="P8" s="874"/>
      <c r="Q8" s="874"/>
      <c r="R8" s="874" t="s">
        <v>63</v>
      </c>
      <c r="S8" s="874"/>
      <c r="T8" s="874"/>
      <c r="U8" s="874"/>
      <c r="V8" s="874"/>
      <c r="W8" s="874"/>
      <c r="X8" s="876" t="s">
        <v>89</v>
      </c>
      <c r="Y8" s="877"/>
      <c r="Z8" s="877"/>
      <c r="AA8" s="877"/>
      <c r="AB8" s="877"/>
      <c r="AC8" s="877"/>
      <c r="AD8" s="878"/>
      <c r="AE8" s="885" t="s">
        <v>38</v>
      </c>
      <c r="AF8" s="885"/>
      <c r="AG8" s="885"/>
      <c r="AH8" s="885"/>
      <c r="AI8" s="886"/>
    </row>
    <row r="9" spans="1:35" ht="21" customHeight="1">
      <c r="A9" s="894"/>
      <c r="B9" s="895"/>
      <c r="C9" s="895"/>
      <c r="D9" s="895"/>
      <c r="E9" s="895"/>
      <c r="F9" s="895"/>
      <c r="G9" s="895"/>
      <c r="H9" s="895"/>
      <c r="I9" s="895"/>
      <c r="J9" s="895"/>
      <c r="K9" s="895"/>
      <c r="L9" s="895"/>
      <c r="M9" s="895"/>
      <c r="N9" s="895"/>
      <c r="O9" s="895"/>
      <c r="P9" s="895"/>
      <c r="Q9" s="895"/>
      <c r="R9" s="875"/>
      <c r="S9" s="875"/>
      <c r="T9" s="875"/>
      <c r="U9" s="875"/>
      <c r="V9" s="875"/>
      <c r="W9" s="875"/>
      <c r="X9" s="879"/>
      <c r="Y9" s="880"/>
      <c r="Z9" s="880"/>
      <c r="AA9" s="880"/>
      <c r="AB9" s="880"/>
      <c r="AC9" s="880"/>
      <c r="AD9" s="881"/>
      <c r="AE9" s="887"/>
      <c r="AF9" s="887"/>
      <c r="AG9" s="887"/>
      <c r="AH9" s="887"/>
      <c r="AI9" s="888"/>
    </row>
    <row r="10" spans="1:35" ht="21" customHeight="1">
      <c r="A10" s="894"/>
      <c r="B10" s="895"/>
      <c r="C10" s="895"/>
      <c r="D10" s="895"/>
      <c r="E10" s="895"/>
      <c r="F10" s="895"/>
      <c r="G10" s="895"/>
      <c r="H10" s="895"/>
      <c r="I10" s="895"/>
      <c r="J10" s="895"/>
      <c r="K10" s="895"/>
      <c r="L10" s="895"/>
      <c r="M10" s="895"/>
      <c r="N10" s="895"/>
      <c r="O10" s="895"/>
      <c r="P10" s="895"/>
      <c r="Q10" s="895"/>
      <c r="R10" s="875"/>
      <c r="S10" s="875"/>
      <c r="T10" s="875"/>
      <c r="U10" s="875"/>
      <c r="V10" s="875"/>
      <c r="W10" s="875"/>
      <c r="X10" s="879"/>
      <c r="Y10" s="880"/>
      <c r="Z10" s="880"/>
      <c r="AA10" s="880"/>
      <c r="AB10" s="880"/>
      <c r="AC10" s="880"/>
      <c r="AD10" s="881"/>
      <c r="AE10" s="887"/>
      <c r="AF10" s="887"/>
      <c r="AG10" s="887"/>
      <c r="AH10" s="887"/>
      <c r="AI10" s="888"/>
    </row>
    <row r="11" spans="1:35" ht="21" customHeight="1">
      <c r="A11" s="894"/>
      <c r="B11" s="895"/>
      <c r="C11" s="895"/>
      <c r="D11" s="895"/>
      <c r="E11" s="895"/>
      <c r="F11" s="895"/>
      <c r="G11" s="895"/>
      <c r="H11" s="895"/>
      <c r="I11" s="895"/>
      <c r="J11" s="895"/>
      <c r="K11" s="895"/>
      <c r="L11" s="895"/>
      <c r="M11" s="895"/>
      <c r="N11" s="895"/>
      <c r="O11" s="895"/>
      <c r="P11" s="895"/>
      <c r="Q11" s="895"/>
      <c r="R11" s="875"/>
      <c r="S11" s="875"/>
      <c r="T11" s="875"/>
      <c r="U11" s="875"/>
      <c r="V11" s="875"/>
      <c r="W11" s="875"/>
      <c r="X11" s="879"/>
      <c r="Y11" s="880"/>
      <c r="Z11" s="880"/>
      <c r="AA11" s="880"/>
      <c r="AB11" s="880"/>
      <c r="AC11" s="880"/>
      <c r="AD11" s="881"/>
      <c r="AE11" s="887"/>
      <c r="AF11" s="887"/>
      <c r="AG11" s="887"/>
      <c r="AH11" s="887"/>
      <c r="AI11" s="888"/>
    </row>
    <row r="12" spans="1:35" ht="21" customHeight="1">
      <c r="A12" s="896"/>
      <c r="B12" s="875"/>
      <c r="C12" s="875"/>
      <c r="D12" s="875"/>
      <c r="E12" s="875"/>
      <c r="F12" s="875"/>
      <c r="G12" s="875"/>
      <c r="H12" s="875"/>
      <c r="I12" s="875"/>
      <c r="J12" s="875"/>
      <c r="K12" s="875"/>
      <c r="L12" s="875"/>
      <c r="M12" s="875"/>
      <c r="N12" s="875"/>
      <c r="O12" s="875"/>
      <c r="P12" s="875"/>
      <c r="Q12" s="875"/>
      <c r="R12" s="875"/>
      <c r="S12" s="875"/>
      <c r="T12" s="875"/>
      <c r="U12" s="875"/>
      <c r="V12" s="875"/>
      <c r="W12" s="875"/>
      <c r="X12" s="882"/>
      <c r="Y12" s="883"/>
      <c r="Z12" s="883"/>
      <c r="AA12" s="883"/>
      <c r="AB12" s="883"/>
      <c r="AC12" s="883"/>
      <c r="AD12" s="884"/>
      <c r="AE12" s="887"/>
      <c r="AF12" s="887"/>
      <c r="AG12" s="887"/>
      <c r="AH12" s="887"/>
      <c r="AI12" s="888"/>
    </row>
    <row r="13" spans="1:35" ht="21" customHeight="1">
      <c r="A13" s="17">
        <v>1</v>
      </c>
      <c r="B13" s="834" t="s">
        <v>79</v>
      </c>
      <c r="C13" s="834"/>
      <c r="D13" s="834"/>
      <c r="E13" s="834"/>
      <c r="F13" s="834"/>
      <c r="G13" s="834"/>
      <c r="H13" s="834"/>
      <c r="I13" s="834"/>
      <c r="J13" s="834"/>
      <c r="K13" s="834"/>
      <c r="L13" s="834"/>
      <c r="M13" s="834"/>
      <c r="N13" s="834"/>
      <c r="O13" s="834"/>
      <c r="P13" s="834"/>
      <c r="Q13" s="889"/>
      <c r="R13" s="834" t="s">
        <v>39</v>
      </c>
      <c r="S13" s="834"/>
      <c r="T13" s="834"/>
      <c r="U13" s="834"/>
      <c r="V13" s="834"/>
      <c r="W13" s="834"/>
      <c r="X13" s="834" t="s">
        <v>80</v>
      </c>
      <c r="Y13" s="834"/>
      <c r="Z13" s="834"/>
      <c r="AA13" s="834"/>
      <c r="AB13" s="834"/>
      <c r="AC13" s="834"/>
      <c r="AD13" s="834"/>
      <c r="AE13" s="834"/>
      <c r="AF13" s="834"/>
      <c r="AG13" s="834"/>
      <c r="AH13" s="834"/>
      <c r="AI13" s="835"/>
    </row>
    <row r="14" spans="1:35" ht="21" customHeight="1">
      <c r="A14" s="17">
        <v>2</v>
      </c>
      <c r="B14" s="834" t="s">
        <v>81</v>
      </c>
      <c r="C14" s="834"/>
      <c r="D14" s="834"/>
      <c r="E14" s="834"/>
      <c r="F14" s="834"/>
      <c r="G14" s="834"/>
      <c r="H14" s="834"/>
      <c r="I14" s="834"/>
      <c r="J14" s="834"/>
      <c r="K14" s="834"/>
      <c r="L14" s="834"/>
      <c r="M14" s="834"/>
      <c r="N14" s="834"/>
      <c r="O14" s="834"/>
      <c r="P14" s="834"/>
      <c r="Q14" s="889"/>
      <c r="R14" s="834" t="s">
        <v>40</v>
      </c>
      <c r="S14" s="834"/>
      <c r="T14" s="834"/>
      <c r="U14" s="834"/>
      <c r="V14" s="834"/>
      <c r="W14" s="834"/>
      <c r="X14" s="834" t="s">
        <v>41</v>
      </c>
      <c r="Y14" s="834"/>
      <c r="Z14" s="834"/>
      <c r="AA14" s="834"/>
      <c r="AB14" s="834"/>
      <c r="AC14" s="834"/>
      <c r="AD14" s="834"/>
      <c r="AE14" s="834" t="s">
        <v>82</v>
      </c>
      <c r="AF14" s="834"/>
      <c r="AG14" s="834"/>
      <c r="AH14" s="834"/>
      <c r="AI14" s="835"/>
    </row>
    <row r="15" spans="1:35" ht="21" customHeight="1">
      <c r="A15" s="17">
        <v>3</v>
      </c>
      <c r="B15" s="834" t="s">
        <v>83</v>
      </c>
      <c r="C15" s="834"/>
      <c r="D15" s="834"/>
      <c r="E15" s="834"/>
      <c r="F15" s="834"/>
      <c r="G15" s="834"/>
      <c r="H15" s="834"/>
      <c r="I15" s="834"/>
      <c r="J15" s="834"/>
      <c r="K15" s="834"/>
      <c r="L15" s="834"/>
      <c r="M15" s="834"/>
      <c r="N15" s="834"/>
      <c r="O15" s="834"/>
      <c r="P15" s="834"/>
      <c r="Q15" s="889"/>
      <c r="R15" s="834" t="s">
        <v>39</v>
      </c>
      <c r="S15" s="834"/>
      <c r="T15" s="834"/>
      <c r="U15" s="834"/>
      <c r="V15" s="834"/>
      <c r="W15" s="834"/>
      <c r="X15" s="834" t="s">
        <v>42</v>
      </c>
      <c r="Y15" s="834"/>
      <c r="Z15" s="834"/>
      <c r="AA15" s="834"/>
      <c r="AB15" s="834"/>
      <c r="AC15" s="834"/>
      <c r="AD15" s="834"/>
      <c r="AE15" s="834"/>
      <c r="AF15" s="834"/>
      <c r="AG15" s="834"/>
      <c r="AH15" s="834"/>
      <c r="AI15" s="835"/>
    </row>
    <row r="16" spans="1:35" ht="21" customHeight="1">
      <c r="A16" s="17">
        <v>4</v>
      </c>
      <c r="B16" s="834" t="s">
        <v>84</v>
      </c>
      <c r="C16" s="834"/>
      <c r="D16" s="834"/>
      <c r="E16" s="834"/>
      <c r="F16" s="834"/>
      <c r="G16" s="834"/>
      <c r="H16" s="834"/>
      <c r="I16" s="834"/>
      <c r="J16" s="834"/>
      <c r="K16" s="834"/>
      <c r="L16" s="834"/>
      <c r="M16" s="834"/>
      <c r="N16" s="834"/>
      <c r="O16" s="834"/>
      <c r="P16" s="834"/>
      <c r="Q16" s="889"/>
      <c r="R16" s="834" t="s">
        <v>39</v>
      </c>
      <c r="S16" s="834"/>
      <c r="T16" s="834"/>
      <c r="U16" s="834"/>
      <c r="V16" s="834"/>
      <c r="W16" s="834"/>
      <c r="X16" s="834" t="s">
        <v>43</v>
      </c>
      <c r="Y16" s="834"/>
      <c r="Z16" s="834"/>
      <c r="AA16" s="834"/>
      <c r="AB16" s="834"/>
      <c r="AC16" s="834"/>
      <c r="AD16" s="834"/>
      <c r="AE16" s="834"/>
      <c r="AF16" s="834"/>
      <c r="AG16" s="834"/>
      <c r="AH16" s="834"/>
      <c r="AI16" s="835"/>
    </row>
    <row r="17" spans="1:35" ht="21" customHeight="1">
      <c r="A17" s="17">
        <v>5</v>
      </c>
      <c r="B17" s="834" t="s">
        <v>85</v>
      </c>
      <c r="C17" s="834"/>
      <c r="D17" s="834"/>
      <c r="E17" s="834"/>
      <c r="F17" s="834"/>
      <c r="G17" s="834"/>
      <c r="H17" s="834"/>
      <c r="I17" s="834"/>
      <c r="J17" s="834"/>
      <c r="K17" s="834"/>
      <c r="L17" s="834"/>
      <c r="M17" s="834"/>
      <c r="N17" s="834"/>
      <c r="O17" s="834"/>
      <c r="P17" s="834"/>
      <c r="Q17" s="889"/>
      <c r="R17" s="834" t="s">
        <v>39</v>
      </c>
      <c r="S17" s="834"/>
      <c r="T17" s="834"/>
      <c r="U17" s="834"/>
      <c r="V17" s="834"/>
      <c r="W17" s="834"/>
      <c r="X17" s="834" t="s">
        <v>44</v>
      </c>
      <c r="Y17" s="834"/>
      <c r="Z17" s="834"/>
      <c r="AA17" s="834"/>
      <c r="AB17" s="834"/>
      <c r="AC17" s="834"/>
      <c r="AD17" s="834"/>
      <c r="AE17" s="834"/>
      <c r="AF17" s="834"/>
      <c r="AG17" s="834"/>
      <c r="AH17" s="834"/>
      <c r="AI17" s="835"/>
    </row>
    <row r="18" spans="1:35" ht="21" customHeight="1">
      <c r="A18" s="17">
        <v>6</v>
      </c>
      <c r="B18" s="834" t="s">
        <v>86</v>
      </c>
      <c r="C18" s="834"/>
      <c r="D18" s="834"/>
      <c r="E18" s="834"/>
      <c r="F18" s="834"/>
      <c r="G18" s="834"/>
      <c r="H18" s="834"/>
      <c r="I18" s="834"/>
      <c r="J18" s="834"/>
      <c r="K18" s="834"/>
      <c r="L18" s="834"/>
      <c r="M18" s="834"/>
      <c r="N18" s="834"/>
      <c r="O18" s="834"/>
      <c r="P18" s="834"/>
      <c r="Q18" s="889"/>
      <c r="R18" s="834" t="s">
        <v>40</v>
      </c>
      <c r="S18" s="834"/>
      <c r="T18" s="834"/>
      <c r="U18" s="834"/>
      <c r="V18" s="834"/>
      <c r="W18" s="834"/>
      <c r="X18" s="834" t="s">
        <v>41</v>
      </c>
      <c r="Y18" s="834"/>
      <c r="Z18" s="834"/>
      <c r="AA18" s="834"/>
      <c r="AB18" s="834"/>
      <c r="AC18" s="834"/>
      <c r="AD18" s="834"/>
      <c r="AE18" s="834" t="s">
        <v>82</v>
      </c>
      <c r="AF18" s="834"/>
      <c r="AG18" s="834"/>
      <c r="AH18" s="834"/>
      <c r="AI18" s="835"/>
    </row>
    <row r="19" spans="1:35" ht="21" customHeight="1">
      <c r="A19" s="17">
        <v>7</v>
      </c>
      <c r="B19" s="834"/>
      <c r="C19" s="834"/>
      <c r="D19" s="834"/>
      <c r="E19" s="834"/>
      <c r="F19" s="834"/>
      <c r="G19" s="834"/>
      <c r="H19" s="834"/>
      <c r="I19" s="834"/>
      <c r="J19" s="834"/>
      <c r="K19" s="834"/>
      <c r="L19" s="834"/>
      <c r="M19" s="834"/>
      <c r="N19" s="834"/>
      <c r="O19" s="834"/>
      <c r="P19" s="834"/>
      <c r="Q19" s="889"/>
      <c r="R19" s="834"/>
      <c r="S19" s="834"/>
      <c r="T19" s="834"/>
      <c r="U19" s="834"/>
      <c r="V19" s="834"/>
      <c r="W19" s="834"/>
      <c r="X19" s="834"/>
      <c r="Y19" s="834"/>
      <c r="Z19" s="834"/>
      <c r="AA19" s="834"/>
      <c r="AB19" s="834"/>
      <c r="AC19" s="834"/>
      <c r="AD19" s="834"/>
      <c r="AE19" s="834"/>
      <c r="AF19" s="834"/>
      <c r="AG19" s="834"/>
      <c r="AH19" s="834"/>
      <c r="AI19" s="835"/>
    </row>
    <row r="20" spans="1:35" ht="21" customHeight="1">
      <c r="A20" s="17">
        <v>8</v>
      </c>
      <c r="B20" s="834"/>
      <c r="C20" s="834"/>
      <c r="D20" s="834"/>
      <c r="E20" s="834"/>
      <c r="F20" s="834"/>
      <c r="G20" s="834"/>
      <c r="H20" s="834"/>
      <c r="I20" s="834"/>
      <c r="J20" s="834"/>
      <c r="K20" s="834"/>
      <c r="L20" s="834"/>
      <c r="M20" s="834"/>
      <c r="N20" s="834"/>
      <c r="O20" s="834"/>
      <c r="P20" s="834"/>
      <c r="Q20" s="889"/>
      <c r="R20" s="834"/>
      <c r="S20" s="834"/>
      <c r="T20" s="834"/>
      <c r="U20" s="834"/>
      <c r="V20" s="834"/>
      <c r="W20" s="834"/>
      <c r="X20" s="834"/>
      <c r="Y20" s="834"/>
      <c r="Z20" s="834"/>
      <c r="AA20" s="834"/>
      <c r="AB20" s="834"/>
      <c r="AC20" s="834"/>
      <c r="AD20" s="834"/>
      <c r="AE20" s="834"/>
      <c r="AF20" s="834"/>
      <c r="AG20" s="834"/>
      <c r="AH20" s="834"/>
      <c r="AI20" s="835"/>
    </row>
    <row r="21" spans="1:35" ht="21" customHeight="1">
      <c r="A21" s="17">
        <v>9</v>
      </c>
      <c r="B21" s="834"/>
      <c r="C21" s="834"/>
      <c r="D21" s="834"/>
      <c r="E21" s="834"/>
      <c r="F21" s="834"/>
      <c r="G21" s="834"/>
      <c r="H21" s="834"/>
      <c r="I21" s="834"/>
      <c r="J21" s="834"/>
      <c r="K21" s="834"/>
      <c r="L21" s="834"/>
      <c r="M21" s="834"/>
      <c r="N21" s="834"/>
      <c r="O21" s="834"/>
      <c r="P21" s="834"/>
      <c r="Q21" s="889"/>
      <c r="R21" s="834"/>
      <c r="S21" s="834"/>
      <c r="T21" s="834"/>
      <c r="U21" s="834"/>
      <c r="V21" s="834"/>
      <c r="W21" s="834"/>
      <c r="X21" s="834"/>
      <c r="Y21" s="834"/>
      <c r="Z21" s="834"/>
      <c r="AA21" s="834"/>
      <c r="AB21" s="834"/>
      <c r="AC21" s="834"/>
      <c r="AD21" s="834"/>
      <c r="AE21" s="834"/>
      <c r="AF21" s="834"/>
      <c r="AG21" s="834"/>
      <c r="AH21" s="834"/>
      <c r="AI21" s="835"/>
    </row>
    <row r="22" spans="1:35" ht="21" customHeight="1">
      <c r="A22" s="17">
        <v>10</v>
      </c>
      <c r="B22" s="834"/>
      <c r="C22" s="834"/>
      <c r="D22" s="834"/>
      <c r="E22" s="834"/>
      <c r="F22" s="834"/>
      <c r="G22" s="834"/>
      <c r="H22" s="834"/>
      <c r="I22" s="834"/>
      <c r="J22" s="834"/>
      <c r="K22" s="834"/>
      <c r="L22" s="834"/>
      <c r="M22" s="834"/>
      <c r="N22" s="834"/>
      <c r="O22" s="834"/>
      <c r="P22" s="834"/>
      <c r="Q22" s="889"/>
      <c r="R22" s="834"/>
      <c r="S22" s="834"/>
      <c r="T22" s="834"/>
      <c r="U22" s="834"/>
      <c r="V22" s="834"/>
      <c r="W22" s="834"/>
      <c r="X22" s="834"/>
      <c r="Y22" s="834"/>
      <c r="Z22" s="834"/>
      <c r="AA22" s="834"/>
      <c r="AB22" s="834"/>
      <c r="AC22" s="834"/>
      <c r="AD22" s="834"/>
      <c r="AE22" s="834"/>
      <c r="AF22" s="834"/>
      <c r="AG22" s="834"/>
      <c r="AH22" s="834"/>
      <c r="AI22" s="835"/>
    </row>
    <row r="23" spans="1:35" ht="21" customHeight="1">
      <c r="A23" s="17">
        <v>11</v>
      </c>
      <c r="B23" s="834"/>
      <c r="C23" s="834"/>
      <c r="D23" s="834"/>
      <c r="E23" s="834"/>
      <c r="F23" s="834"/>
      <c r="G23" s="834"/>
      <c r="H23" s="834"/>
      <c r="I23" s="834"/>
      <c r="J23" s="834"/>
      <c r="K23" s="834"/>
      <c r="L23" s="834"/>
      <c r="M23" s="834"/>
      <c r="N23" s="834"/>
      <c r="O23" s="834"/>
      <c r="P23" s="834"/>
      <c r="Q23" s="889"/>
      <c r="R23" s="834"/>
      <c r="S23" s="834"/>
      <c r="T23" s="834"/>
      <c r="U23" s="834"/>
      <c r="V23" s="834"/>
      <c r="W23" s="834"/>
      <c r="X23" s="834"/>
      <c r="Y23" s="834"/>
      <c r="Z23" s="834"/>
      <c r="AA23" s="834"/>
      <c r="AB23" s="834"/>
      <c r="AC23" s="834"/>
      <c r="AD23" s="834"/>
      <c r="AE23" s="834"/>
      <c r="AF23" s="834"/>
      <c r="AG23" s="834"/>
      <c r="AH23" s="834"/>
      <c r="AI23" s="835"/>
    </row>
    <row r="24" spans="1:35" ht="21" customHeight="1">
      <c r="A24" s="17">
        <v>12</v>
      </c>
      <c r="B24" s="834"/>
      <c r="C24" s="834"/>
      <c r="D24" s="834"/>
      <c r="E24" s="834"/>
      <c r="F24" s="834"/>
      <c r="G24" s="834"/>
      <c r="H24" s="834"/>
      <c r="I24" s="834"/>
      <c r="J24" s="834"/>
      <c r="K24" s="834"/>
      <c r="L24" s="834"/>
      <c r="M24" s="834"/>
      <c r="N24" s="834"/>
      <c r="O24" s="834"/>
      <c r="P24" s="834"/>
      <c r="Q24" s="889"/>
      <c r="R24" s="834"/>
      <c r="S24" s="834"/>
      <c r="T24" s="834"/>
      <c r="U24" s="834"/>
      <c r="V24" s="834"/>
      <c r="W24" s="834"/>
      <c r="X24" s="834"/>
      <c r="Y24" s="834"/>
      <c r="Z24" s="834"/>
      <c r="AA24" s="834"/>
      <c r="AB24" s="834"/>
      <c r="AC24" s="834"/>
      <c r="AD24" s="834"/>
      <c r="AE24" s="834"/>
      <c r="AF24" s="834"/>
      <c r="AG24" s="834"/>
      <c r="AH24" s="834"/>
      <c r="AI24" s="835"/>
    </row>
    <row r="25" spans="1:35" ht="21" customHeight="1">
      <c r="A25" s="17">
        <v>13</v>
      </c>
      <c r="B25" s="834"/>
      <c r="C25" s="834"/>
      <c r="D25" s="834"/>
      <c r="E25" s="834"/>
      <c r="F25" s="834"/>
      <c r="G25" s="834"/>
      <c r="H25" s="834"/>
      <c r="I25" s="834"/>
      <c r="J25" s="834"/>
      <c r="K25" s="834"/>
      <c r="L25" s="834"/>
      <c r="M25" s="834"/>
      <c r="N25" s="834"/>
      <c r="O25" s="834"/>
      <c r="P25" s="834"/>
      <c r="Q25" s="889"/>
      <c r="R25" s="834"/>
      <c r="S25" s="834"/>
      <c r="T25" s="834"/>
      <c r="U25" s="834"/>
      <c r="V25" s="834"/>
      <c r="W25" s="834"/>
      <c r="X25" s="834"/>
      <c r="Y25" s="834"/>
      <c r="Z25" s="834"/>
      <c r="AA25" s="834"/>
      <c r="AB25" s="834"/>
      <c r="AC25" s="834"/>
      <c r="AD25" s="834"/>
      <c r="AE25" s="834"/>
      <c r="AF25" s="834"/>
      <c r="AG25" s="834"/>
      <c r="AH25" s="834"/>
      <c r="AI25" s="835"/>
    </row>
    <row r="26" spans="1:35" ht="21" customHeight="1">
      <c r="A26" s="17">
        <v>14</v>
      </c>
      <c r="B26" s="834"/>
      <c r="C26" s="834"/>
      <c r="D26" s="834"/>
      <c r="E26" s="834"/>
      <c r="F26" s="834"/>
      <c r="G26" s="834"/>
      <c r="H26" s="834"/>
      <c r="I26" s="834"/>
      <c r="J26" s="834"/>
      <c r="K26" s="834"/>
      <c r="L26" s="834"/>
      <c r="M26" s="834"/>
      <c r="N26" s="834"/>
      <c r="O26" s="834"/>
      <c r="P26" s="834"/>
      <c r="Q26" s="889"/>
      <c r="R26" s="834"/>
      <c r="S26" s="834"/>
      <c r="T26" s="834"/>
      <c r="U26" s="834"/>
      <c r="V26" s="834"/>
      <c r="W26" s="834"/>
      <c r="X26" s="834"/>
      <c r="Y26" s="834"/>
      <c r="Z26" s="834"/>
      <c r="AA26" s="834"/>
      <c r="AB26" s="834"/>
      <c r="AC26" s="834"/>
      <c r="AD26" s="834"/>
      <c r="AE26" s="834"/>
      <c r="AF26" s="834"/>
      <c r="AG26" s="834"/>
      <c r="AH26" s="834"/>
      <c r="AI26" s="835"/>
    </row>
    <row r="27" spans="1:35" ht="21" customHeight="1" thickBot="1">
      <c r="A27" s="18">
        <v>15</v>
      </c>
      <c r="B27" s="836"/>
      <c r="C27" s="836"/>
      <c r="D27" s="836"/>
      <c r="E27" s="836"/>
      <c r="F27" s="836"/>
      <c r="G27" s="836"/>
      <c r="H27" s="836"/>
      <c r="I27" s="836"/>
      <c r="J27" s="836"/>
      <c r="K27" s="836"/>
      <c r="L27" s="836"/>
      <c r="M27" s="836"/>
      <c r="N27" s="836"/>
      <c r="O27" s="836"/>
      <c r="P27" s="836"/>
      <c r="Q27" s="890"/>
      <c r="R27" s="836"/>
      <c r="S27" s="836"/>
      <c r="T27" s="836"/>
      <c r="U27" s="836"/>
      <c r="V27" s="836"/>
      <c r="W27" s="836"/>
      <c r="X27" s="836"/>
      <c r="Y27" s="836"/>
      <c r="Z27" s="836"/>
      <c r="AA27" s="836"/>
      <c r="AB27" s="836"/>
      <c r="AC27" s="836"/>
      <c r="AD27" s="836"/>
      <c r="AE27" s="836"/>
      <c r="AF27" s="836"/>
      <c r="AG27" s="836"/>
      <c r="AH27" s="836"/>
      <c r="AI27" s="837"/>
    </row>
    <row r="28" spans="1:35" ht="22.5" customHeight="1">
      <c r="A28" s="891" t="s">
        <v>90</v>
      </c>
      <c r="B28" s="891"/>
      <c r="C28" s="891"/>
      <c r="D28" s="891"/>
      <c r="E28" s="891"/>
      <c r="F28" s="891"/>
      <c r="G28" s="891"/>
      <c r="H28" s="891"/>
      <c r="I28" s="891"/>
      <c r="J28" s="891"/>
      <c r="K28" s="891"/>
      <c r="L28" s="891"/>
      <c r="M28" s="891"/>
      <c r="N28" s="891"/>
      <c r="O28" s="891"/>
      <c r="P28" s="891"/>
      <c r="Q28" s="891"/>
      <c r="R28" s="891"/>
      <c r="S28" s="891"/>
      <c r="T28" s="891"/>
      <c r="U28" s="891"/>
      <c r="V28" s="891"/>
      <c r="W28" s="891"/>
      <c r="X28" s="891"/>
      <c r="Y28" s="891"/>
      <c r="Z28" s="891"/>
      <c r="AA28" s="891"/>
      <c r="AB28" s="891"/>
      <c r="AC28" s="891"/>
      <c r="AD28" s="891"/>
      <c r="AE28" s="891"/>
      <c r="AF28" s="891"/>
      <c r="AG28" s="891"/>
      <c r="AH28" s="891"/>
      <c r="AI28" s="891"/>
    </row>
    <row r="29" spans="1:35" ht="22.5" customHeight="1">
      <c r="A29" s="892"/>
      <c r="B29" s="892"/>
      <c r="C29" s="892"/>
      <c r="D29" s="892"/>
      <c r="E29" s="892"/>
      <c r="F29" s="892"/>
      <c r="G29" s="892"/>
      <c r="H29" s="892"/>
      <c r="I29" s="892"/>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row>
    <row r="30" spans="1:35" ht="22.5" customHeight="1">
      <c r="A30" s="892"/>
      <c r="B30" s="892"/>
      <c r="C30" s="892"/>
      <c r="D30" s="892"/>
      <c r="E30" s="892"/>
      <c r="F30" s="892"/>
      <c r="G30" s="892"/>
      <c r="H30" s="892"/>
      <c r="I30" s="892"/>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row>
  </sheetData>
  <mergeCells count="75">
    <mergeCell ref="A8:Q12"/>
    <mergeCell ref="R8:W12"/>
    <mergeCell ref="X8:AD12"/>
    <mergeCell ref="AE8:AI12"/>
    <mergeCell ref="A6:Q6"/>
    <mergeCell ref="R6:AI6"/>
    <mergeCell ref="A7:Q7"/>
    <mergeCell ref="R7:AI7"/>
    <mergeCell ref="A1:AI1"/>
    <mergeCell ref="A2:AI2"/>
    <mergeCell ref="A4:Q4"/>
    <mergeCell ref="R4:AI4"/>
    <mergeCell ref="B5:Q5"/>
    <mergeCell ref="R5:AI5"/>
    <mergeCell ref="B13:Q13"/>
    <mergeCell ref="R13:W13"/>
    <mergeCell ref="X13:AD13"/>
    <mergeCell ref="AE13:AI13"/>
    <mergeCell ref="B14:Q14"/>
    <mergeCell ref="R14:W14"/>
    <mergeCell ref="X14:AD14"/>
    <mergeCell ref="AE14:AI14"/>
    <mergeCell ref="B16:Q16"/>
    <mergeCell ref="R16:W16"/>
    <mergeCell ref="X16:AD16"/>
    <mergeCell ref="AE16:AI16"/>
    <mergeCell ref="B15:Q15"/>
    <mergeCell ref="R15:W15"/>
    <mergeCell ref="X15:AD15"/>
    <mergeCell ref="AE15:AI15"/>
    <mergeCell ref="B18:Q18"/>
    <mergeCell ref="R18:W18"/>
    <mergeCell ref="X18:AD18"/>
    <mergeCell ref="AE18:AI18"/>
    <mergeCell ref="B17:Q17"/>
    <mergeCell ref="R17:W17"/>
    <mergeCell ref="X17:AD17"/>
    <mergeCell ref="AE17:AI17"/>
    <mergeCell ref="B20:Q20"/>
    <mergeCell ref="R20:W20"/>
    <mergeCell ref="X20:AD20"/>
    <mergeCell ref="AE20:AI20"/>
    <mergeCell ref="B19:Q19"/>
    <mergeCell ref="R19:W19"/>
    <mergeCell ref="X19:AD19"/>
    <mergeCell ref="AE19:AI19"/>
    <mergeCell ref="B21:Q21"/>
    <mergeCell ref="R21:W21"/>
    <mergeCell ref="X21:AD21"/>
    <mergeCell ref="AE21:AI21"/>
    <mergeCell ref="B22:Q22"/>
    <mergeCell ref="R22:W22"/>
    <mergeCell ref="X22:AD22"/>
    <mergeCell ref="AE22:AI22"/>
    <mergeCell ref="B23:Q23"/>
    <mergeCell ref="R23:W23"/>
    <mergeCell ref="X23:AD23"/>
    <mergeCell ref="AE23:AI23"/>
    <mergeCell ref="B24:Q24"/>
    <mergeCell ref="R24:W24"/>
    <mergeCell ref="X24:AD24"/>
    <mergeCell ref="AE24:AI24"/>
    <mergeCell ref="A28:AI30"/>
    <mergeCell ref="B25:Q25"/>
    <mergeCell ref="R25:W25"/>
    <mergeCell ref="X25:AD25"/>
    <mergeCell ref="AE25:AI25"/>
    <mergeCell ref="B26:Q26"/>
    <mergeCell ref="B27:Q27"/>
    <mergeCell ref="R27:W27"/>
    <mergeCell ref="X27:AD27"/>
    <mergeCell ref="AE27:AI27"/>
    <mergeCell ref="R26:W26"/>
    <mergeCell ref="X26:AD26"/>
    <mergeCell ref="AE26:AI26"/>
  </mergeCells>
  <phoneticPr fontId="9"/>
  <printOptions horizontalCentered="1"/>
  <pageMargins left="0.63" right="0.39370078740157483" top="0.77" bottom="0.35433070866141736" header="0.31496062992125984" footer="0.27559055118110237"/>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AI348"/>
  <sheetViews>
    <sheetView view="pageBreakPreview" zoomScale="85" zoomScaleNormal="100" zoomScaleSheetLayoutView="85" workbookViewId="0">
      <selection activeCell="L9" sqref="L9:W11"/>
    </sheetView>
  </sheetViews>
  <sheetFormatPr defaultColWidth="9" defaultRowHeight="13"/>
  <cols>
    <col min="1" max="64" width="2.6328125" style="13" customWidth="1"/>
    <col min="65" max="16384" width="9" style="13"/>
  </cols>
  <sheetData>
    <row r="1" spans="1:35" s="11" customFormat="1" ht="21" customHeight="1">
      <c r="A1" s="30" t="s">
        <v>33</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row>
    <row r="2" spans="1:35" s="11" customFormat="1" ht="21" customHeight="1">
      <c r="A2" s="906" t="s">
        <v>48</v>
      </c>
      <c r="B2" s="906"/>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row>
    <row r="3" spans="1:35" ht="21" customHeight="1" thickBot="1">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ht="21" customHeight="1">
      <c r="A4" s="907" t="s">
        <v>23</v>
      </c>
      <c r="B4" s="908"/>
      <c r="C4" s="908"/>
      <c r="D4" s="908"/>
      <c r="E4" s="908"/>
      <c r="F4" s="908"/>
      <c r="G4" s="908"/>
      <c r="H4" s="908"/>
      <c r="I4" s="908"/>
      <c r="J4" s="908"/>
      <c r="K4" s="908"/>
      <c r="L4" s="909"/>
      <c r="M4" s="909"/>
      <c r="N4" s="909"/>
      <c r="O4" s="909"/>
      <c r="P4" s="909"/>
      <c r="Q4" s="909"/>
      <c r="R4" s="909"/>
      <c r="S4" s="909"/>
      <c r="T4" s="909"/>
      <c r="U4" s="909"/>
      <c r="V4" s="909"/>
      <c r="W4" s="909"/>
      <c r="X4" s="909"/>
      <c r="Y4" s="909"/>
      <c r="Z4" s="909"/>
      <c r="AA4" s="909"/>
      <c r="AB4" s="909"/>
      <c r="AC4" s="909"/>
      <c r="AD4" s="909"/>
      <c r="AE4" s="909"/>
      <c r="AF4" s="909"/>
      <c r="AG4" s="909"/>
      <c r="AH4" s="909"/>
      <c r="AI4" s="910"/>
    </row>
    <row r="5" spans="1:35" ht="21" customHeight="1">
      <c r="A5" s="911" t="s">
        <v>49</v>
      </c>
      <c r="B5" s="902"/>
      <c r="C5" s="902"/>
      <c r="D5" s="902"/>
      <c r="E5" s="902"/>
      <c r="F5" s="902"/>
      <c r="G5" s="902"/>
      <c r="H5" s="902"/>
      <c r="I5" s="902"/>
      <c r="J5" s="902"/>
      <c r="K5" s="902"/>
      <c r="L5" s="912" t="s">
        <v>50</v>
      </c>
      <c r="M5" s="913"/>
      <c r="N5" s="913"/>
      <c r="O5" s="913"/>
      <c r="P5" s="913"/>
      <c r="Q5" s="913"/>
      <c r="R5" s="913"/>
      <c r="S5" s="913"/>
      <c r="T5" s="913"/>
      <c r="U5" s="913"/>
      <c r="V5" s="913"/>
      <c r="W5" s="913"/>
      <c r="X5" s="913"/>
      <c r="Y5" s="913"/>
      <c r="Z5" s="913"/>
      <c r="AA5" s="913"/>
      <c r="AB5" s="913"/>
      <c r="AC5" s="913"/>
      <c r="AD5" s="913"/>
      <c r="AE5" s="913"/>
      <c r="AF5" s="913"/>
      <c r="AG5" s="913"/>
      <c r="AH5" s="913"/>
      <c r="AI5" s="914"/>
    </row>
    <row r="6" spans="1:35" ht="21" customHeight="1">
      <c r="A6" s="911" t="s">
        <v>17</v>
      </c>
      <c r="B6" s="902"/>
      <c r="C6" s="902"/>
      <c r="D6" s="902"/>
      <c r="E6" s="902"/>
      <c r="F6" s="902"/>
      <c r="G6" s="902"/>
      <c r="H6" s="902"/>
      <c r="I6" s="902"/>
      <c r="J6" s="902"/>
      <c r="K6" s="902"/>
      <c r="L6" s="915"/>
      <c r="M6" s="915"/>
      <c r="N6" s="915"/>
      <c r="O6" s="915"/>
      <c r="P6" s="915"/>
      <c r="Q6" s="915"/>
      <c r="R6" s="915"/>
      <c r="S6" s="915"/>
      <c r="T6" s="915"/>
      <c r="U6" s="915"/>
      <c r="V6" s="915"/>
      <c r="W6" s="915"/>
      <c r="X6" s="915"/>
      <c r="Y6" s="915"/>
      <c r="Z6" s="915"/>
      <c r="AA6" s="915"/>
      <c r="AB6" s="915"/>
      <c r="AC6" s="915"/>
      <c r="AD6" s="915"/>
      <c r="AE6" s="915"/>
      <c r="AF6" s="915"/>
      <c r="AG6" s="915"/>
      <c r="AH6" s="915"/>
      <c r="AI6" s="916"/>
    </row>
    <row r="7" spans="1:35" ht="21" customHeight="1">
      <c r="A7" s="872" t="s">
        <v>18</v>
      </c>
      <c r="B7" s="873"/>
      <c r="C7" s="873"/>
      <c r="D7" s="873"/>
      <c r="E7" s="873"/>
      <c r="F7" s="902" t="s">
        <v>19</v>
      </c>
      <c r="G7" s="902"/>
      <c r="H7" s="902"/>
      <c r="I7" s="902"/>
      <c r="J7" s="902"/>
      <c r="K7" s="902"/>
      <c r="L7" s="873"/>
      <c r="M7" s="873"/>
      <c r="N7" s="873"/>
      <c r="O7" s="873"/>
      <c r="P7" s="873"/>
      <c r="Q7" s="873"/>
      <c r="R7" s="873"/>
      <c r="S7" s="873"/>
      <c r="T7" s="873"/>
      <c r="U7" s="873"/>
      <c r="V7" s="873" t="s">
        <v>20</v>
      </c>
      <c r="W7" s="873"/>
      <c r="X7" s="873"/>
      <c r="Y7" s="873"/>
      <c r="Z7" s="873"/>
      <c r="AA7" s="873"/>
      <c r="AB7" s="873"/>
      <c r="AC7" s="873"/>
      <c r="AD7" s="873"/>
      <c r="AE7" s="873"/>
      <c r="AF7" s="873"/>
      <c r="AG7" s="873"/>
      <c r="AH7" s="873"/>
      <c r="AI7" s="903"/>
    </row>
    <row r="8" spans="1:35" ht="21" customHeight="1" thickBot="1">
      <c r="A8" s="900"/>
      <c r="B8" s="901"/>
      <c r="C8" s="901"/>
      <c r="D8" s="901"/>
      <c r="E8" s="901"/>
      <c r="F8" s="905" t="s">
        <v>21</v>
      </c>
      <c r="G8" s="905"/>
      <c r="H8" s="905"/>
      <c r="I8" s="905"/>
      <c r="J8" s="905"/>
      <c r="K8" s="905"/>
      <c r="L8" s="901"/>
      <c r="M8" s="901"/>
      <c r="N8" s="901"/>
      <c r="O8" s="901"/>
      <c r="P8" s="901"/>
      <c r="Q8" s="901"/>
      <c r="R8" s="901"/>
      <c r="S8" s="901"/>
      <c r="T8" s="901"/>
      <c r="U8" s="901"/>
      <c r="V8" s="901"/>
      <c r="W8" s="901"/>
      <c r="X8" s="901"/>
      <c r="Y8" s="901"/>
      <c r="Z8" s="901"/>
      <c r="AA8" s="901"/>
      <c r="AB8" s="901"/>
      <c r="AC8" s="901"/>
      <c r="AD8" s="901"/>
      <c r="AE8" s="901"/>
      <c r="AF8" s="901"/>
      <c r="AG8" s="901"/>
      <c r="AH8" s="901"/>
      <c r="AI8" s="904"/>
    </row>
    <row r="9" spans="1:35" ht="21" customHeight="1" thickTop="1">
      <c r="A9" s="917" t="s">
        <v>0</v>
      </c>
      <c r="B9" s="918"/>
      <c r="C9" s="923" t="s">
        <v>1</v>
      </c>
      <c r="D9" s="923"/>
      <c r="E9" s="923"/>
      <c r="F9" s="923"/>
      <c r="G9" s="923"/>
      <c r="H9" s="923"/>
      <c r="I9" s="923"/>
      <c r="J9" s="923"/>
      <c r="K9" s="923"/>
      <c r="L9" s="869" t="s">
        <v>2</v>
      </c>
      <c r="M9" s="869"/>
      <c r="N9" s="869"/>
      <c r="O9" s="869"/>
      <c r="P9" s="869"/>
      <c r="Q9" s="869"/>
      <c r="R9" s="869"/>
      <c r="S9" s="869"/>
      <c r="T9" s="869"/>
      <c r="U9" s="869"/>
      <c r="V9" s="869"/>
      <c r="W9" s="869"/>
      <c r="X9" s="869" t="s">
        <v>27</v>
      </c>
      <c r="Y9" s="869"/>
      <c r="Z9" s="869"/>
      <c r="AA9" s="869"/>
      <c r="AB9" s="925" t="s">
        <v>51</v>
      </c>
      <c r="AC9" s="926"/>
      <c r="AD9" s="926"/>
      <c r="AE9" s="926"/>
      <c r="AF9" s="926"/>
      <c r="AG9" s="926"/>
      <c r="AH9" s="926"/>
      <c r="AI9" s="927"/>
    </row>
    <row r="10" spans="1:35" ht="21" customHeight="1">
      <c r="A10" s="919"/>
      <c r="B10" s="920"/>
      <c r="C10" s="924"/>
      <c r="D10" s="924"/>
      <c r="E10" s="924"/>
      <c r="F10" s="924"/>
      <c r="G10" s="924"/>
      <c r="H10" s="924"/>
      <c r="I10" s="924"/>
      <c r="J10" s="924"/>
      <c r="K10" s="924"/>
      <c r="L10" s="873"/>
      <c r="M10" s="873"/>
      <c r="N10" s="873"/>
      <c r="O10" s="873"/>
      <c r="P10" s="873"/>
      <c r="Q10" s="873"/>
      <c r="R10" s="873"/>
      <c r="S10" s="873"/>
      <c r="T10" s="873"/>
      <c r="U10" s="873"/>
      <c r="V10" s="873"/>
      <c r="W10" s="873"/>
      <c r="X10" s="873"/>
      <c r="Y10" s="873"/>
      <c r="Z10" s="873"/>
      <c r="AA10" s="873"/>
      <c r="AB10" s="928"/>
      <c r="AC10" s="929"/>
      <c r="AD10" s="929"/>
      <c r="AE10" s="929"/>
      <c r="AF10" s="929"/>
      <c r="AG10" s="929"/>
      <c r="AH10" s="929"/>
      <c r="AI10" s="930"/>
    </row>
    <row r="11" spans="1:35" ht="21" customHeight="1">
      <c r="A11" s="919"/>
      <c r="B11" s="920"/>
      <c r="C11" s="924"/>
      <c r="D11" s="924"/>
      <c r="E11" s="924"/>
      <c r="F11" s="924"/>
      <c r="G11" s="924"/>
      <c r="H11" s="924"/>
      <c r="I11" s="924"/>
      <c r="J11" s="924"/>
      <c r="K11" s="924"/>
      <c r="L11" s="873"/>
      <c r="M11" s="873"/>
      <c r="N11" s="873"/>
      <c r="O11" s="873"/>
      <c r="P11" s="873"/>
      <c r="Q11" s="873"/>
      <c r="R11" s="873"/>
      <c r="S11" s="873"/>
      <c r="T11" s="873"/>
      <c r="U11" s="873"/>
      <c r="V11" s="873"/>
      <c r="W11" s="873"/>
      <c r="X11" s="873"/>
      <c r="Y11" s="873"/>
      <c r="Z11" s="873"/>
      <c r="AA11" s="873"/>
      <c r="AB11" s="931"/>
      <c r="AC11" s="932"/>
      <c r="AD11" s="932"/>
      <c r="AE11" s="932"/>
      <c r="AF11" s="932"/>
      <c r="AG11" s="932"/>
      <c r="AH11" s="932"/>
      <c r="AI11" s="933"/>
    </row>
    <row r="12" spans="1:35" ht="21" customHeight="1">
      <c r="A12" s="919"/>
      <c r="B12" s="920"/>
      <c r="C12" s="924">
        <v>1</v>
      </c>
      <c r="D12" s="924"/>
      <c r="E12" s="924"/>
      <c r="F12" s="924"/>
      <c r="G12" s="924"/>
      <c r="H12" s="924"/>
      <c r="I12" s="924"/>
      <c r="J12" s="924"/>
      <c r="K12" s="924"/>
      <c r="L12" s="934"/>
      <c r="M12" s="935"/>
      <c r="N12" s="935"/>
      <c r="O12" s="935"/>
      <c r="P12" s="935"/>
      <c r="Q12" s="935"/>
      <c r="R12" s="935"/>
      <c r="S12" s="935"/>
      <c r="T12" s="935"/>
      <c r="U12" s="935"/>
      <c r="V12" s="935"/>
      <c r="W12" s="936"/>
      <c r="X12" s="937"/>
      <c r="Y12" s="873"/>
      <c r="Z12" s="873"/>
      <c r="AA12" s="873"/>
      <c r="AB12" s="912"/>
      <c r="AC12" s="913"/>
      <c r="AD12" s="913"/>
      <c r="AE12" s="913"/>
      <c r="AF12" s="913"/>
      <c r="AG12" s="913"/>
      <c r="AH12" s="913"/>
      <c r="AI12" s="914"/>
    </row>
    <row r="13" spans="1:35" ht="21" customHeight="1">
      <c r="A13" s="919"/>
      <c r="B13" s="920"/>
      <c r="C13" s="924">
        <v>2</v>
      </c>
      <c r="D13" s="924"/>
      <c r="E13" s="924"/>
      <c r="F13" s="924"/>
      <c r="G13" s="924"/>
      <c r="H13" s="924"/>
      <c r="I13" s="924"/>
      <c r="J13" s="924"/>
      <c r="K13" s="924"/>
      <c r="L13" s="934"/>
      <c r="M13" s="935"/>
      <c r="N13" s="935"/>
      <c r="O13" s="935"/>
      <c r="P13" s="935"/>
      <c r="Q13" s="935"/>
      <c r="R13" s="935"/>
      <c r="S13" s="935"/>
      <c r="T13" s="935"/>
      <c r="U13" s="935"/>
      <c r="V13" s="935"/>
      <c r="W13" s="936"/>
      <c r="X13" s="873"/>
      <c r="Y13" s="873"/>
      <c r="Z13" s="873"/>
      <c r="AA13" s="873"/>
      <c r="AB13" s="912"/>
      <c r="AC13" s="913"/>
      <c r="AD13" s="913"/>
      <c r="AE13" s="913"/>
      <c r="AF13" s="913"/>
      <c r="AG13" s="913"/>
      <c r="AH13" s="913"/>
      <c r="AI13" s="914"/>
    </row>
    <row r="14" spans="1:35" ht="21" customHeight="1">
      <c r="A14" s="919"/>
      <c r="B14" s="920"/>
      <c r="C14" s="924">
        <v>3</v>
      </c>
      <c r="D14" s="924"/>
      <c r="E14" s="924"/>
      <c r="F14" s="924"/>
      <c r="G14" s="924"/>
      <c r="H14" s="924"/>
      <c r="I14" s="924"/>
      <c r="J14" s="924"/>
      <c r="K14" s="924"/>
      <c r="L14" s="934"/>
      <c r="M14" s="935"/>
      <c r="N14" s="935"/>
      <c r="O14" s="935"/>
      <c r="P14" s="935"/>
      <c r="Q14" s="935"/>
      <c r="R14" s="935"/>
      <c r="S14" s="935"/>
      <c r="T14" s="935"/>
      <c r="U14" s="935"/>
      <c r="V14" s="935"/>
      <c r="W14" s="936"/>
      <c r="X14" s="873"/>
      <c r="Y14" s="873"/>
      <c r="Z14" s="873"/>
      <c r="AA14" s="873"/>
      <c r="AB14" s="912"/>
      <c r="AC14" s="913"/>
      <c r="AD14" s="913"/>
      <c r="AE14" s="913"/>
      <c r="AF14" s="913"/>
      <c r="AG14" s="913"/>
      <c r="AH14" s="913"/>
      <c r="AI14" s="914"/>
    </row>
    <row r="15" spans="1:35" ht="21" customHeight="1">
      <c r="A15" s="919"/>
      <c r="B15" s="920"/>
      <c r="C15" s="924">
        <v>4</v>
      </c>
      <c r="D15" s="924"/>
      <c r="E15" s="924"/>
      <c r="F15" s="924"/>
      <c r="G15" s="924"/>
      <c r="H15" s="924"/>
      <c r="I15" s="924"/>
      <c r="J15" s="924"/>
      <c r="K15" s="924"/>
      <c r="L15" s="873"/>
      <c r="M15" s="873"/>
      <c r="N15" s="873"/>
      <c r="O15" s="873"/>
      <c r="P15" s="873"/>
      <c r="Q15" s="873"/>
      <c r="R15" s="873"/>
      <c r="S15" s="873"/>
      <c r="T15" s="873"/>
      <c r="U15" s="873"/>
      <c r="V15" s="873"/>
      <c r="W15" s="873"/>
      <c r="X15" s="873"/>
      <c r="Y15" s="873"/>
      <c r="Z15" s="873"/>
      <c r="AA15" s="873"/>
      <c r="AB15" s="912"/>
      <c r="AC15" s="913"/>
      <c r="AD15" s="913"/>
      <c r="AE15" s="913"/>
      <c r="AF15" s="913"/>
      <c r="AG15" s="913"/>
      <c r="AH15" s="913"/>
      <c r="AI15" s="914"/>
    </row>
    <row r="16" spans="1:35" ht="21" customHeight="1">
      <c r="A16" s="919"/>
      <c r="B16" s="920"/>
      <c r="C16" s="924">
        <v>5</v>
      </c>
      <c r="D16" s="924"/>
      <c r="E16" s="924"/>
      <c r="F16" s="924"/>
      <c r="G16" s="924"/>
      <c r="H16" s="924"/>
      <c r="I16" s="924"/>
      <c r="J16" s="924"/>
      <c r="K16" s="924"/>
      <c r="L16" s="873"/>
      <c r="M16" s="873"/>
      <c r="N16" s="873"/>
      <c r="O16" s="873"/>
      <c r="P16" s="873"/>
      <c r="Q16" s="873"/>
      <c r="R16" s="873"/>
      <c r="S16" s="873"/>
      <c r="T16" s="873"/>
      <c r="U16" s="873"/>
      <c r="V16" s="873"/>
      <c r="W16" s="873"/>
      <c r="X16" s="873"/>
      <c r="Y16" s="873"/>
      <c r="Z16" s="873"/>
      <c r="AA16" s="873"/>
      <c r="AB16" s="912"/>
      <c r="AC16" s="913"/>
      <c r="AD16" s="913"/>
      <c r="AE16" s="913"/>
      <c r="AF16" s="913"/>
      <c r="AG16" s="913"/>
      <c r="AH16" s="913"/>
      <c r="AI16" s="914"/>
    </row>
    <row r="17" spans="1:35" ht="21" customHeight="1">
      <c r="A17" s="919"/>
      <c r="B17" s="920"/>
      <c r="C17" s="924">
        <v>6</v>
      </c>
      <c r="D17" s="924"/>
      <c r="E17" s="924"/>
      <c r="F17" s="924"/>
      <c r="G17" s="924"/>
      <c r="H17" s="924"/>
      <c r="I17" s="924"/>
      <c r="J17" s="924"/>
      <c r="K17" s="924"/>
      <c r="L17" s="873"/>
      <c r="M17" s="873"/>
      <c r="N17" s="873"/>
      <c r="O17" s="873"/>
      <c r="P17" s="873"/>
      <c r="Q17" s="873"/>
      <c r="R17" s="873"/>
      <c r="S17" s="873"/>
      <c r="T17" s="873"/>
      <c r="U17" s="873"/>
      <c r="V17" s="873"/>
      <c r="W17" s="873"/>
      <c r="X17" s="873"/>
      <c r="Y17" s="873"/>
      <c r="Z17" s="873"/>
      <c r="AA17" s="873"/>
      <c r="AB17" s="912"/>
      <c r="AC17" s="913"/>
      <c r="AD17" s="913"/>
      <c r="AE17" s="913"/>
      <c r="AF17" s="913"/>
      <c r="AG17" s="913"/>
      <c r="AH17" s="913"/>
      <c r="AI17" s="914"/>
    </row>
    <row r="18" spans="1:35" ht="21" customHeight="1">
      <c r="A18" s="919"/>
      <c r="B18" s="920"/>
      <c r="C18" s="924">
        <v>7</v>
      </c>
      <c r="D18" s="924"/>
      <c r="E18" s="924"/>
      <c r="F18" s="924"/>
      <c r="G18" s="924"/>
      <c r="H18" s="924"/>
      <c r="I18" s="924"/>
      <c r="J18" s="924"/>
      <c r="K18" s="924"/>
      <c r="L18" s="873"/>
      <c r="M18" s="873"/>
      <c r="N18" s="873"/>
      <c r="O18" s="873"/>
      <c r="P18" s="873"/>
      <c r="Q18" s="873"/>
      <c r="R18" s="873"/>
      <c r="S18" s="873"/>
      <c r="T18" s="873"/>
      <c r="U18" s="873"/>
      <c r="V18" s="873"/>
      <c r="W18" s="873"/>
      <c r="X18" s="873"/>
      <c r="Y18" s="873"/>
      <c r="Z18" s="873"/>
      <c r="AA18" s="873"/>
      <c r="AB18" s="912"/>
      <c r="AC18" s="913"/>
      <c r="AD18" s="913"/>
      <c r="AE18" s="913"/>
      <c r="AF18" s="913"/>
      <c r="AG18" s="913"/>
      <c r="AH18" s="913"/>
      <c r="AI18" s="914"/>
    </row>
    <row r="19" spans="1:35" ht="21" customHeight="1">
      <c r="A19" s="919"/>
      <c r="B19" s="920"/>
      <c r="C19" s="924">
        <v>8</v>
      </c>
      <c r="D19" s="924"/>
      <c r="E19" s="924"/>
      <c r="F19" s="924"/>
      <c r="G19" s="924"/>
      <c r="H19" s="924"/>
      <c r="I19" s="924"/>
      <c r="J19" s="924"/>
      <c r="K19" s="924"/>
      <c r="L19" s="873"/>
      <c r="M19" s="873"/>
      <c r="N19" s="873"/>
      <c r="O19" s="873"/>
      <c r="P19" s="873"/>
      <c r="Q19" s="873"/>
      <c r="R19" s="873"/>
      <c r="S19" s="873"/>
      <c r="T19" s="873"/>
      <c r="U19" s="873"/>
      <c r="V19" s="873"/>
      <c r="W19" s="873"/>
      <c r="X19" s="873"/>
      <c r="Y19" s="873"/>
      <c r="Z19" s="873"/>
      <c r="AA19" s="873"/>
      <c r="AB19" s="912"/>
      <c r="AC19" s="913"/>
      <c r="AD19" s="913"/>
      <c r="AE19" s="913"/>
      <c r="AF19" s="913"/>
      <c r="AG19" s="913"/>
      <c r="AH19" s="913"/>
      <c r="AI19" s="914"/>
    </row>
    <row r="20" spans="1:35" ht="21" customHeight="1" thickBot="1">
      <c r="A20" s="921"/>
      <c r="B20" s="922"/>
      <c r="C20" s="901" t="s">
        <v>59</v>
      </c>
      <c r="D20" s="901"/>
      <c r="E20" s="901"/>
      <c r="F20" s="901"/>
      <c r="G20" s="901"/>
      <c r="H20" s="901"/>
      <c r="I20" s="901"/>
      <c r="J20" s="901"/>
      <c r="K20" s="901"/>
      <c r="L20" s="901"/>
      <c r="M20" s="901"/>
      <c r="N20" s="901"/>
      <c r="O20" s="901"/>
      <c r="P20" s="901"/>
      <c r="Q20" s="901"/>
      <c r="R20" s="901"/>
      <c r="S20" s="901"/>
      <c r="T20" s="901"/>
      <c r="U20" s="901"/>
      <c r="V20" s="901"/>
      <c r="W20" s="901"/>
      <c r="X20" s="938" t="s">
        <v>10</v>
      </c>
      <c r="Y20" s="938"/>
      <c r="Z20" s="938"/>
      <c r="AA20" s="938"/>
      <c r="AB20" s="912"/>
      <c r="AC20" s="913"/>
      <c r="AD20" s="913"/>
      <c r="AE20" s="913"/>
      <c r="AF20" s="913"/>
      <c r="AG20" s="913"/>
      <c r="AH20" s="913"/>
      <c r="AI20" s="914"/>
    </row>
    <row r="21" spans="1:35" ht="21" customHeight="1">
      <c r="A21" s="959" t="s">
        <v>61</v>
      </c>
      <c r="B21" s="960"/>
      <c r="C21" s="963" t="s">
        <v>3</v>
      </c>
      <c r="D21" s="963"/>
      <c r="E21" s="963"/>
      <c r="F21" s="963"/>
      <c r="G21" s="963"/>
      <c r="H21" s="963"/>
      <c r="I21" s="963"/>
      <c r="J21" s="965" t="s">
        <v>62</v>
      </c>
      <c r="K21" s="965"/>
      <c r="L21" s="965"/>
      <c r="M21" s="965"/>
      <c r="N21" s="965"/>
      <c r="O21" s="965"/>
      <c r="P21" s="965"/>
      <c r="Q21" s="965" t="s">
        <v>11</v>
      </c>
      <c r="R21" s="965"/>
      <c r="S21" s="965"/>
      <c r="T21" s="965"/>
      <c r="U21" s="965"/>
      <c r="V21" s="965"/>
      <c r="W21" s="965"/>
      <c r="X21" s="945" t="s">
        <v>63</v>
      </c>
      <c r="Y21" s="946"/>
      <c r="Z21" s="946"/>
      <c r="AA21" s="947"/>
      <c r="AB21" s="951" t="s">
        <v>64</v>
      </c>
      <c r="AC21" s="951"/>
      <c r="AD21" s="951"/>
      <c r="AE21" s="951"/>
      <c r="AF21" s="951"/>
      <c r="AG21" s="951"/>
      <c r="AH21" s="951"/>
      <c r="AI21" s="952"/>
    </row>
    <row r="22" spans="1:35" ht="21" customHeight="1">
      <c r="A22" s="919"/>
      <c r="B22" s="920"/>
      <c r="C22" s="964"/>
      <c r="D22" s="964"/>
      <c r="E22" s="964"/>
      <c r="F22" s="964"/>
      <c r="G22" s="964"/>
      <c r="H22" s="964"/>
      <c r="I22" s="964"/>
      <c r="J22" s="966"/>
      <c r="K22" s="966"/>
      <c r="L22" s="966"/>
      <c r="M22" s="966"/>
      <c r="N22" s="966"/>
      <c r="O22" s="966"/>
      <c r="P22" s="966"/>
      <c r="Q22" s="966"/>
      <c r="R22" s="966"/>
      <c r="S22" s="966"/>
      <c r="T22" s="966"/>
      <c r="U22" s="966"/>
      <c r="V22" s="966"/>
      <c r="W22" s="966"/>
      <c r="X22" s="948"/>
      <c r="Y22" s="949"/>
      <c r="Z22" s="949"/>
      <c r="AA22" s="950"/>
      <c r="AB22" s="929"/>
      <c r="AC22" s="929"/>
      <c r="AD22" s="929"/>
      <c r="AE22" s="929"/>
      <c r="AF22" s="929"/>
      <c r="AG22" s="929"/>
      <c r="AH22" s="929"/>
      <c r="AI22" s="930"/>
    </row>
    <row r="23" spans="1:35" ht="21" customHeight="1">
      <c r="A23" s="919"/>
      <c r="B23" s="920"/>
      <c r="C23" s="964"/>
      <c r="D23" s="964"/>
      <c r="E23" s="964"/>
      <c r="F23" s="964"/>
      <c r="G23" s="964"/>
      <c r="H23" s="964"/>
      <c r="I23" s="964"/>
      <c r="J23" s="966"/>
      <c r="K23" s="966"/>
      <c r="L23" s="966"/>
      <c r="M23" s="966"/>
      <c r="N23" s="966"/>
      <c r="O23" s="966"/>
      <c r="P23" s="966"/>
      <c r="Q23" s="966"/>
      <c r="R23" s="966"/>
      <c r="S23" s="966"/>
      <c r="T23" s="966"/>
      <c r="U23" s="966"/>
      <c r="V23" s="966"/>
      <c r="W23" s="966"/>
      <c r="X23" s="948"/>
      <c r="Y23" s="949"/>
      <c r="Z23" s="949"/>
      <c r="AA23" s="950"/>
      <c r="AB23" s="932"/>
      <c r="AC23" s="932"/>
      <c r="AD23" s="932"/>
      <c r="AE23" s="932"/>
      <c r="AF23" s="932"/>
      <c r="AG23" s="932"/>
      <c r="AH23" s="932"/>
      <c r="AI23" s="933"/>
    </row>
    <row r="24" spans="1:35" ht="21" customHeight="1">
      <c r="A24" s="919"/>
      <c r="B24" s="920"/>
      <c r="C24" s="939"/>
      <c r="D24" s="939"/>
      <c r="E24" s="939"/>
      <c r="F24" s="939"/>
      <c r="G24" s="939"/>
      <c r="H24" s="939"/>
      <c r="I24" s="939"/>
      <c r="J24" s="939"/>
      <c r="K24" s="939"/>
      <c r="L24" s="939"/>
      <c r="M24" s="939"/>
      <c r="N24" s="939"/>
      <c r="O24" s="939"/>
      <c r="P24" s="939"/>
      <c r="Q24" s="15">
        <v>1</v>
      </c>
      <c r="R24" s="939"/>
      <c r="S24" s="939"/>
      <c r="T24" s="939"/>
      <c r="U24" s="939"/>
      <c r="V24" s="939"/>
      <c r="W24" s="939"/>
      <c r="X24" s="940"/>
      <c r="Y24" s="941"/>
      <c r="Z24" s="941"/>
      <c r="AA24" s="942"/>
      <c r="AB24" s="943"/>
      <c r="AC24" s="943"/>
      <c r="AD24" s="943"/>
      <c r="AE24" s="943"/>
      <c r="AF24" s="943"/>
      <c r="AG24" s="943"/>
      <c r="AH24" s="943"/>
      <c r="AI24" s="944"/>
    </row>
    <row r="25" spans="1:35" ht="21" customHeight="1">
      <c r="A25" s="919"/>
      <c r="B25" s="920"/>
      <c r="C25" s="939"/>
      <c r="D25" s="939"/>
      <c r="E25" s="939"/>
      <c r="F25" s="939"/>
      <c r="G25" s="939"/>
      <c r="H25" s="939"/>
      <c r="I25" s="939"/>
      <c r="J25" s="939"/>
      <c r="K25" s="939"/>
      <c r="L25" s="939"/>
      <c r="M25" s="939"/>
      <c r="N25" s="939"/>
      <c r="O25" s="939"/>
      <c r="P25" s="939"/>
      <c r="Q25" s="15">
        <v>2</v>
      </c>
      <c r="R25" s="939"/>
      <c r="S25" s="939"/>
      <c r="T25" s="939"/>
      <c r="U25" s="939"/>
      <c r="V25" s="939"/>
      <c r="W25" s="939"/>
      <c r="X25" s="940"/>
      <c r="Y25" s="941"/>
      <c r="Z25" s="941"/>
      <c r="AA25" s="942"/>
      <c r="AB25" s="943"/>
      <c r="AC25" s="943"/>
      <c r="AD25" s="943"/>
      <c r="AE25" s="943"/>
      <c r="AF25" s="943"/>
      <c r="AG25" s="943"/>
      <c r="AH25" s="943"/>
      <c r="AI25" s="944"/>
    </row>
    <row r="26" spans="1:35" ht="21" customHeight="1">
      <c r="A26" s="919"/>
      <c r="B26" s="920"/>
      <c r="C26" s="939"/>
      <c r="D26" s="939"/>
      <c r="E26" s="939"/>
      <c r="F26" s="939"/>
      <c r="G26" s="939"/>
      <c r="H26" s="939"/>
      <c r="I26" s="939"/>
      <c r="J26" s="939"/>
      <c r="K26" s="939"/>
      <c r="L26" s="939"/>
      <c r="M26" s="939"/>
      <c r="N26" s="939"/>
      <c r="O26" s="939"/>
      <c r="P26" s="939"/>
      <c r="Q26" s="15">
        <v>3</v>
      </c>
      <c r="R26" s="939"/>
      <c r="S26" s="939"/>
      <c r="T26" s="939"/>
      <c r="U26" s="939"/>
      <c r="V26" s="939"/>
      <c r="W26" s="939"/>
      <c r="X26" s="940"/>
      <c r="Y26" s="941"/>
      <c r="Z26" s="941"/>
      <c r="AA26" s="942"/>
      <c r="AB26" s="943"/>
      <c r="AC26" s="943"/>
      <c r="AD26" s="943"/>
      <c r="AE26" s="943"/>
      <c r="AF26" s="943"/>
      <c r="AG26" s="943"/>
      <c r="AH26" s="943"/>
      <c r="AI26" s="944"/>
    </row>
    <row r="27" spans="1:35" ht="21" customHeight="1">
      <c r="A27" s="919"/>
      <c r="B27" s="920"/>
      <c r="C27" s="939"/>
      <c r="D27" s="939"/>
      <c r="E27" s="939"/>
      <c r="F27" s="939"/>
      <c r="G27" s="939"/>
      <c r="H27" s="939"/>
      <c r="I27" s="939"/>
      <c r="J27" s="939"/>
      <c r="K27" s="939"/>
      <c r="L27" s="939"/>
      <c r="M27" s="939"/>
      <c r="N27" s="939"/>
      <c r="O27" s="939"/>
      <c r="P27" s="939"/>
      <c r="Q27" s="15">
        <v>4</v>
      </c>
      <c r="R27" s="939"/>
      <c r="S27" s="939"/>
      <c r="T27" s="939"/>
      <c r="U27" s="939"/>
      <c r="V27" s="939"/>
      <c r="W27" s="939"/>
      <c r="X27" s="940"/>
      <c r="Y27" s="941"/>
      <c r="Z27" s="941"/>
      <c r="AA27" s="942"/>
      <c r="AB27" s="943"/>
      <c r="AC27" s="943"/>
      <c r="AD27" s="943"/>
      <c r="AE27" s="943"/>
      <c r="AF27" s="943"/>
      <c r="AG27" s="943"/>
      <c r="AH27" s="943"/>
      <c r="AI27" s="944"/>
    </row>
    <row r="28" spans="1:35" ht="21" customHeight="1">
      <c r="A28" s="919"/>
      <c r="B28" s="920"/>
      <c r="C28" s="939"/>
      <c r="D28" s="939"/>
      <c r="E28" s="939"/>
      <c r="F28" s="939"/>
      <c r="G28" s="939"/>
      <c r="H28" s="939"/>
      <c r="I28" s="939"/>
      <c r="J28" s="939"/>
      <c r="K28" s="939"/>
      <c r="L28" s="939"/>
      <c r="M28" s="939"/>
      <c r="N28" s="939"/>
      <c r="O28" s="939"/>
      <c r="P28" s="939"/>
      <c r="Q28" s="15">
        <v>5</v>
      </c>
      <c r="R28" s="939"/>
      <c r="S28" s="939"/>
      <c r="T28" s="939"/>
      <c r="U28" s="939"/>
      <c r="V28" s="939"/>
      <c r="W28" s="939"/>
      <c r="X28" s="940"/>
      <c r="Y28" s="941"/>
      <c r="Z28" s="941"/>
      <c r="AA28" s="942"/>
      <c r="AB28" s="943"/>
      <c r="AC28" s="943"/>
      <c r="AD28" s="943"/>
      <c r="AE28" s="943"/>
      <c r="AF28" s="943"/>
      <c r="AG28" s="943"/>
      <c r="AH28" s="943"/>
      <c r="AI28" s="944"/>
    </row>
    <row r="29" spans="1:35" ht="21" customHeight="1">
      <c r="A29" s="919"/>
      <c r="B29" s="920"/>
      <c r="C29" s="939"/>
      <c r="D29" s="939"/>
      <c r="E29" s="939"/>
      <c r="F29" s="939"/>
      <c r="G29" s="939"/>
      <c r="H29" s="939"/>
      <c r="I29" s="939"/>
      <c r="J29" s="939"/>
      <c r="K29" s="939"/>
      <c r="L29" s="939"/>
      <c r="M29" s="939"/>
      <c r="N29" s="939"/>
      <c r="O29" s="939"/>
      <c r="P29" s="939"/>
      <c r="Q29" s="15">
        <v>6</v>
      </c>
      <c r="R29" s="939"/>
      <c r="S29" s="939"/>
      <c r="T29" s="939"/>
      <c r="U29" s="939"/>
      <c r="V29" s="939"/>
      <c r="W29" s="939"/>
      <c r="X29" s="940"/>
      <c r="Y29" s="941"/>
      <c r="Z29" s="941"/>
      <c r="AA29" s="942"/>
      <c r="AB29" s="943"/>
      <c r="AC29" s="943"/>
      <c r="AD29" s="943"/>
      <c r="AE29" s="943"/>
      <c r="AF29" s="943"/>
      <c r="AG29" s="943"/>
      <c r="AH29" s="943"/>
      <c r="AI29" s="944"/>
    </row>
    <row r="30" spans="1:35" ht="21" customHeight="1">
      <c r="A30" s="919"/>
      <c r="B30" s="920"/>
      <c r="C30" s="939"/>
      <c r="D30" s="939"/>
      <c r="E30" s="939"/>
      <c r="F30" s="939"/>
      <c r="G30" s="939"/>
      <c r="H30" s="939"/>
      <c r="I30" s="939"/>
      <c r="J30" s="939"/>
      <c r="K30" s="939"/>
      <c r="L30" s="939"/>
      <c r="M30" s="939"/>
      <c r="N30" s="939"/>
      <c r="O30" s="939"/>
      <c r="P30" s="939"/>
      <c r="Q30" s="15">
        <v>7</v>
      </c>
      <c r="R30" s="939"/>
      <c r="S30" s="939"/>
      <c r="T30" s="939"/>
      <c r="U30" s="939"/>
      <c r="V30" s="939"/>
      <c r="W30" s="939"/>
      <c r="X30" s="940"/>
      <c r="Y30" s="941"/>
      <c r="Z30" s="941"/>
      <c r="AA30" s="942"/>
      <c r="AB30" s="943"/>
      <c r="AC30" s="943"/>
      <c r="AD30" s="943"/>
      <c r="AE30" s="943"/>
      <c r="AF30" s="943"/>
      <c r="AG30" s="943"/>
      <c r="AH30" s="943"/>
      <c r="AI30" s="944"/>
    </row>
    <row r="31" spans="1:35" ht="21" customHeight="1">
      <c r="A31" s="919"/>
      <c r="B31" s="920"/>
      <c r="C31" s="939"/>
      <c r="D31" s="939"/>
      <c r="E31" s="939"/>
      <c r="F31" s="939"/>
      <c r="G31" s="939"/>
      <c r="H31" s="939"/>
      <c r="I31" s="939"/>
      <c r="J31" s="939"/>
      <c r="K31" s="939"/>
      <c r="L31" s="939"/>
      <c r="M31" s="939"/>
      <c r="N31" s="939"/>
      <c r="O31" s="939"/>
      <c r="P31" s="939"/>
      <c r="Q31" s="15">
        <v>8</v>
      </c>
      <c r="R31" s="939"/>
      <c r="S31" s="939"/>
      <c r="T31" s="939"/>
      <c r="U31" s="939"/>
      <c r="V31" s="939"/>
      <c r="W31" s="939"/>
      <c r="X31" s="940"/>
      <c r="Y31" s="941"/>
      <c r="Z31" s="941"/>
      <c r="AA31" s="942"/>
      <c r="AB31" s="943"/>
      <c r="AC31" s="943"/>
      <c r="AD31" s="943"/>
      <c r="AE31" s="943"/>
      <c r="AF31" s="943"/>
      <c r="AG31" s="943"/>
      <c r="AH31" s="943"/>
      <c r="AI31" s="944"/>
    </row>
    <row r="32" spans="1:35" ht="21" customHeight="1">
      <c r="A32" s="919"/>
      <c r="B32" s="920"/>
      <c r="C32" s="939"/>
      <c r="D32" s="939"/>
      <c r="E32" s="939"/>
      <c r="F32" s="939"/>
      <c r="G32" s="939"/>
      <c r="H32" s="939"/>
      <c r="I32" s="939"/>
      <c r="J32" s="939"/>
      <c r="K32" s="939"/>
      <c r="L32" s="939"/>
      <c r="M32" s="939"/>
      <c r="N32" s="939"/>
      <c r="O32" s="939"/>
      <c r="P32" s="939"/>
      <c r="Q32" s="15">
        <v>9</v>
      </c>
      <c r="R32" s="939"/>
      <c r="S32" s="939"/>
      <c r="T32" s="939"/>
      <c r="U32" s="939"/>
      <c r="V32" s="939"/>
      <c r="W32" s="939"/>
      <c r="X32" s="940"/>
      <c r="Y32" s="941"/>
      <c r="Z32" s="941"/>
      <c r="AA32" s="942"/>
      <c r="AB32" s="943"/>
      <c r="AC32" s="943"/>
      <c r="AD32" s="943"/>
      <c r="AE32" s="943"/>
      <c r="AF32" s="943"/>
      <c r="AG32" s="943"/>
      <c r="AH32" s="943"/>
      <c r="AI32" s="944"/>
    </row>
    <row r="33" spans="1:35" ht="21" customHeight="1">
      <c r="A33" s="919"/>
      <c r="B33" s="920"/>
      <c r="C33" s="939"/>
      <c r="D33" s="939"/>
      <c r="E33" s="939"/>
      <c r="F33" s="939"/>
      <c r="G33" s="939"/>
      <c r="H33" s="939"/>
      <c r="I33" s="939"/>
      <c r="J33" s="939"/>
      <c r="K33" s="939"/>
      <c r="L33" s="939"/>
      <c r="M33" s="939"/>
      <c r="N33" s="939"/>
      <c r="O33" s="939"/>
      <c r="P33" s="939"/>
      <c r="Q33" s="15">
        <v>10</v>
      </c>
      <c r="R33" s="939"/>
      <c r="S33" s="939"/>
      <c r="T33" s="939"/>
      <c r="U33" s="939"/>
      <c r="V33" s="939"/>
      <c r="W33" s="939"/>
      <c r="X33" s="940"/>
      <c r="Y33" s="941"/>
      <c r="Z33" s="941"/>
      <c r="AA33" s="942"/>
      <c r="AB33" s="943"/>
      <c r="AC33" s="943"/>
      <c r="AD33" s="943"/>
      <c r="AE33" s="943"/>
      <c r="AF33" s="943"/>
      <c r="AG33" s="943"/>
      <c r="AH33" s="943"/>
      <c r="AI33" s="944"/>
    </row>
    <row r="34" spans="1:35" ht="21" customHeight="1">
      <c r="A34" s="919"/>
      <c r="B34" s="920"/>
      <c r="C34" s="939"/>
      <c r="D34" s="939"/>
      <c r="E34" s="939"/>
      <c r="F34" s="939"/>
      <c r="G34" s="939"/>
      <c r="H34" s="939"/>
      <c r="I34" s="939"/>
      <c r="J34" s="939"/>
      <c r="K34" s="939"/>
      <c r="L34" s="939"/>
      <c r="M34" s="939"/>
      <c r="N34" s="939"/>
      <c r="O34" s="939"/>
      <c r="P34" s="939"/>
      <c r="Q34" s="15">
        <v>11</v>
      </c>
      <c r="R34" s="939"/>
      <c r="S34" s="939"/>
      <c r="T34" s="939"/>
      <c r="U34" s="939"/>
      <c r="V34" s="939"/>
      <c r="W34" s="939"/>
      <c r="X34" s="940"/>
      <c r="Y34" s="941"/>
      <c r="Z34" s="941"/>
      <c r="AA34" s="942"/>
      <c r="AB34" s="943"/>
      <c r="AC34" s="943"/>
      <c r="AD34" s="943"/>
      <c r="AE34" s="943"/>
      <c r="AF34" s="943"/>
      <c r="AG34" s="943"/>
      <c r="AH34" s="943"/>
      <c r="AI34" s="944"/>
    </row>
    <row r="35" spans="1:35" ht="21" customHeight="1">
      <c r="A35" s="919"/>
      <c r="B35" s="920"/>
      <c r="C35" s="939"/>
      <c r="D35" s="939"/>
      <c r="E35" s="939"/>
      <c r="F35" s="939"/>
      <c r="G35" s="939"/>
      <c r="H35" s="939"/>
      <c r="I35" s="939"/>
      <c r="J35" s="939"/>
      <c r="K35" s="939"/>
      <c r="L35" s="939"/>
      <c r="M35" s="939"/>
      <c r="N35" s="939"/>
      <c r="O35" s="939"/>
      <c r="P35" s="939"/>
      <c r="Q35" s="15">
        <v>12</v>
      </c>
      <c r="R35" s="939"/>
      <c r="S35" s="939"/>
      <c r="T35" s="939"/>
      <c r="U35" s="939"/>
      <c r="V35" s="939"/>
      <c r="W35" s="939"/>
      <c r="X35" s="940"/>
      <c r="Y35" s="941"/>
      <c r="Z35" s="941"/>
      <c r="AA35" s="942"/>
      <c r="AB35" s="943"/>
      <c r="AC35" s="943"/>
      <c r="AD35" s="943"/>
      <c r="AE35" s="943"/>
      <c r="AF35" s="943"/>
      <c r="AG35" s="943"/>
      <c r="AH35" s="943"/>
      <c r="AI35" s="944"/>
    </row>
    <row r="36" spans="1:35" ht="21" customHeight="1">
      <c r="A36" s="919"/>
      <c r="B36" s="920"/>
      <c r="C36" s="939"/>
      <c r="D36" s="939"/>
      <c r="E36" s="939"/>
      <c r="F36" s="939"/>
      <c r="G36" s="939"/>
      <c r="H36" s="939"/>
      <c r="I36" s="939"/>
      <c r="J36" s="939"/>
      <c r="K36" s="939"/>
      <c r="L36" s="939"/>
      <c r="M36" s="939"/>
      <c r="N36" s="939"/>
      <c r="O36" s="939"/>
      <c r="P36" s="939"/>
      <c r="Q36" s="15">
        <v>13</v>
      </c>
      <c r="R36" s="939"/>
      <c r="S36" s="939"/>
      <c r="T36" s="939"/>
      <c r="U36" s="939"/>
      <c r="V36" s="939"/>
      <c r="W36" s="939"/>
      <c r="X36" s="940"/>
      <c r="Y36" s="941"/>
      <c r="Z36" s="941"/>
      <c r="AA36" s="942"/>
      <c r="AB36" s="943"/>
      <c r="AC36" s="943"/>
      <c r="AD36" s="943"/>
      <c r="AE36" s="943"/>
      <c r="AF36" s="943"/>
      <c r="AG36" s="943"/>
      <c r="AH36" s="943"/>
      <c r="AI36" s="944"/>
    </row>
    <row r="37" spans="1:35" ht="21" customHeight="1">
      <c r="A37" s="919"/>
      <c r="B37" s="920"/>
      <c r="C37" s="939"/>
      <c r="D37" s="939"/>
      <c r="E37" s="939"/>
      <c r="F37" s="939"/>
      <c r="G37" s="939"/>
      <c r="H37" s="939"/>
      <c r="I37" s="939"/>
      <c r="J37" s="939"/>
      <c r="K37" s="939"/>
      <c r="L37" s="939"/>
      <c r="M37" s="939"/>
      <c r="N37" s="939"/>
      <c r="O37" s="939"/>
      <c r="P37" s="939"/>
      <c r="Q37" s="15">
        <v>14</v>
      </c>
      <c r="R37" s="939"/>
      <c r="S37" s="939"/>
      <c r="T37" s="939"/>
      <c r="U37" s="939"/>
      <c r="V37" s="939"/>
      <c r="W37" s="939"/>
      <c r="X37" s="940"/>
      <c r="Y37" s="941"/>
      <c r="Z37" s="941"/>
      <c r="AA37" s="942"/>
      <c r="AB37" s="943"/>
      <c r="AC37" s="943"/>
      <c r="AD37" s="943"/>
      <c r="AE37" s="943"/>
      <c r="AF37" s="943"/>
      <c r="AG37" s="943"/>
      <c r="AH37" s="943"/>
      <c r="AI37" s="944"/>
    </row>
    <row r="38" spans="1:35" ht="21" customHeight="1" thickBot="1">
      <c r="A38" s="961"/>
      <c r="B38" s="962"/>
      <c r="C38" s="953" t="s">
        <v>66</v>
      </c>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5" t="s">
        <v>10</v>
      </c>
      <c r="AC38" s="956"/>
      <c r="AD38" s="956"/>
      <c r="AE38" s="956"/>
      <c r="AF38" s="956"/>
      <c r="AG38" s="956"/>
      <c r="AH38" s="956"/>
      <c r="AI38" s="957"/>
    </row>
    <row r="39" spans="1:35" ht="21" customHeight="1">
      <c r="A39" s="958" t="s">
        <v>68</v>
      </c>
      <c r="B39" s="958"/>
      <c r="C39" s="958"/>
      <c r="D39" s="958"/>
      <c r="E39" s="958"/>
      <c r="F39" s="958"/>
      <c r="G39" s="958"/>
      <c r="H39" s="958"/>
      <c r="I39" s="958"/>
      <c r="J39" s="958"/>
      <c r="K39" s="958"/>
      <c r="L39" s="958"/>
      <c r="M39" s="958"/>
      <c r="N39" s="958"/>
      <c r="O39" s="958"/>
      <c r="P39" s="958"/>
      <c r="Q39" s="958"/>
      <c r="R39" s="958"/>
      <c r="S39" s="958"/>
      <c r="T39" s="958"/>
      <c r="U39" s="958"/>
      <c r="V39" s="958"/>
      <c r="W39" s="958"/>
      <c r="X39" s="958"/>
      <c r="Y39" s="958"/>
      <c r="Z39" s="958"/>
      <c r="AA39" s="958"/>
      <c r="AB39" s="958"/>
      <c r="AC39" s="958"/>
      <c r="AD39" s="958"/>
      <c r="AE39" s="958"/>
      <c r="AF39" s="958"/>
      <c r="AG39" s="958"/>
      <c r="AH39" s="958"/>
      <c r="AI39" s="958"/>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AB15:AI15"/>
    <mergeCell ref="C16:D16"/>
    <mergeCell ref="E16:K16"/>
    <mergeCell ref="L16:W16"/>
    <mergeCell ref="X16:AA16"/>
    <mergeCell ref="AB16:AI16"/>
    <mergeCell ref="C19:D19"/>
    <mergeCell ref="E19:K19"/>
    <mergeCell ref="L19:W19"/>
    <mergeCell ref="X19:AA19"/>
    <mergeCell ref="AB19:AI19"/>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7:E8"/>
    <mergeCell ref="F7:K7"/>
    <mergeCell ref="L7:U7"/>
    <mergeCell ref="V7:Z8"/>
    <mergeCell ref="AA7:AI8"/>
    <mergeCell ref="F8:K8"/>
    <mergeCell ref="L8:U8"/>
    <mergeCell ref="A2:AI2"/>
    <mergeCell ref="A4:K4"/>
    <mergeCell ref="L4:AI4"/>
    <mergeCell ref="A5:K5"/>
    <mergeCell ref="L5:AI5"/>
    <mergeCell ref="A6:K6"/>
    <mergeCell ref="L6:AI6"/>
  </mergeCells>
  <phoneticPr fontId="9"/>
  <printOptions horizontalCentered="1"/>
  <pageMargins left="0.59" right="0.39370078740157483" top="0.59055118110236227" bottom="0.19685039370078741" header="0.51181102362204722" footer="0.51181102362204722"/>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AI348"/>
  <sheetViews>
    <sheetView view="pageBreakPreview" zoomScaleNormal="100" workbookViewId="0">
      <selection activeCell="L9" sqref="L9:W11"/>
    </sheetView>
  </sheetViews>
  <sheetFormatPr defaultColWidth="9" defaultRowHeight="13"/>
  <cols>
    <col min="1" max="64" width="2.6328125" style="13" customWidth="1"/>
    <col min="65" max="16384" width="9" style="13"/>
  </cols>
  <sheetData>
    <row r="1" spans="1:35" s="11" customFormat="1" ht="21" customHeight="1">
      <c r="A1" s="30" t="s">
        <v>33</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row>
    <row r="2" spans="1:35" s="11" customFormat="1" ht="21" customHeight="1">
      <c r="A2" s="906" t="s">
        <v>48</v>
      </c>
      <c r="B2" s="906"/>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row>
    <row r="3" spans="1:35" ht="21" customHeight="1" thickBot="1">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5" ht="21" customHeight="1">
      <c r="A4" s="907" t="s">
        <v>23</v>
      </c>
      <c r="B4" s="908"/>
      <c r="C4" s="908"/>
      <c r="D4" s="908"/>
      <c r="E4" s="908"/>
      <c r="F4" s="908"/>
      <c r="G4" s="908"/>
      <c r="H4" s="908"/>
      <c r="I4" s="908"/>
      <c r="J4" s="908"/>
      <c r="K4" s="908"/>
      <c r="L4" s="909"/>
      <c r="M4" s="909"/>
      <c r="N4" s="909"/>
      <c r="O4" s="909"/>
      <c r="P4" s="909"/>
      <c r="Q4" s="909"/>
      <c r="R4" s="909"/>
      <c r="S4" s="909"/>
      <c r="T4" s="909"/>
      <c r="U4" s="909"/>
      <c r="V4" s="909"/>
      <c r="W4" s="909"/>
      <c r="X4" s="909"/>
      <c r="Y4" s="909"/>
      <c r="Z4" s="909"/>
      <c r="AA4" s="909"/>
      <c r="AB4" s="909"/>
      <c r="AC4" s="909"/>
      <c r="AD4" s="909"/>
      <c r="AE4" s="909"/>
      <c r="AF4" s="909"/>
      <c r="AG4" s="909"/>
      <c r="AH4" s="909"/>
      <c r="AI4" s="910"/>
    </row>
    <row r="5" spans="1:35" ht="21" customHeight="1">
      <c r="A5" s="911" t="s">
        <v>49</v>
      </c>
      <c r="B5" s="902"/>
      <c r="C5" s="902"/>
      <c r="D5" s="902"/>
      <c r="E5" s="902"/>
      <c r="F5" s="902"/>
      <c r="G5" s="902"/>
      <c r="H5" s="902"/>
      <c r="I5" s="902"/>
      <c r="J5" s="902"/>
      <c r="K5" s="902"/>
      <c r="L5" s="912" t="s">
        <v>50</v>
      </c>
      <c r="M5" s="913"/>
      <c r="N5" s="913"/>
      <c r="O5" s="913"/>
      <c r="P5" s="913"/>
      <c r="Q5" s="913"/>
      <c r="R5" s="913"/>
      <c r="S5" s="913"/>
      <c r="T5" s="913"/>
      <c r="U5" s="913"/>
      <c r="V5" s="913"/>
      <c r="W5" s="913"/>
      <c r="X5" s="913"/>
      <c r="Y5" s="913"/>
      <c r="Z5" s="913"/>
      <c r="AA5" s="913"/>
      <c r="AB5" s="913"/>
      <c r="AC5" s="913"/>
      <c r="AD5" s="913"/>
      <c r="AE5" s="913"/>
      <c r="AF5" s="913"/>
      <c r="AG5" s="913"/>
      <c r="AH5" s="913"/>
      <c r="AI5" s="914"/>
    </row>
    <row r="6" spans="1:35" ht="21" customHeight="1">
      <c r="A6" s="911" t="s">
        <v>17</v>
      </c>
      <c r="B6" s="902"/>
      <c r="C6" s="902"/>
      <c r="D6" s="902"/>
      <c r="E6" s="902"/>
      <c r="F6" s="902"/>
      <c r="G6" s="902"/>
      <c r="H6" s="902"/>
      <c r="I6" s="902"/>
      <c r="J6" s="902"/>
      <c r="K6" s="902"/>
      <c r="L6" s="915"/>
      <c r="M6" s="915"/>
      <c r="N6" s="915"/>
      <c r="O6" s="915"/>
      <c r="P6" s="915"/>
      <c r="Q6" s="915"/>
      <c r="R6" s="915"/>
      <c r="S6" s="915"/>
      <c r="T6" s="915"/>
      <c r="U6" s="915"/>
      <c r="V6" s="915"/>
      <c r="W6" s="915"/>
      <c r="X6" s="915"/>
      <c r="Y6" s="915"/>
      <c r="Z6" s="915"/>
      <c r="AA6" s="915"/>
      <c r="AB6" s="915"/>
      <c r="AC6" s="915"/>
      <c r="AD6" s="915"/>
      <c r="AE6" s="915"/>
      <c r="AF6" s="915"/>
      <c r="AG6" s="915"/>
      <c r="AH6" s="915"/>
      <c r="AI6" s="916"/>
    </row>
    <row r="7" spans="1:35" ht="21" customHeight="1">
      <c r="A7" s="872" t="s">
        <v>18</v>
      </c>
      <c r="B7" s="873"/>
      <c r="C7" s="873"/>
      <c r="D7" s="873"/>
      <c r="E7" s="873"/>
      <c r="F7" s="902" t="s">
        <v>19</v>
      </c>
      <c r="G7" s="902"/>
      <c r="H7" s="902"/>
      <c r="I7" s="902"/>
      <c r="J7" s="902"/>
      <c r="K7" s="902"/>
      <c r="L7" s="873"/>
      <c r="M7" s="873"/>
      <c r="N7" s="873"/>
      <c r="O7" s="873"/>
      <c r="P7" s="873"/>
      <c r="Q7" s="873"/>
      <c r="R7" s="873"/>
      <c r="S7" s="873"/>
      <c r="T7" s="873"/>
      <c r="U7" s="873"/>
      <c r="V7" s="873" t="s">
        <v>20</v>
      </c>
      <c r="W7" s="873"/>
      <c r="X7" s="873"/>
      <c r="Y7" s="873"/>
      <c r="Z7" s="873"/>
      <c r="AA7" s="873"/>
      <c r="AB7" s="873"/>
      <c r="AC7" s="873"/>
      <c r="AD7" s="873"/>
      <c r="AE7" s="873"/>
      <c r="AF7" s="873"/>
      <c r="AG7" s="873"/>
      <c r="AH7" s="873"/>
      <c r="AI7" s="903"/>
    </row>
    <row r="8" spans="1:35" ht="21" customHeight="1" thickBot="1">
      <c r="A8" s="900"/>
      <c r="B8" s="901"/>
      <c r="C8" s="901"/>
      <c r="D8" s="901"/>
      <c r="E8" s="901"/>
      <c r="F8" s="905" t="s">
        <v>21</v>
      </c>
      <c r="G8" s="905"/>
      <c r="H8" s="905"/>
      <c r="I8" s="905"/>
      <c r="J8" s="905"/>
      <c r="K8" s="905"/>
      <c r="L8" s="901"/>
      <c r="M8" s="901"/>
      <c r="N8" s="901"/>
      <c r="O8" s="901"/>
      <c r="P8" s="901"/>
      <c r="Q8" s="901"/>
      <c r="R8" s="901"/>
      <c r="S8" s="901"/>
      <c r="T8" s="901"/>
      <c r="U8" s="901"/>
      <c r="V8" s="901"/>
      <c r="W8" s="901"/>
      <c r="X8" s="901"/>
      <c r="Y8" s="901"/>
      <c r="Z8" s="901"/>
      <c r="AA8" s="901"/>
      <c r="AB8" s="901"/>
      <c r="AC8" s="901"/>
      <c r="AD8" s="901"/>
      <c r="AE8" s="901"/>
      <c r="AF8" s="901"/>
      <c r="AG8" s="901"/>
      <c r="AH8" s="901"/>
      <c r="AI8" s="904"/>
    </row>
    <row r="9" spans="1:35" ht="21" customHeight="1" thickTop="1">
      <c r="A9" s="917" t="s">
        <v>0</v>
      </c>
      <c r="B9" s="918"/>
      <c r="C9" s="923" t="s">
        <v>1</v>
      </c>
      <c r="D9" s="923"/>
      <c r="E9" s="923"/>
      <c r="F9" s="923"/>
      <c r="G9" s="923"/>
      <c r="H9" s="923"/>
      <c r="I9" s="923"/>
      <c r="J9" s="923"/>
      <c r="K9" s="923"/>
      <c r="L9" s="869" t="s">
        <v>2</v>
      </c>
      <c r="M9" s="869"/>
      <c r="N9" s="869"/>
      <c r="O9" s="869"/>
      <c r="P9" s="869"/>
      <c r="Q9" s="869"/>
      <c r="R9" s="869"/>
      <c r="S9" s="869"/>
      <c r="T9" s="869"/>
      <c r="U9" s="869"/>
      <c r="V9" s="869"/>
      <c r="W9" s="869"/>
      <c r="X9" s="869" t="s">
        <v>27</v>
      </c>
      <c r="Y9" s="869"/>
      <c r="Z9" s="869"/>
      <c r="AA9" s="869"/>
      <c r="AB9" s="925" t="s">
        <v>51</v>
      </c>
      <c r="AC9" s="926"/>
      <c r="AD9" s="926"/>
      <c r="AE9" s="926"/>
      <c r="AF9" s="926"/>
      <c r="AG9" s="926"/>
      <c r="AH9" s="926"/>
      <c r="AI9" s="927"/>
    </row>
    <row r="10" spans="1:35" ht="21" customHeight="1">
      <c r="A10" s="919"/>
      <c r="B10" s="920"/>
      <c r="C10" s="924"/>
      <c r="D10" s="924"/>
      <c r="E10" s="924"/>
      <c r="F10" s="924"/>
      <c r="G10" s="924"/>
      <c r="H10" s="924"/>
      <c r="I10" s="924"/>
      <c r="J10" s="924"/>
      <c r="K10" s="924"/>
      <c r="L10" s="873"/>
      <c r="M10" s="873"/>
      <c r="N10" s="873"/>
      <c r="O10" s="873"/>
      <c r="P10" s="873"/>
      <c r="Q10" s="873"/>
      <c r="R10" s="873"/>
      <c r="S10" s="873"/>
      <c r="T10" s="873"/>
      <c r="U10" s="873"/>
      <c r="V10" s="873"/>
      <c r="W10" s="873"/>
      <c r="X10" s="873"/>
      <c r="Y10" s="873"/>
      <c r="Z10" s="873"/>
      <c r="AA10" s="873"/>
      <c r="AB10" s="928"/>
      <c r="AC10" s="929"/>
      <c r="AD10" s="929"/>
      <c r="AE10" s="929"/>
      <c r="AF10" s="929"/>
      <c r="AG10" s="929"/>
      <c r="AH10" s="929"/>
      <c r="AI10" s="930"/>
    </row>
    <row r="11" spans="1:35" ht="21" customHeight="1">
      <c r="A11" s="919"/>
      <c r="B11" s="920"/>
      <c r="C11" s="924"/>
      <c r="D11" s="924"/>
      <c r="E11" s="924"/>
      <c r="F11" s="924"/>
      <c r="G11" s="924"/>
      <c r="H11" s="924"/>
      <c r="I11" s="924"/>
      <c r="J11" s="924"/>
      <c r="K11" s="924"/>
      <c r="L11" s="873"/>
      <c r="M11" s="873"/>
      <c r="N11" s="873"/>
      <c r="O11" s="873"/>
      <c r="P11" s="873"/>
      <c r="Q11" s="873"/>
      <c r="R11" s="873"/>
      <c r="S11" s="873"/>
      <c r="T11" s="873"/>
      <c r="U11" s="873"/>
      <c r="V11" s="873"/>
      <c r="W11" s="873"/>
      <c r="X11" s="873"/>
      <c r="Y11" s="873"/>
      <c r="Z11" s="873"/>
      <c r="AA11" s="873"/>
      <c r="AB11" s="931"/>
      <c r="AC11" s="932"/>
      <c r="AD11" s="932"/>
      <c r="AE11" s="932"/>
      <c r="AF11" s="932"/>
      <c r="AG11" s="932"/>
      <c r="AH11" s="932"/>
      <c r="AI11" s="933"/>
    </row>
    <row r="12" spans="1:35" ht="21" customHeight="1">
      <c r="A12" s="919"/>
      <c r="B12" s="920"/>
      <c r="C12" s="924">
        <v>1</v>
      </c>
      <c r="D12" s="924"/>
      <c r="E12" s="924" t="s">
        <v>52</v>
      </c>
      <c r="F12" s="924"/>
      <c r="G12" s="924"/>
      <c r="H12" s="924"/>
      <c r="I12" s="924"/>
      <c r="J12" s="924"/>
      <c r="K12" s="924"/>
      <c r="L12" s="934" t="s">
        <v>53</v>
      </c>
      <c r="M12" s="935"/>
      <c r="N12" s="935"/>
      <c r="O12" s="935"/>
      <c r="P12" s="935"/>
      <c r="Q12" s="935"/>
      <c r="R12" s="935"/>
      <c r="S12" s="935"/>
      <c r="T12" s="935"/>
      <c r="U12" s="935"/>
      <c r="V12" s="935"/>
      <c r="W12" s="936"/>
      <c r="X12" s="937" t="s">
        <v>54</v>
      </c>
      <c r="Y12" s="873"/>
      <c r="Z12" s="873"/>
      <c r="AA12" s="873"/>
      <c r="AB12" s="912"/>
      <c r="AC12" s="913"/>
      <c r="AD12" s="913"/>
      <c r="AE12" s="913"/>
      <c r="AF12" s="913"/>
      <c r="AG12" s="913"/>
      <c r="AH12" s="913"/>
      <c r="AI12" s="914"/>
    </row>
    <row r="13" spans="1:35" ht="21" customHeight="1">
      <c r="A13" s="919"/>
      <c r="B13" s="920"/>
      <c r="C13" s="924">
        <v>2</v>
      </c>
      <c r="D13" s="924"/>
      <c r="E13" s="924" t="s">
        <v>55</v>
      </c>
      <c r="F13" s="924"/>
      <c r="G13" s="924"/>
      <c r="H13" s="924"/>
      <c r="I13" s="924"/>
      <c r="J13" s="924"/>
      <c r="K13" s="924"/>
      <c r="L13" s="934" t="s">
        <v>53</v>
      </c>
      <c r="M13" s="935"/>
      <c r="N13" s="935"/>
      <c r="O13" s="935"/>
      <c r="P13" s="935"/>
      <c r="Q13" s="935"/>
      <c r="R13" s="935"/>
      <c r="S13" s="935"/>
      <c r="T13" s="935"/>
      <c r="U13" s="935"/>
      <c r="V13" s="935"/>
      <c r="W13" s="936"/>
      <c r="X13" s="873" t="s">
        <v>56</v>
      </c>
      <c r="Y13" s="873"/>
      <c r="Z13" s="873"/>
      <c r="AA13" s="873"/>
      <c r="AB13" s="912" t="s">
        <v>5</v>
      </c>
      <c r="AC13" s="913"/>
      <c r="AD13" s="913"/>
      <c r="AE13" s="913"/>
      <c r="AF13" s="913"/>
      <c r="AG13" s="913"/>
      <c r="AH13" s="913"/>
      <c r="AI13" s="914"/>
    </row>
    <row r="14" spans="1:35" ht="21" customHeight="1">
      <c r="A14" s="919"/>
      <c r="B14" s="920"/>
      <c r="C14" s="924">
        <v>3</v>
      </c>
      <c r="D14" s="924"/>
      <c r="E14" s="924" t="s">
        <v>57</v>
      </c>
      <c r="F14" s="924"/>
      <c r="G14" s="924"/>
      <c r="H14" s="924"/>
      <c r="I14" s="924"/>
      <c r="J14" s="924"/>
      <c r="K14" s="924"/>
      <c r="L14" s="934" t="s">
        <v>53</v>
      </c>
      <c r="M14" s="935"/>
      <c r="N14" s="935"/>
      <c r="O14" s="935"/>
      <c r="P14" s="935"/>
      <c r="Q14" s="935"/>
      <c r="R14" s="935"/>
      <c r="S14" s="935"/>
      <c r="T14" s="935"/>
      <c r="U14" s="935"/>
      <c r="V14" s="935"/>
      <c r="W14" s="936"/>
      <c r="X14" s="873" t="s">
        <v>58</v>
      </c>
      <c r="Y14" s="873"/>
      <c r="Z14" s="873"/>
      <c r="AA14" s="873"/>
      <c r="AB14" s="912"/>
      <c r="AC14" s="913"/>
      <c r="AD14" s="913"/>
      <c r="AE14" s="913"/>
      <c r="AF14" s="913"/>
      <c r="AG14" s="913"/>
      <c r="AH14" s="913"/>
      <c r="AI14" s="914"/>
    </row>
    <row r="15" spans="1:35" ht="21" customHeight="1">
      <c r="A15" s="919"/>
      <c r="B15" s="920"/>
      <c r="C15" s="924">
        <v>4</v>
      </c>
      <c r="D15" s="924"/>
      <c r="E15" s="924"/>
      <c r="F15" s="924"/>
      <c r="G15" s="924"/>
      <c r="H15" s="924"/>
      <c r="I15" s="924"/>
      <c r="J15" s="924"/>
      <c r="K15" s="924"/>
      <c r="L15" s="873"/>
      <c r="M15" s="873"/>
      <c r="N15" s="873"/>
      <c r="O15" s="873"/>
      <c r="P15" s="873"/>
      <c r="Q15" s="873"/>
      <c r="R15" s="873"/>
      <c r="S15" s="873"/>
      <c r="T15" s="873"/>
      <c r="U15" s="873"/>
      <c r="V15" s="873"/>
      <c r="W15" s="873"/>
      <c r="X15" s="873"/>
      <c r="Y15" s="873"/>
      <c r="Z15" s="873"/>
      <c r="AA15" s="873"/>
      <c r="AB15" s="912"/>
      <c r="AC15" s="913"/>
      <c r="AD15" s="913"/>
      <c r="AE15" s="913"/>
      <c r="AF15" s="913"/>
      <c r="AG15" s="913"/>
      <c r="AH15" s="913"/>
      <c r="AI15" s="914"/>
    </row>
    <row r="16" spans="1:35" ht="21" customHeight="1">
      <c r="A16" s="919"/>
      <c r="B16" s="920"/>
      <c r="C16" s="924">
        <v>5</v>
      </c>
      <c r="D16" s="924"/>
      <c r="E16" s="924"/>
      <c r="F16" s="924"/>
      <c r="G16" s="924"/>
      <c r="H16" s="924"/>
      <c r="I16" s="924"/>
      <c r="J16" s="924"/>
      <c r="K16" s="924"/>
      <c r="L16" s="873"/>
      <c r="M16" s="873"/>
      <c r="N16" s="873"/>
      <c r="O16" s="873"/>
      <c r="P16" s="873"/>
      <c r="Q16" s="873"/>
      <c r="R16" s="873"/>
      <c r="S16" s="873"/>
      <c r="T16" s="873"/>
      <c r="U16" s="873"/>
      <c r="V16" s="873"/>
      <c r="W16" s="873"/>
      <c r="X16" s="873"/>
      <c r="Y16" s="873"/>
      <c r="Z16" s="873"/>
      <c r="AA16" s="873"/>
      <c r="AB16" s="912"/>
      <c r="AC16" s="913"/>
      <c r="AD16" s="913"/>
      <c r="AE16" s="913"/>
      <c r="AF16" s="913"/>
      <c r="AG16" s="913"/>
      <c r="AH16" s="913"/>
      <c r="AI16" s="914"/>
    </row>
    <row r="17" spans="1:35" ht="21" customHeight="1">
      <c r="A17" s="919"/>
      <c r="B17" s="920"/>
      <c r="C17" s="924">
        <v>6</v>
      </c>
      <c r="D17" s="924"/>
      <c r="E17" s="924"/>
      <c r="F17" s="924"/>
      <c r="G17" s="924"/>
      <c r="H17" s="924"/>
      <c r="I17" s="924"/>
      <c r="J17" s="924"/>
      <c r="K17" s="924"/>
      <c r="L17" s="873"/>
      <c r="M17" s="873"/>
      <c r="N17" s="873"/>
      <c r="O17" s="873"/>
      <c r="P17" s="873"/>
      <c r="Q17" s="873"/>
      <c r="R17" s="873"/>
      <c r="S17" s="873"/>
      <c r="T17" s="873"/>
      <c r="U17" s="873"/>
      <c r="V17" s="873"/>
      <c r="W17" s="873"/>
      <c r="X17" s="873"/>
      <c r="Y17" s="873"/>
      <c r="Z17" s="873"/>
      <c r="AA17" s="873"/>
      <c r="AB17" s="912"/>
      <c r="AC17" s="913"/>
      <c r="AD17" s="913"/>
      <c r="AE17" s="913"/>
      <c r="AF17" s="913"/>
      <c r="AG17" s="913"/>
      <c r="AH17" s="913"/>
      <c r="AI17" s="914"/>
    </row>
    <row r="18" spans="1:35" ht="21" customHeight="1">
      <c r="A18" s="919"/>
      <c r="B18" s="920"/>
      <c r="C18" s="924">
        <v>7</v>
      </c>
      <c r="D18" s="924"/>
      <c r="E18" s="924"/>
      <c r="F18" s="924"/>
      <c r="G18" s="924"/>
      <c r="H18" s="924"/>
      <c r="I18" s="924"/>
      <c r="J18" s="924"/>
      <c r="K18" s="924"/>
      <c r="L18" s="873"/>
      <c r="M18" s="873"/>
      <c r="N18" s="873"/>
      <c r="O18" s="873"/>
      <c r="P18" s="873"/>
      <c r="Q18" s="873"/>
      <c r="R18" s="873"/>
      <c r="S18" s="873"/>
      <c r="T18" s="873"/>
      <c r="U18" s="873"/>
      <c r="V18" s="873"/>
      <c r="W18" s="873"/>
      <c r="X18" s="873"/>
      <c r="Y18" s="873"/>
      <c r="Z18" s="873"/>
      <c r="AA18" s="873"/>
      <c r="AB18" s="912"/>
      <c r="AC18" s="913"/>
      <c r="AD18" s="913"/>
      <c r="AE18" s="913"/>
      <c r="AF18" s="913"/>
      <c r="AG18" s="913"/>
      <c r="AH18" s="913"/>
      <c r="AI18" s="914"/>
    </row>
    <row r="19" spans="1:35" ht="21" customHeight="1">
      <c r="A19" s="919"/>
      <c r="B19" s="920"/>
      <c r="C19" s="924">
        <v>8</v>
      </c>
      <c r="D19" s="924"/>
      <c r="E19" s="924"/>
      <c r="F19" s="924"/>
      <c r="G19" s="924"/>
      <c r="H19" s="924"/>
      <c r="I19" s="924"/>
      <c r="J19" s="924"/>
      <c r="K19" s="924"/>
      <c r="L19" s="873"/>
      <c r="M19" s="873"/>
      <c r="N19" s="873"/>
      <c r="O19" s="873"/>
      <c r="P19" s="873"/>
      <c r="Q19" s="873"/>
      <c r="R19" s="873"/>
      <c r="S19" s="873"/>
      <c r="T19" s="873"/>
      <c r="U19" s="873"/>
      <c r="V19" s="873"/>
      <c r="W19" s="873"/>
      <c r="X19" s="873"/>
      <c r="Y19" s="873"/>
      <c r="Z19" s="873"/>
      <c r="AA19" s="873"/>
      <c r="AB19" s="912"/>
      <c r="AC19" s="913"/>
      <c r="AD19" s="913"/>
      <c r="AE19" s="913"/>
      <c r="AF19" s="913"/>
      <c r="AG19" s="913"/>
      <c r="AH19" s="913"/>
      <c r="AI19" s="914"/>
    </row>
    <row r="20" spans="1:35" ht="21" customHeight="1" thickBot="1">
      <c r="A20" s="921"/>
      <c r="B20" s="922"/>
      <c r="C20" s="901" t="s">
        <v>59</v>
      </c>
      <c r="D20" s="901"/>
      <c r="E20" s="901"/>
      <c r="F20" s="901"/>
      <c r="G20" s="901"/>
      <c r="H20" s="901"/>
      <c r="I20" s="901"/>
      <c r="J20" s="901"/>
      <c r="K20" s="901"/>
      <c r="L20" s="901"/>
      <c r="M20" s="901"/>
      <c r="N20" s="901"/>
      <c r="O20" s="901"/>
      <c r="P20" s="901"/>
      <c r="Q20" s="901"/>
      <c r="R20" s="901"/>
      <c r="S20" s="901"/>
      <c r="T20" s="901"/>
      <c r="U20" s="901"/>
      <c r="V20" s="901"/>
      <c r="W20" s="901"/>
      <c r="X20" s="938" t="s">
        <v>60</v>
      </c>
      <c r="Y20" s="938"/>
      <c r="Z20" s="938"/>
      <c r="AA20" s="938"/>
      <c r="AB20" s="912"/>
      <c r="AC20" s="913"/>
      <c r="AD20" s="913"/>
      <c r="AE20" s="913"/>
      <c r="AF20" s="913"/>
      <c r="AG20" s="913"/>
      <c r="AH20" s="913"/>
      <c r="AI20" s="914"/>
    </row>
    <row r="21" spans="1:35" ht="21" customHeight="1">
      <c r="A21" s="959" t="s">
        <v>61</v>
      </c>
      <c r="B21" s="960"/>
      <c r="C21" s="963" t="s">
        <v>3</v>
      </c>
      <c r="D21" s="963"/>
      <c r="E21" s="963"/>
      <c r="F21" s="963"/>
      <c r="G21" s="963"/>
      <c r="H21" s="963"/>
      <c r="I21" s="963"/>
      <c r="J21" s="965" t="s">
        <v>62</v>
      </c>
      <c r="K21" s="965"/>
      <c r="L21" s="965"/>
      <c r="M21" s="965"/>
      <c r="N21" s="965"/>
      <c r="O21" s="965"/>
      <c r="P21" s="965"/>
      <c r="Q21" s="965" t="s">
        <v>11</v>
      </c>
      <c r="R21" s="965"/>
      <c r="S21" s="965"/>
      <c r="T21" s="965"/>
      <c r="U21" s="965"/>
      <c r="V21" s="965"/>
      <c r="W21" s="965"/>
      <c r="X21" s="945" t="s">
        <v>63</v>
      </c>
      <c r="Y21" s="946"/>
      <c r="Z21" s="946"/>
      <c r="AA21" s="947"/>
      <c r="AB21" s="951" t="s">
        <v>64</v>
      </c>
      <c r="AC21" s="951"/>
      <c r="AD21" s="951"/>
      <c r="AE21" s="951"/>
      <c r="AF21" s="951"/>
      <c r="AG21" s="951"/>
      <c r="AH21" s="951"/>
      <c r="AI21" s="952"/>
    </row>
    <row r="22" spans="1:35" ht="21" customHeight="1">
      <c r="A22" s="919"/>
      <c r="B22" s="920"/>
      <c r="C22" s="964"/>
      <c r="D22" s="964"/>
      <c r="E22" s="964"/>
      <c r="F22" s="964"/>
      <c r="G22" s="964"/>
      <c r="H22" s="964"/>
      <c r="I22" s="964"/>
      <c r="J22" s="966"/>
      <c r="K22" s="966"/>
      <c r="L22" s="966"/>
      <c r="M22" s="966"/>
      <c r="N22" s="966"/>
      <c r="O22" s="966"/>
      <c r="P22" s="966"/>
      <c r="Q22" s="966"/>
      <c r="R22" s="966"/>
      <c r="S22" s="966"/>
      <c r="T22" s="966"/>
      <c r="U22" s="966"/>
      <c r="V22" s="966"/>
      <c r="W22" s="966"/>
      <c r="X22" s="948"/>
      <c r="Y22" s="949"/>
      <c r="Z22" s="949"/>
      <c r="AA22" s="950"/>
      <c r="AB22" s="929"/>
      <c r="AC22" s="929"/>
      <c r="AD22" s="929"/>
      <c r="AE22" s="929"/>
      <c r="AF22" s="929"/>
      <c r="AG22" s="929"/>
      <c r="AH22" s="929"/>
      <c r="AI22" s="930"/>
    </row>
    <row r="23" spans="1:35" ht="21" customHeight="1">
      <c r="A23" s="919"/>
      <c r="B23" s="920"/>
      <c r="C23" s="964"/>
      <c r="D23" s="964"/>
      <c r="E23" s="964"/>
      <c r="F23" s="964"/>
      <c r="G23" s="964"/>
      <c r="H23" s="964"/>
      <c r="I23" s="964"/>
      <c r="J23" s="966"/>
      <c r="K23" s="966"/>
      <c r="L23" s="966"/>
      <c r="M23" s="966"/>
      <c r="N23" s="966"/>
      <c r="O23" s="966"/>
      <c r="P23" s="966"/>
      <c r="Q23" s="966"/>
      <c r="R23" s="966"/>
      <c r="S23" s="966"/>
      <c r="T23" s="966"/>
      <c r="U23" s="966"/>
      <c r="V23" s="966"/>
      <c r="W23" s="966"/>
      <c r="X23" s="948"/>
      <c r="Y23" s="949"/>
      <c r="Z23" s="949"/>
      <c r="AA23" s="950"/>
      <c r="AB23" s="932"/>
      <c r="AC23" s="932"/>
      <c r="AD23" s="932"/>
      <c r="AE23" s="932"/>
      <c r="AF23" s="932"/>
      <c r="AG23" s="932"/>
      <c r="AH23" s="932"/>
      <c r="AI23" s="933"/>
    </row>
    <row r="24" spans="1:35" ht="21" customHeight="1">
      <c r="A24" s="919"/>
      <c r="B24" s="920"/>
      <c r="C24" s="939" t="s">
        <v>45</v>
      </c>
      <c r="D24" s="939"/>
      <c r="E24" s="939"/>
      <c r="F24" s="939"/>
      <c r="G24" s="939"/>
      <c r="H24" s="939"/>
      <c r="I24" s="939"/>
      <c r="J24" s="939"/>
      <c r="K24" s="939"/>
      <c r="L24" s="939"/>
      <c r="M24" s="939"/>
      <c r="N24" s="939"/>
      <c r="O24" s="939"/>
      <c r="P24" s="939"/>
      <c r="Q24" s="15">
        <v>1</v>
      </c>
      <c r="R24" s="939" t="s">
        <v>65</v>
      </c>
      <c r="S24" s="939"/>
      <c r="T24" s="939"/>
      <c r="U24" s="939"/>
      <c r="V24" s="939"/>
      <c r="W24" s="939"/>
      <c r="X24" s="940">
        <v>2</v>
      </c>
      <c r="Y24" s="941"/>
      <c r="Z24" s="941"/>
      <c r="AA24" s="942"/>
      <c r="AB24" s="943"/>
      <c r="AC24" s="943"/>
      <c r="AD24" s="943"/>
      <c r="AE24" s="943"/>
      <c r="AF24" s="943"/>
      <c r="AG24" s="943"/>
      <c r="AH24" s="943"/>
      <c r="AI24" s="944"/>
    </row>
    <row r="25" spans="1:35" ht="21" customHeight="1">
      <c r="A25" s="919"/>
      <c r="B25" s="920"/>
      <c r="C25" s="939"/>
      <c r="D25" s="939"/>
      <c r="E25" s="939"/>
      <c r="F25" s="939"/>
      <c r="G25" s="939"/>
      <c r="H25" s="939"/>
      <c r="I25" s="939"/>
      <c r="J25" s="939"/>
      <c r="K25" s="939"/>
      <c r="L25" s="939"/>
      <c r="M25" s="939"/>
      <c r="N25" s="939"/>
      <c r="O25" s="939"/>
      <c r="P25" s="939"/>
      <c r="Q25" s="15">
        <v>2</v>
      </c>
      <c r="R25" s="939" t="s">
        <v>65</v>
      </c>
      <c r="S25" s="939"/>
      <c r="T25" s="939"/>
      <c r="U25" s="939"/>
      <c r="V25" s="939"/>
      <c r="W25" s="939"/>
      <c r="X25" s="940">
        <v>3</v>
      </c>
      <c r="Y25" s="941"/>
      <c r="Z25" s="941"/>
      <c r="AA25" s="942"/>
      <c r="AB25" s="943"/>
      <c r="AC25" s="943"/>
      <c r="AD25" s="943"/>
      <c r="AE25" s="943"/>
      <c r="AF25" s="943"/>
      <c r="AG25" s="943"/>
      <c r="AH25" s="943"/>
      <c r="AI25" s="944"/>
    </row>
    <row r="26" spans="1:35" ht="21" customHeight="1">
      <c r="A26" s="919"/>
      <c r="B26" s="920"/>
      <c r="C26" s="939"/>
      <c r="D26" s="939"/>
      <c r="E26" s="939"/>
      <c r="F26" s="939"/>
      <c r="G26" s="939"/>
      <c r="H26" s="939"/>
      <c r="I26" s="939"/>
      <c r="J26" s="939"/>
      <c r="K26" s="939"/>
      <c r="L26" s="939"/>
      <c r="M26" s="939"/>
      <c r="N26" s="939"/>
      <c r="O26" s="939"/>
      <c r="P26" s="939"/>
      <c r="Q26" s="15">
        <v>3</v>
      </c>
      <c r="R26" s="939" t="s">
        <v>65</v>
      </c>
      <c r="S26" s="939"/>
      <c r="T26" s="939"/>
      <c r="U26" s="939"/>
      <c r="V26" s="939"/>
      <c r="W26" s="939"/>
      <c r="X26" s="940">
        <v>2</v>
      </c>
      <c r="Y26" s="941"/>
      <c r="Z26" s="941"/>
      <c r="AA26" s="942"/>
      <c r="AB26" s="943"/>
      <c r="AC26" s="943"/>
      <c r="AD26" s="943"/>
      <c r="AE26" s="943"/>
      <c r="AF26" s="943"/>
      <c r="AG26" s="943"/>
      <c r="AH26" s="943"/>
      <c r="AI26" s="944"/>
    </row>
    <row r="27" spans="1:35" ht="21" customHeight="1">
      <c r="A27" s="919"/>
      <c r="B27" s="920"/>
      <c r="C27" s="939"/>
      <c r="D27" s="939"/>
      <c r="E27" s="939"/>
      <c r="F27" s="939"/>
      <c r="G27" s="939"/>
      <c r="H27" s="939"/>
      <c r="I27" s="939"/>
      <c r="J27" s="939"/>
      <c r="K27" s="939"/>
      <c r="L27" s="939"/>
      <c r="M27" s="939"/>
      <c r="N27" s="939"/>
      <c r="O27" s="939"/>
      <c r="P27" s="939"/>
      <c r="Q27" s="15">
        <v>4</v>
      </c>
      <c r="R27" s="939" t="s">
        <v>65</v>
      </c>
      <c r="S27" s="939"/>
      <c r="T27" s="939"/>
      <c r="U27" s="939"/>
      <c r="V27" s="939"/>
      <c r="W27" s="939"/>
      <c r="X27" s="940">
        <v>3</v>
      </c>
      <c r="Y27" s="941"/>
      <c r="Z27" s="941"/>
      <c r="AA27" s="942"/>
      <c r="AB27" s="943"/>
      <c r="AC27" s="943"/>
      <c r="AD27" s="943"/>
      <c r="AE27" s="943"/>
      <c r="AF27" s="943"/>
      <c r="AG27" s="943"/>
      <c r="AH27" s="943"/>
      <c r="AI27" s="944"/>
    </row>
    <row r="28" spans="1:35" ht="21" customHeight="1">
      <c r="A28" s="919"/>
      <c r="B28" s="920"/>
      <c r="C28" s="939" t="s">
        <v>46</v>
      </c>
      <c r="D28" s="939"/>
      <c r="E28" s="939"/>
      <c r="F28" s="939"/>
      <c r="G28" s="939"/>
      <c r="H28" s="939"/>
      <c r="I28" s="939"/>
      <c r="J28" s="939"/>
      <c r="K28" s="939"/>
      <c r="L28" s="939"/>
      <c r="M28" s="939"/>
      <c r="N28" s="939"/>
      <c r="O28" s="939"/>
      <c r="P28" s="939"/>
      <c r="Q28" s="15">
        <v>5</v>
      </c>
      <c r="R28" s="939" t="s">
        <v>65</v>
      </c>
      <c r="S28" s="939"/>
      <c r="T28" s="939"/>
      <c r="U28" s="939"/>
      <c r="V28" s="939"/>
      <c r="W28" s="939"/>
      <c r="X28" s="940">
        <v>6</v>
      </c>
      <c r="Y28" s="941"/>
      <c r="Z28" s="941"/>
      <c r="AA28" s="942"/>
      <c r="AB28" s="943"/>
      <c r="AC28" s="943"/>
      <c r="AD28" s="943"/>
      <c r="AE28" s="943"/>
      <c r="AF28" s="943"/>
      <c r="AG28" s="943"/>
      <c r="AH28" s="943"/>
      <c r="AI28" s="944"/>
    </row>
    <row r="29" spans="1:35" ht="21" customHeight="1">
      <c r="A29" s="919"/>
      <c r="B29" s="920"/>
      <c r="C29" s="939"/>
      <c r="D29" s="939"/>
      <c r="E29" s="939"/>
      <c r="F29" s="939"/>
      <c r="G29" s="939"/>
      <c r="H29" s="939"/>
      <c r="I29" s="939"/>
      <c r="J29" s="939"/>
      <c r="K29" s="939"/>
      <c r="L29" s="939"/>
      <c r="M29" s="939"/>
      <c r="N29" s="939"/>
      <c r="O29" s="939"/>
      <c r="P29" s="939"/>
      <c r="Q29" s="15">
        <v>6</v>
      </c>
      <c r="R29" s="939" t="s">
        <v>65</v>
      </c>
      <c r="S29" s="939"/>
      <c r="T29" s="939"/>
      <c r="U29" s="939"/>
      <c r="V29" s="939"/>
      <c r="W29" s="939"/>
      <c r="X29" s="940">
        <v>2</v>
      </c>
      <c r="Y29" s="941"/>
      <c r="Z29" s="941"/>
      <c r="AA29" s="942"/>
      <c r="AB29" s="943"/>
      <c r="AC29" s="943"/>
      <c r="AD29" s="943"/>
      <c r="AE29" s="943"/>
      <c r="AF29" s="943"/>
      <c r="AG29" s="943"/>
      <c r="AH29" s="943"/>
      <c r="AI29" s="944"/>
    </row>
    <row r="30" spans="1:35" ht="21" customHeight="1">
      <c r="A30" s="919"/>
      <c r="B30" s="920"/>
      <c r="C30" s="939"/>
      <c r="D30" s="939"/>
      <c r="E30" s="939"/>
      <c r="F30" s="939"/>
      <c r="G30" s="939"/>
      <c r="H30" s="939"/>
      <c r="I30" s="939"/>
      <c r="J30" s="939"/>
      <c r="K30" s="939"/>
      <c r="L30" s="939"/>
      <c r="M30" s="939"/>
      <c r="N30" s="939"/>
      <c r="O30" s="939"/>
      <c r="P30" s="939"/>
      <c r="Q30" s="15">
        <v>7</v>
      </c>
      <c r="R30" s="939" t="s">
        <v>65</v>
      </c>
      <c r="S30" s="939"/>
      <c r="T30" s="939"/>
      <c r="U30" s="939"/>
      <c r="V30" s="939"/>
      <c r="W30" s="939"/>
      <c r="X30" s="940">
        <v>3</v>
      </c>
      <c r="Y30" s="941"/>
      <c r="Z30" s="941"/>
      <c r="AA30" s="942"/>
      <c r="AB30" s="943"/>
      <c r="AC30" s="943"/>
      <c r="AD30" s="943"/>
      <c r="AE30" s="943"/>
      <c r="AF30" s="943"/>
      <c r="AG30" s="943"/>
      <c r="AH30" s="943"/>
      <c r="AI30" s="944"/>
    </row>
    <row r="31" spans="1:35" ht="21" customHeight="1">
      <c r="A31" s="919"/>
      <c r="B31" s="920"/>
      <c r="C31" s="939"/>
      <c r="D31" s="939"/>
      <c r="E31" s="939"/>
      <c r="F31" s="939"/>
      <c r="G31" s="939"/>
      <c r="H31" s="939"/>
      <c r="I31" s="939"/>
      <c r="J31" s="939"/>
      <c r="K31" s="939"/>
      <c r="L31" s="939"/>
      <c r="M31" s="939"/>
      <c r="N31" s="939"/>
      <c r="O31" s="939"/>
      <c r="P31" s="939"/>
      <c r="Q31" s="15">
        <v>8</v>
      </c>
      <c r="R31" s="939" t="s">
        <v>65</v>
      </c>
      <c r="S31" s="939"/>
      <c r="T31" s="939"/>
      <c r="U31" s="939"/>
      <c r="V31" s="939"/>
      <c r="W31" s="939"/>
      <c r="X31" s="940">
        <v>4</v>
      </c>
      <c r="Y31" s="941"/>
      <c r="Z31" s="941"/>
      <c r="AA31" s="942"/>
      <c r="AB31" s="943"/>
      <c r="AC31" s="943"/>
      <c r="AD31" s="943"/>
      <c r="AE31" s="943"/>
      <c r="AF31" s="943"/>
      <c r="AG31" s="943"/>
      <c r="AH31" s="943"/>
      <c r="AI31" s="944"/>
    </row>
    <row r="32" spans="1:35" ht="21" customHeight="1">
      <c r="A32" s="919"/>
      <c r="B32" s="920"/>
      <c r="C32" s="939"/>
      <c r="D32" s="939"/>
      <c r="E32" s="939"/>
      <c r="F32" s="939"/>
      <c r="G32" s="939"/>
      <c r="H32" s="939"/>
      <c r="I32" s="939"/>
      <c r="J32" s="939"/>
      <c r="K32" s="939"/>
      <c r="L32" s="939"/>
      <c r="M32" s="939"/>
      <c r="N32" s="939"/>
      <c r="O32" s="939"/>
      <c r="P32" s="939"/>
      <c r="Q32" s="15">
        <v>9</v>
      </c>
      <c r="R32" s="939" t="s">
        <v>65</v>
      </c>
      <c r="S32" s="939"/>
      <c r="T32" s="939"/>
      <c r="U32" s="939"/>
      <c r="V32" s="939"/>
      <c r="W32" s="939"/>
      <c r="X32" s="940">
        <v>5</v>
      </c>
      <c r="Y32" s="941"/>
      <c r="Z32" s="941"/>
      <c r="AA32" s="942"/>
      <c r="AB32" s="943"/>
      <c r="AC32" s="943"/>
      <c r="AD32" s="943"/>
      <c r="AE32" s="943"/>
      <c r="AF32" s="943"/>
      <c r="AG32" s="943"/>
      <c r="AH32" s="943"/>
      <c r="AI32" s="944"/>
    </row>
    <row r="33" spans="1:35" ht="21" customHeight="1">
      <c r="A33" s="919"/>
      <c r="B33" s="920"/>
      <c r="C33" s="939" t="s">
        <v>47</v>
      </c>
      <c r="D33" s="939"/>
      <c r="E33" s="939"/>
      <c r="F33" s="939"/>
      <c r="G33" s="939"/>
      <c r="H33" s="939"/>
      <c r="I33" s="939"/>
      <c r="J33" s="939"/>
      <c r="K33" s="939"/>
      <c r="L33" s="939"/>
      <c r="M33" s="939"/>
      <c r="N33" s="939"/>
      <c r="O33" s="939"/>
      <c r="P33" s="939"/>
      <c r="Q33" s="15">
        <v>10</v>
      </c>
      <c r="R33" s="939" t="s">
        <v>65</v>
      </c>
      <c r="S33" s="939"/>
      <c r="T33" s="939"/>
      <c r="U33" s="939"/>
      <c r="V33" s="939"/>
      <c r="W33" s="939"/>
      <c r="X33" s="940">
        <v>6</v>
      </c>
      <c r="Y33" s="941"/>
      <c r="Z33" s="941"/>
      <c r="AA33" s="942"/>
      <c r="AB33" s="943" t="s">
        <v>5</v>
      </c>
      <c r="AC33" s="943"/>
      <c r="AD33" s="943"/>
      <c r="AE33" s="943"/>
      <c r="AF33" s="943"/>
      <c r="AG33" s="943"/>
      <c r="AH33" s="943"/>
      <c r="AI33" s="944"/>
    </row>
    <row r="34" spans="1:35" ht="21" customHeight="1">
      <c r="A34" s="919"/>
      <c r="B34" s="920"/>
      <c r="C34" s="939"/>
      <c r="D34" s="939"/>
      <c r="E34" s="939"/>
      <c r="F34" s="939"/>
      <c r="G34" s="939"/>
      <c r="H34" s="939"/>
      <c r="I34" s="939"/>
      <c r="J34" s="939"/>
      <c r="K34" s="939"/>
      <c r="L34" s="939"/>
      <c r="M34" s="939"/>
      <c r="N34" s="939"/>
      <c r="O34" s="939"/>
      <c r="P34" s="939"/>
      <c r="Q34" s="15">
        <v>11</v>
      </c>
      <c r="R34" s="939" t="s">
        <v>65</v>
      </c>
      <c r="S34" s="939"/>
      <c r="T34" s="939"/>
      <c r="U34" s="939"/>
      <c r="V34" s="939"/>
      <c r="W34" s="939"/>
      <c r="X34" s="940">
        <v>5</v>
      </c>
      <c r="Y34" s="941"/>
      <c r="Z34" s="941"/>
      <c r="AA34" s="942"/>
      <c r="AB34" s="943"/>
      <c r="AC34" s="943"/>
      <c r="AD34" s="943"/>
      <c r="AE34" s="943"/>
      <c r="AF34" s="943"/>
      <c r="AG34" s="943"/>
      <c r="AH34" s="943"/>
      <c r="AI34" s="944"/>
    </row>
    <row r="35" spans="1:35" ht="21" customHeight="1">
      <c r="A35" s="919"/>
      <c r="B35" s="920"/>
      <c r="C35" s="939"/>
      <c r="D35" s="939"/>
      <c r="E35" s="939"/>
      <c r="F35" s="939"/>
      <c r="G35" s="939"/>
      <c r="H35" s="939"/>
      <c r="I35" s="939"/>
      <c r="J35" s="939"/>
      <c r="K35" s="939"/>
      <c r="L35" s="939"/>
      <c r="M35" s="939"/>
      <c r="N35" s="939"/>
      <c r="O35" s="939"/>
      <c r="P35" s="939"/>
      <c r="Q35" s="15">
        <v>12</v>
      </c>
      <c r="R35" s="939" t="s">
        <v>65</v>
      </c>
      <c r="S35" s="939"/>
      <c r="T35" s="939"/>
      <c r="U35" s="939"/>
      <c r="V35" s="939"/>
      <c r="W35" s="939"/>
      <c r="X35" s="940">
        <v>4</v>
      </c>
      <c r="Y35" s="941"/>
      <c r="Z35" s="941"/>
      <c r="AA35" s="942"/>
      <c r="AB35" s="943"/>
      <c r="AC35" s="943"/>
      <c r="AD35" s="943"/>
      <c r="AE35" s="943"/>
      <c r="AF35" s="943"/>
      <c r="AG35" s="943"/>
      <c r="AH35" s="943"/>
      <c r="AI35" s="944"/>
    </row>
    <row r="36" spans="1:35" ht="21" customHeight="1">
      <c r="A36" s="919"/>
      <c r="B36" s="920"/>
      <c r="C36" s="939"/>
      <c r="D36" s="939"/>
      <c r="E36" s="939"/>
      <c r="F36" s="939"/>
      <c r="G36" s="939"/>
      <c r="H36" s="939"/>
      <c r="I36" s="939"/>
      <c r="J36" s="939"/>
      <c r="K36" s="939"/>
      <c r="L36" s="939"/>
      <c r="M36" s="939"/>
      <c r="N36" s="939"/>
      <c r="O36" s="939"/>
      <c r="P36" s="939"/>
      <c r="Q36" s="15">
        <v>13</v>
      </c>
      <c r="R36" s="939" t="s">
        <v>65</v>
      </c>
      <c r="S36" s="939"/>
      <c r="T36" s="939"/>
      <c r="U36" s="939"/>
      <c r="V36" s="939"/>
      <c r="W36" s="939"/>
      <c r="X36" s="940">
        <v>3</v>
      </c>
      <c r="Y36" s="941"/>
      <c r="Z36" s="941"/>
      <c r="AA36" s="942"/>
      <c r="AB36" s="943"/>
      <c r="AC36" s="943"/>
      <c r="AD36" s="943"/>
      <c r="AE36" s="943"/>
      <c r="AF36" s="943"/>
      <c r="AG36" s="943"/>
      <c r="AH36" s="943"/>
      <c r="AI36" s="944"/>
    </row>
    <row r="37" spans="1:35" ht="21" customHeight="1">
      <c r="A37" s="919"/>
      <c r="B37" s="920"/>
      <c r="C37" s="939"/>
      <c r="D37" s="939"/>
      <c r="E37" s="939"/>
      <c r="F37" s="939"/>
      <c r="G37" s="939"/>
      <c r="H37" s="939"/>
      <c r="I37" s="939"/>
      <c r="J37" s="939"/>
      <c r="K37" s="939"/>
      <c r="L37" s="939"/>
      <c r="M37" s="939"/>
      <c r="N37" s="939"/>
      <c r="O37" s="939"/>
      <c r="P37" s="939"/>
      <c r="Q37" s="15">
        <v>14</v>
      </c>
      <c r="R37" s="939" t="s">
        <v>65</v>
      </c>
      <c r="S37" s="939"/>
      <c r="T37" s="939"/>
      <c r="U37" s="939"/>
      <c r="V37" s="939"/>
      <c r="W37" s="939"/>
      <c r="X37" s="940">
        <v>2</v>
      </c>
      <c r="Y37" s="941"/>
      <c r="Z37" s="941"/>
      <c r="AA37" s="942"/>
      <c r="AB37" s="943"/>
      <c r="AC37" s="943"/>
      <c r="AD37" s="943"/>
      <c r="AE37" s="943"/>
      <c r="AF37" s="943"/>
      <c r="AG37" s="943"/>
      <c r="AH37" s="943"/>
      <c r="AI37" s="944"/>
    </row>
    <row r="38" spans="1:35" ht="21" customHeight="1" thickBot="1">
      <c r="A38" s="961"/>
      <c r="B38" s="962"/>
      <c r="C38" s="953" t="s">
        <v>66</v>
      </c>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3" t="s">
        <v>67</v>
      </c>
      <c r="AC38" s="954"/>
      <c r="AD38" s="954"/>
      <c r="AE38" s="954"/>
      <c r="AF38" s="954"/>
      <c r="AG38" s="954"/>
      <c r="AH38" s="954"/>
      <c r="AI38" s="967"/>
    </row>
    <row r="39" spans="1:35" ht="21" customHeight="1">
      <c r="A39" s="958" t="s">
        <v>68</v>
      </c>
      <c r="B39" s="958"/>
      <c r="C39" s="958"/>
      <c r="D39" s="958"/>
      <c r="E39" s="958"/>
      <c r="F39" s="958"/>
      <c r="G39" s="958"/>
      <c r="H39" s="958"/>
      <c r="I39" s="958"/>
      <c r="J39" s="958"/>
      <c r="K39" s="958"/>
      <c r="L39" s="958"/>
      <c r="M39" s="958"/>
      <c r="N39" s="958"/>
      <c r="O39" s="958"/>
      <c r="P39" s="958"/>
      <c r="Q39" s="958"/>
      <c r="R39" s="958"/>
      <c r="S39" s="958"/>
      <c r="T39" s="958"/>
      <c r="U39" s="958"/>
      <c r="V39" s="958"/>
      <c r="W39" s="958"/>
      <c r="X39" s="958"/>
      <c r="Y39" s="958"/>
      <c r="Z39" s="958"/>
      <c r="AA39" s="958"/>
      <c r="AB39" s="958"/>
      <c r="AC39" s="958"/>
      <c r="AD39" s="958"/>
      <c r="AE39" s="958"/>
      <c r="AF39" s="958"/>
      <c r="AG39" s="958"/>
      <c r="AH39" s="958"/>
      <c r="AI39" s="958"/>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AB15:AI15"/>
    <mergeCell ref="C16:D16"/>
    <mergeCell ref="E16:K16"/>
    <mergeCell ref="L16:W16"/>
    <mergeCell ref="X16:AA16"/>
    <mergeCell ref="AB16:AI16"/>
    <mergeCell ref="C19:D19"/>
    <mergeCell ref="E19:K19"/>
    <mergeCell ref="L19:W19"/>
    <mergeCell ref="X19:AA19"/>
    <mergeCell ref="AB19:AI19"/>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7:E8"/>
    <mergeCell ref="F7:K7"/>
    <mergeCell ref="L7:U7"/>
    <mergeCell ref="V7:Z8"/>
    <mergeCell ref="AA7:AI8"/>
    <mergeCell ref="F8:K8"/>
    <mergeCell ref="L8:U8"/>
    <mergeCell ref="A2:AI2"/>
    <mergeCell ref="A4:K4"/>
    <mergeCell ref="L4:AI4"/>
    <mergeCell ref="A5:K5"/>
    <mergeCell ref="L5:AI5"/>
    <mergeCell ref="A6:K6"/>
    <mergeCell ref="L6:AI6"/>
  </mergeCells>
  <phoneticPr fontId="9"/>
  <printOptions horizontalCentered="1"/>
  <pageMargins left="0.39370078740157483" right="0.39370078740157483" top="0.59055118110236227" bottom="0.19685039370078741" header="0.51181102362204722" footer="0.51181102362204722"/>
  <pageSetup paperSize="9"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M59"/>
  <sheetViews>
    <sheetView showGridLines="0" view="pageBreakPreview" topLeftCell="A8" zoomScale="70" zoomScaleNormal="100" zoomScaleSheetLayoutView="70" workbookViewId="0">
      <selection activeCell="G53" sqref="G53:M54"/>
    </sheetView>
  </sheetViews>
  <sheetFormatPr defaultColWidth="2.26953125" defaultRowHeight="13"/>
  <cols>
    <col min="1" max="1" width="2.36328125" style="41" customWidth="1"/>
    <col min="2" max="2" width="2.36328125" style="42" customWidth="1"/>
    <col min="3" max="38" width="2.36328125" style="41" customWidth="1"/>
    <col min="39" max="256" width="2.26953125" style="41"/>
    <col min="257" max="294" width="2.36328125" style="41" customWidth="1"/>
    <col min="295" max="512" width="2.26953125" style="41"/>
    <col min="513" max="550" width="2.36328125" style="41" customWidth="1"/>
    <col min="551" max="768" width="2.26953125" style="41"/>
    <col min="769" max="806" width="2.36328125" style="41" customWidth="1"/>
    <col min="807" max="1024" width="2.26953125" style="41"/>
    <col min="1025" max="1062" width="2.36328125" style="41" customWidth="1"/>
    <col min="1063" max="1280" width="2.26953125" style="41"/>
    <col min="1281" max="1318" width="2.36328125" style="41" customWidth="1"/>
    <col min="1319" max="1536" width="2.26953125" style="41"/>
    <col min="1537" max="1574" width="2.36328125" style="41" customWidth="1"/>
    <col min="1575" max="1792" width="2.26953125" style="41"/>
    <col min="1793" max="1830" width="2.36328125" style="41" customWidth="1"/>
    <col min="1831" max="2048" width="2.26953125" style="41"/>
    <col min="2049" max="2086" width="2.36328125" style="41" customWidth="1"/>
    <col min="2087" max="2304" width="2.26953125" style="41"/>
    <col min="2305" max="2342" width="2.36328125" style="41" customWidth="1"/>
    <col min="2343" max="2560" width="2.26953125" style="41"/>
    <col min="2561" max="2598" width="2.36328125" style="41" customWidth="1"/>
    <col min="2599" max="2816" width="2.26953125" style="41"/>
    <col min="2817" max="2854" width="2.36328125" style="41" customWidth="1"/>
    <col min="2855" max="3072" width="2.26953125" style="41"/>
    <col min="3073" max="3110" width="2.36328125" style="41" customWidth="1"/>
    <col min="3111" max="3328" width="2.26953125" style="41"/>
    <col min="3329" max="3366" width="2.36328125" style="41" customWidth="1"/>
    <col min="3367" max="3584" width="2.26953125" style="41"/>
    <col min="3585" max="3622" width="2.36328125" style="41" customWidth="1"/>
    <col min="3623" max="3840" width="2.26953125" style="41"/>
    <col min="3841" max="3878" width="2.36328125" style="41" customWidth="1"/>
    <col min="3879" max="4096" width="2.26953125" style="41"/>
    <col min="4097" max="4134" width="2.36328125" style="41" customWidth="1"/>
    <col min="4135" max="4352" width="2.26953125" style="41"/>
    <col min="4353" max="4390" width="2.36328125" style="41" customWidth="1"/>
    <col min="4391" max="4608" width="2.26953125" style="41"/>
    <col min="4609" max="4646" width="2.36328125" style="41" customWidth="1"/>
    <col min="4647" max="4864" width="2.26953125" style="41"/>
    <col min="4865" max="4902" width="2.36328125" style="41" customWidth="1"/>
    <col min="4903" max="5120" width="2.26953125" style="41"/>
    <col min="5121" max="5158" width="2.36328125" style="41" customWidth="1"/>
    <col min="5159" max="5376" width="2.26953125" style="41"/>
    <col min="5377" max="5414" width="2.36328125" style="41" customWidth="1"/>
    <col min="5415" max="5632" width="2.26953125" style="41"/>
    <col min="5633" max="5670" width="2.36328125" style="41" customWidth="1"/>
    <col min="5671" max="5888" width="2.26953125" style="41"/>
    <col min="5889" max="5926" width="2.36328125" style="41" customWidth="1"/>
    <col min="5927" max="6144" width="2.26953125" style="41"/>
    <col min="6145" max="6182" width="2.36328125" style="41" customWidth="1"/>
    <col min="6183" max="6400" width="2.26953125" style="41"/>
    <col min="6401" max="6438" width="2.36328125" style="41" customWidth="1"/>
    <col min="6439" max="6656" width="2.26953125" style="41"/>
    <col min="6657" max="6694" width="2.36328125" style="41" customWidth="1"/>
    <col min="6695" max="6912" width="2.26953125" style="41"/>
    <col min="6913" max="6950" width="2.36328125" style="41" customWidth="1"/>
    <col min="6951" max="7168" width="2.26953125" style="41"/>
    <col min="7169" max="7206" width="2.36328125" style="41" customWidth="1"/>
    <col min="7207" max="7424" width="2.26953125" style="41"/>
    <col min="7425" max="7462" width="2.36328125" style="41" customWidth="1"/>
    <col min="7463" max="7680" width="2.26953125" style="41"/>
    <col min="7681" max="7718" width="2.36328125" style="41" customWidth="1"/>
    <col min="7719" max="7936" width="2.26953125" style="41"/>
    <col min="7937" max="7974" width="2.36328125" style="41" customWidth="1"/>
    <col min="7975" max="8192" width="2.26953125" style="41"/>
    <col min="8193" max="8230" width="2.36328125" style="41" customWidth="1"/>
    <col min="8231" max="8448" width="2.26953125" style="41"/>
    <col min="8449" max="8486" width="2.36328125" style="41" customWidth="1"/>
    <col min="8487" max="8704" width="2.26953125" style="41"/>
    <col min="8705" max="8742" width="2.36328125" style="41" customWidth="1"/>
    <col min="8743" max="8960" width="2.26953125" style="41"/>
    <col min="8961" max="8998" width="2.36328125" style="41" customWidth="1"/>
    <col min="8999" max="9216" width="2.26953125" style="41"/>
    <col min="9217" max="9254" width="2.36328125" style="41" customWidth="1"/>
    <col min="9255" max="9472" width="2.26953125" style="41"/>
    <col min="9473" max="9510" width="2.36328125" style="41" customWidth="1"/>
    <col min="9511" max="9728" width="2.26953125" style="41"/>
    <col min="9729" max="9766" width="2.36328125" style="41" customWidth="1"/>
    <col min="9767" max="9984" width="2.26953125" style="41"/>
    <col min="9985" max="10022" width="2.36328125" style="41" customWidth="1"/>
    <col min="10023" max="10240" width="2.26953125" style="41"/>
    <col min="10241" max="10278" width="2.36328125" style="41" customWidth="1"/>
    <col min="10279" max="10496" width="2.26953125" style="41"/>
    <col min="10497" max="10534" width="2.36328125" style="41" customWidth="1"/>
    <col min="10535" max="10752" width="2.26953125" style="41"/>
    <col min="10753" max="10790" width="2.36328125" style="41" customWidth="1"/>
    <col min="10791" max="11008" width="2.26953125" style="41"/>
    <col min="11009" max="11046" width="2.36328125" style="41" customWidth="1"/>
    <col min="11047" max="11264" width="2.26953125" style="41"/>
    <col min="11265" max="11302" width="2.36328125" style="41" customWidth="1"/>
    <col min="11303" max="11520" width="2.26953125" style="41"/>
    <col min="11521" max="11558" width="2.36328125" style="41" customWidth="1"/>
    <col min="11559" max="11776" width="2.26953125" style="41"/>
    <col min="11777" max="11814" width="2.36328125" style="41" customWidth="1"/>
    <col min="11815" max="12032" width="2.26953125" style="41"/>
    <col min="12033" max="12070" width="2.36328125" style="41" customWidth="1"/>
    <col min="12071" max="12288" width="2.26953125" style="41"/>
    <col min="12289" max="12326" width="2.36328125" style="41" customWidth="1"/>
    <col min="12327" max="12544" width="2.26953125" style="41"/>
    <col min="12545" max="12582" width="2.36328125" style="41" customWidth="1"/>
    <col min="12583" max="12800" width="2.26953125" style="41"/>
    <col min="12801" max="12838" width="2.36328125" style="41" customWidth="1"/>
    <col min="12839" max="13056" width="2.26953125" style="41"/>
    <col min="13057" max="13094" width="2.36328125" style="41" customWidth="1"/>
    <col min="13095" max="13312" width="2.26953125" style="41"/>
    <col min="13313" max="13350" width="2.36328125" style="41" customWidth="1"/>
    <col min="13351" max="13568" width="2.26953125" style="41"/>
    <col min="13569" max="13606" width="2.36328125" style="41" customWidth="1"/>
    <col min="13607" max="13824" width="2.26953125" style="41"/>
    <col min="13825" max="13862" width="2.36328125" style="41" customWidth="1"/>
    <col min="13863" max="14080" width="2.26953125" style="41"/>
    <col min="14081" max="14118" width="2.36328125" style="41" customWidth="1"/>
    <col min="14119" max="14336" width="2.26953125" style="41"/>
    <col min="14337" max="14374" width="2.36328125" style="41" customWidth="1"/>
    <col min="14375" max="14592" width="2.26953125" style="41"/>
    <col min="14593" max="14630" width="2.36328125" style="41" customWidth="1"/>
    <col min="14631" max="14848" width="2.26953125" style="41"/>
    <col min="14849" max="14886" width="2.36328125" style="41" customWidth="1"/>
    <col min="14887" max="15104" width="2.26953125" style="41"/>
    <col min="15105" max="15142" width="2.36328125" style="41" customWidth="1"/>
    <col min="15143" max="15360" width="2.26953125" style="41"/>
    <col min="15361" max="15398" width="2.36328125" style="41" customWidth="1"/>
    <col min="15399" max="15616" width="2.26953125" style="41"/>
    <col min="15617" max="15654" width="2.36328125" style="41" customWidth="1"/>
    <col min="15655" max="15872" width="2.26953125" style="41"/>
    <col min="15873" max="15910" width="2.36328125" style="41" customWidth="1"/>
    <col min="15911" max="16128" width="2.26953125" style="41"/>
    <col min="16129" max="16166" width="2.36328125" style="41" customWidth="1"/>
    <col min="16167" max="16384" width="2.26953125" style="41"/>
  </cols>
  <sheetData>
    <row r="1" spans="1:39" ht="21" customHeight="1">
      <c r="B1" s="66" t="s">
        <v>177</v>
      </c>
      <c r="C1" s="67"/>
      <c r="D1" s="67"/>
      <c r="E1" s="67"/>
      <c r="F1" s="67"/>
      <c r="AB1" s="971" t="s">
        <v>184</v>
      </c>
      <c r="AC1" s="971"/>
      <c r="AD1" s="971"/>
      <c r="AE1" s="971"/>
      <c r="AF1" s="971"/>
      <c r="AG1" s="971"/>
      <c r="AH1" s="971"/>
      <c r="AI1" s="971"/>
      <c r="AK1" s="972" t="s">
        <v>154</v>
      </c>
      <c r="AL1" s="972"/>
    </row>
    <row r="2" spans="1:39" ht="20.25" customHeight="1">
      <c r="AL2" s="43"/>
      <c r="AM2" s="43"/>
    </row>
    <row r="3" spans="1:39" ht="20.25" customHeight="1">
      <c r="A3" s="973" t="s">
        <v>185</v>
      </c>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row>
    <row r="4" spans="1:39" ht="20.25" customHeight="1">
      <c r="A4" s="974"/>
      <c r="B4" s="974"/>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c r="AJ4" s="974"/>
      <c r="AK4" s="974"/>
      <c r="AL4" s="974"/>
      <c r="AM4" s="974"/>
    </row>
    <row r="5" spans="1:39" ht="20.25" customHeight="1"/>
    <row r="6" spans="1:39" ht="25.5" customHeight="1">
      <c r="B6" s="975" t="s">
        <v>153</v>
      </c>
      <c r="C6" s="976"/>
      <c r="D6" s="976"/>
      <c r="E6" s="976"/>
      <c r="F6" s="976"/>
      <c r="G6" s="976"/>
      <c r="H6" s="976"/>
      <c r="I6" s="976"/>
      <c r="J6" s="976"/>
      <c r="K6" s="977"/>
      <c r="L6" s="975"/>
      <c r="M6" s="976"/>
      <c r="N6" s="976"/>
      <c r="O6" s="976"/>
      <c r="P6" s="976"/>
      <c r="Q6" s="976"/>
      <c r="R6" s="976"/>
      <c r="S6" s="976"/>
      <c r="T6" s="976"/>
      <c r="U6" s="976"/>
      <c r="V6" s="976"/>
      <c r="W6" s="976"/>
      <c r="X6" s="976"/>
      <c r="Y6" s="976"/>
      <c r="Z6" s="976"/>
      <c r="AA6" s="976"/>
      <c r="AB6" s="976"/>
      <c r="AC6" s="976"/>
      <c r="AD6" s="976"/>
      <c r="AE6" s="976"/>
      <c r="AF6" s="976"/>
      <c r="AG6" s="976"/>
      <c r="AH6" s="976"/>
      <c r="AI6" s="976"/>
      <c r="AJ6" s="976"/>
      <c r="AK6" s="976"/>
      <c r="AL6" s="977"/>
    </row>
    <row r="7" spans="1:39" ht="10.5" customHeight="1">
      <c r="B7" s="978" t="s">
        <v>152</v>
      </c>
      <c r="C7" s="979"/>
      <c r="D7" s="44"/>
      <c r="E7" s="44"/>
      <c r="F7" s="44"/>
      <c r="G7" s="44"/>
      <c r="H7" s="44"/>
      <c r="I7" s="44"/>
      <c r="J7" s="44"/>
      <c r="K7" s="44"/>
      <c r="L7" s="44"/>
      <c r="M7" s="44"/>
      <c r="N7" s="44"/>
      <c r="O7" s="44"/>
      <c r="P7" s="44"/>
      <c r="Q7" s="44"/>
      <c r="R7" s="984" t="s">
        <v>151</v>
      </c>
      <c r="S7" s="985"/>
      <c r="T7" s="45"/>
      <c r="U7" s="44"/>
      <c r="V7" s="44"/>
      <c r="W7" s="44"/>
      <c r="X7" s="44"/>
      <c r="Y7" s="44"/>
      <c r="Z7" s="44"/>
      <c r="AA7" s="44"/>
      <c r="AB7" s="44"/>
      <c r="AC7" s="44"/>
      <c r="AD7" s="44"/>
      <c r="AE7" s="44"/>
      <c r="AF7" s="44"/>
      <c r="AG7" s="44"/>
      <c r="AH7" s="44"/>
      <c r="AI7" s="44"/>
      <c r="AJ7" s="44"/>
      <c r="AK7" s="44"/>
      <c r="AL7" s="46"/>
    </row>
    <row r="8" spans="1:39" ht="10.5" customHeight="1">
      <c r="B8" s="980"/>
      <c r="C8" s="981"/>
      <c r="D8" s="47"/>
      <c r="E8" s="47"/>
      <c r="F8" s="47"/>
      <c r="G8" s="47"/>
      <c r="H8" s="47"/>
      <c r="I8" s="47"/>
      <c r="J8" s="47"/>
      <c r="K8" s="47"/>
      <c r="L8" s="47"/>
      <c r="M8" s="47"/>
      <c r="N8" s="47"/>
      <c r="O8" s="47"/>
      <c r="P8" s="47"/>
      <c r="Q8" s="47"/>
      <c r="R8" s="986"/>
      <c r="S8" s="987"/>
      <c r="T8" s="48"/>
      <c r="U8" s="969">
        <v>1</v>
      </c>
      <c r="V8" s="47"/>
      <c r="W8" s="968" t="s">
        <v>150</v>
      </c>
      <c r="X8" s="968"/>
      <c r="Y8" s="968"/>
      <c r="Z8" s="968"/>
      <c r="AA8" s="968"/>
      <c r="AB8" s="968"/>
      <c r="AC8" s="968"/>
      <c r="AD8" s="968"/>
      <c r="AE8" s="968"/>
      <c r="AF8" s="968"/>
      <c r="AG8" s="968"/>
      <c r="AH8" s="968"/>
      <c r="AI8" s="968"/>
      <c r="AJ8" s="968"/>
      <c r="AK8" s="968"/>
      <c r="AL8" s="49"/>
    </row>
    <row r="9" spans="1:39" ht="10.5" customHeight="1">
      <c r="B9" s="980"/>
      <c r="C9" s="981"/>
      <c r="D9" s="47"/>
      <c r="E9" s="47"/>
      <c r="F9" s="47"/>
      <c r="G9" s="47"/>
      <c r="H9" s="47"/>
      <c r="I9" s="47"/>
      <c r="J9" s="47"/>
      <c r="K9" s="47"/>
      <c r="L9" s="47"/>
      <c r="M9" s="47"/>
      <c r="N9" s="47"/>
      <c r="O9" s="47"/>
      <c r="P9" s="47"/>
      <c r="Q9" s="47"/>
      <c r="R9" s="986"/>
      <c r="S9" s="987"/>
      <c r="T9" s="48"/>
      <c r="U9" s="969"/>
      <c r="V9" s="47"/>
      <c r="W9" s="968"/>
      <c r="X9" s="968"/>
      <c r="Y9" s="968"/>
      <c r="Z9" s="968"/>
      <c r="AA9" s="968"/>
      <c r="AB9" s="968"/>
      <c r="AC9" s="968"/>
      <c r="AD9" s="968"/>
      <c r="AE9" s="968"/>
      <c r="AF9" s="968"/>
      <c r="AG9" s="968"/>
      <c r="AH9" s="968"/>
      <c r="AI9" s="968"/>
      <c r="AJ9" s="968"/>
      <c r="AK9" s="968"/>
      <c r="AL9" s="49"/>
    </row>
    <row r="10" spans="1:39" ht="10.5" customHeight="1">
      <c r="B10" s="980"/>
      <c r="C10" s="981"/>
      <c r="F10" s="970">
        <v>1</v>
      </c>
      <c r="G10" s="50"/>
      <c r="H10" s="968" t="s">
        <v>104</v>
      </c>
      <c r="I10" s="968"/>
      <c r="J10" s="968"/>
      <c r="K10" s="968"/>
      <c r="L10" s="968"/>
      <c r="M10" s="968"/>
      <c r="N10" s="968"/>
      <c r="O10" s="968"/>
      <c r="P10" s="51"/>
      <c r="Q10" s="51"/>
      <c r="R10" s="986"/>
      <c r="S10" s="987"/>
      <c r="T10" s="48"/>
      <c r="U10" s="969">
        <v>2</v>
      </c>
      <c r="V10" s="47"/>
      <c r="W10" s="968" t="s">
        <v>149</v>
      </c>
      <c r="X10" s="968"/>
      <c r="Y10" s="968"/>
      <c r="Z10" s="968"/>
      <c r="AA10" s="968"/>
      <c r="AB10" s="968"/>
      <c r="AC10" s="968"/>
      <c r="AD10" s="968"/>
      <c r="AE10" s="968"/>
      <c r="AF10" s="968"/>
      <c r="AG10" s="968"/>
      <c r="AH10" s="968"/>
      <c r="AI10" s="968"/>
      <c r="AJ10" s="968"/>
      <c r="AK10" s="968"/>
      <c r="AL10" s="52"/>
    </row>
    <row r="11" spans="1:39" ht="10.5" customHeight="1">
      <c r="B11" s="980"/>
      <c r="C11" s="981"/>
      <c r="F11" s="970"/>
      <c r="G11" s="50"/>
      <c r="H11" s="968"/>
      <c r="I11" s="968"/>
      <c r="J11" s="968"/>
      <c r="K11" s="968"/>
      <c r="L11" s="968"/>
      <c r="M11" s="968"/>
      <c r="N11" s="968"/>
      <c r="O11" s="968"/>
      <c r="P11" s="51"/>
      <c r="Q11" s="51"/>
      <c r="R11" s="986"/>
      <c r="S11" s="987"/>
      <c r="T11" s="48"/>
      <c r="U11" s="969"/>
      <c r="V11" s="47"/>
      <c r="W11" s="968"/>
      <c r="X11" s="968"/>
      <c r="Y11" s="968"/>
      <c r="Z11" s="968"/>
      <c r="AA11" s="968"/>
      <c r="AB11" s="968"/>
      <c r="AC11" s="968"/>
      <c r="AD11" s="968"/>
      <c r="AE11" s="968"/>
      <c r="AF11" s="968"/>
      <c r="AG11" s="968"/>
      <c r="AH11" s="968"/>
      <c r="AI11" s="968"/>
      <c r="AJ11" s="968"/>
      <c r="AK11" s="968"/>
      <c r="AL11" s="52"/>
    </row>
    <row r="12" spans="1:39" ht="10.5" customHeight="1">
      <c r="B12" s="980"/>
      <c r="C12" s="981"/>
      <c r="F12" s="970">
        <v>2</v>
      </c>
      <c r="G12" s="50"/>
      <c r="H12" s="968" t="s">
        <v>148</v>
      </c>
      <c r="I12" s="968"/>
      <c r="J12" s="968"/>
      <c r="K12" s="968"/>
      <c r="L12" s="968"/>
      <c r="M12" s="968"/>
      <c r="N12" s="968"/>
      <c r="O12" s="968"/>
      <c r="P12" s="51"/>
      <c r="Q12" s="51"/>
      <c r="R12" s="986"/>
      <c r="S12" s="987"/>
      <c r="T12" s="48"/>
      <c r="U12" s="969">
        <v>3</v>
      </c>
      <c r="V12" s="47"/>
      <c r="W12" s="968" t="s">
        <v>147</v>
      </c>
      <c r="X12" s="968"/>
      <c r="Y12" s="968"/>
      <c r="Z12" s="968"/>
      <c r="AA12" s="968"/>
      <c r="AB12" s="968"/>
      <c r="AC12" s="968"/>
      <c r="AD12" s="968"/>
      <c r="AE12" s="968"/>
      <c r="AF12" s="968"/>
      <c r="AG12" s="968"/>
      <c r="AH12" s="968"/>
      <c r="AI12" s="968"/>
      <c r="AJ12" s="968"/>
      <c r="AK12" s="968"/>
      <c r="AL12" s="49"/>
    </row>
    <row r="13" spans="1:39" ht="10.5" customHeight="1">
      <c r="B13" s="980"/>
      <c r="C13" s="981"/>
      <c r="F13" s="970"/>
      <c r="G13" s="50"/>
      <c r="H13" s="968"/>
      <c r="I13" s="968"/>
      <c r="J13" s="968"/>
      <c r="K13" s="968"/>
      <c r="L13" s="968"/>
      <c r="M13" s="968"/>
      <c r="N13" s="968"/>
      <c r="O13" s="968"/>
      <c r="P13" s="51"/>
      <c r="Q13" s="51"/>
      <c r="R13" s="986"/>
      <c r="S13" s="987"/>
      <c r="T13" s="48"/>
      <c r="U13" s="969"/>
      <c r="V13" s="47"/>
      <c r="W13" s="968"/>
      <c r="X13" s="968"/>
      <c r="Y13" s="968"/>
      <c r="Z13" s="968"/>
      <c r="AA13" s="968"/>
      <c r="AB13" s="968"/>
      <c r="AC13" s="968"/>
      <c r="AD13" s="968"/>
      <c r="AE13" s="968"/>
      <c r="AF13" s="968"/>
      <c r="AG13" s="968"/>
      <c r="AH13" s="968"/>
      <c r="AI13" s="968"/>
      <c r="AJ13" s="968"/>
      <c r="AK13" s="968"/>
      <c r="AL13" s="49"/>
    </row>
    <row r="14" spans="1:39" ht="10.5" customHeight="1">
      <c r="B14" s="980"/>
      <c r="C14" s="981"/>
      <c r="F14" s="970">
        <v>3</v>
      </c>
      <c r="G14" s="50"/>
      <c r="H14" s="968" t="s">
        <v>146</v>
      </c>
      <c r="I14" s="968"/>
      <c r="J14" s="968"/>
      <c r="K14" s="968"/>
      <c r="L14" s="968"/>
      <c r="M14" s="968"/>
      <c r="N14" s="968"/>
      <c r="O14" s="968"/>
      <c r="P14" s="51"/>
      <c r="Q14" s="51"/>
      <c r="R14" s="986"/>
      <c r="S14" s="987"/>
      <c r="T14" s="48"/>
      <c r="U14" s="990">
        <v>4</v>
      </c>
      <c r="V14" s="47"/>
      <c r="W14" s="968" t="s">
        <v>145</v>
      </c>
      <c r="X14" s="968"/>
      <c r="Y14" s="968"/>
      <c r="Z14" s="968"/>
      <c r="AA14" s="968"/>
      <c r="AB14" s="968"/>
      <c r="AC14" s="968"/>
      <c r="AD14" s="968"/>
      <c r="AE14" s="968"/>
      <c r="AF14" s="968"/>
      <c r="AG14" s="968"/>
      <c r="AH14" s="968"/>
      <c r="AI14" s="968"/>
      <c r="AJ14" s="968"/>
      <c r="AK14" s="968"/>
      <c r="AL14" s="49"/>
    </row>
    <row r="15" spans="1:39" ht="10.5" customHeight="1">
      <c r="B15" s="980"/>
      <c r="C15" s="981"/>
      <c r="F15" s="970"/>
      <c r="G15" s="50"/>
      <c r="H15" s="968"/>
      <c r="I15" s="968"/>
      <c r="J15" s="968"/>
      <c r="K15" s="968"/>
      <c r="L15" s="968"/>
      <c r="M15" s="968"/>
      <c r="N15" s="968"/>
      <c r="O15" s="968"/>
      <c r="P15" s="51"/>
      <c r="Q15" s="51"/>
      <c r="R15" s="986"/>
      <c r="S15" s="987"/>
      <c r="T15" s="48"/>
      <c r="U15" s="990"/>
      <c r="V15" s="47"/>
      <c r="W15" s="968"/>
      <c r="X15" s="968"/>
      <c r="Y15" s="968"/>
      <c r="Z15" s="968"/>
      <c r="AA15" s="968"/>
      <c r="AB15" s="968"/>
      <c r="AC15" s="968"/>
      <c r="AD15" s="968"/>
      <c r="AE15" s="968"/>
      <c r="AF15" s="968"/>
      <c r="AG15" s="968"/>
      <c r="AH15" s="968"/>
      <c r="AI15" s="968"/>
      <c r="AJ15" s="968"/>
      <c r="AK15" s="968"/>
      <c r="AL15" s="49"/>
    </row>
    <row r="16" spans="1:39" ht="10.5" customHeight="1">
      <c r="B16" s="980"/>
      <c r="C16" s="981"/>
      <c r="F16" s="970">
        <v>4</v>
      </c>
      <c r="G16" s="50"/>
      <c r="H16" s="968" t="s">
        <v>144</v>
      </c>
      <c r="I16" s="968"/>
      <c r="J16" s="968"/>
      <c r="K16" s="968"/>
      <c r="L16" s="968"/>
      <c r="M16" s="968"/>
      <c r="N16" s="968"/>
      <c r="O16" s="968"/>
      <c r="P16" s="51"/>
      <c r="Q16" s="51"/>
      <c r="R16" s="986"/>
      <c r="S16" s="987"/>
      <c r="T16" s="48"/>
      <c r="U16" s="990">
        <v>5</v>
      </c>
      <c r="V16" s="47"/>
      <c r="W16" s="968" t="s">
        <v>143</v>
      </c>
      <c r="X16" s="968"/>
      <c r="Y16" s="968"/>
      <c r="Z16" s="968"/>
      <c r="AA16" s="968"/>
      <c r="AB16" s="968"/>
      <c r="AC16" s="968"/>
      <c r="AD16" s="968"/>
      <c r="AE16" s="968"/>
      <c r="AF16" s="968"/>
      <c r="AG16" s="968"/>
      <c r="AH16" s="968"/>
      <c r="AI16" s="968"/>
      <c r="AJ16" s="968"/>
      <c r="AK16" s="968"/>
      <c r="AL16" s="49"/>
    </row>
    <row r="17" spans="2:38" ht="10.5" customHeight="1">
      <c r="B17" s="980"/>
      <c r="C17" s="981"/>
      <c r="F17" s="970"/>
      <c r="G17" s="50"/>
      <c r="H17" s="968"/>
      <c r="I17" s="968"/>
      <c r="J17" s="968"/>
      <c r="K17" s="968"/>
      <c r="L17" s="968"/>
      <c r="M17" s="968"/>
      <c r="N17" s="968"/>
      <c r="O17" s="968"/>
      <c r="P17" s="51"/>
      <c r="Q17" s="51"/>
      <c r="R17" s="986"/>
      <c r="S17" s="987"/>
      <c r="T17" s="48"/>
      <c r="U17" s="990"/>
      <c r="V17" s="47"/>
      <c r="W17" s="968"/>
      <c r="X17" s="968"/>
      <c r="Y17" s="968"/>
      <c r="Z17" s="968"/>
      <c r="AA17" s="968"/>
      <c r="AB17" s="968"/>
      <c r="AC17" s="968"/>
      <c r="AD17" s="968"/>
      <c r="AE17" s="968"/>
      <c r="AF17" s="968"/>
      <c r="AG17" s="968"/>
      <c r="AH17" s="968"/>
      <c r="AI17" s="968"/>
      <c r="AJ17" s="968"/>
      <c r="AK17" s="968"/>
      <c r="AL17" s="49"/>
    </row>
    <row r="18" spans="2:38" ht="10.5" customHeight="1">
      <c r="B18" s="980"/>
      <c r="C18" s="981"/>
      <c r="F18" s="970">
        <v>5</v>
      </c>
      <c r="G18" s="50"/>
      <c r="H18" s="968" t="s">
        <v>106</v>
      </c>
      <c r="I18" s="968"/>
      <c r="J18" s="968"/>
      <c r="K18" s="968"/>
      <c r="L18" s="968"/>
      <c r="M18" s="968"/>
      <c r="N18" s="968"/>
      <c r="O18" s="968"/>
      <c r="P18" s="51"/>
      <c r="Q18" s="51"/>
      <c r="R18" s="986"/>
      <c r="S18" s="987"/>
      <c r="T18" s="48"/>
      <c r="U18" s="990">
        <v>6</v>
      </c>
      <c r="V18" s="47"/>
      <c r="W18" s="968" t="s">
        <v>142</v>
      </c>
      <c r="X18" s="968"/>
      <c r="Y18" s="968"/>
      <c r="Z18" s="968"/>
      <c r="AA18" s="968"/>
      <c r="AB18" s="968"/>
      <c r="AC18" s="968"/>
      <c r="AD18" s="968"/>
      <c r="AE18" s="968"/>
      <c r="AF18" s="968"/>
      <c r="AG18" s="968"/>
      <c r="AH18" s="968"/>
      <c r="AI18" s="968"/>
      <c r="AJ18" s="968"/>
      <c r="AK18" s="968"/>
      <c r="AL18" s="49"/>
    </row>
    <row r="19" spans="2:38" ht="10.5" customHeight="1">
      <c r="B19" s="980"/>
      <c r="C19" s="981"/>
      <c r="F19" s="970"/>
      <c r="G19" s="50"/>
      <c r="H19" s="968"/>
      <c r="I19" s="968"/>
      <c r="J19" s="968"/>
      <c r="K19" s="968"/>
      <c r="L19" s="968"/>
      <c r="M19" s="968"/>
      <c r="N19" s="968"/>
      <c r="O19" s="968"/>
      <c r="P19" s="51"/>
      <c r="Q19" s="51"/>
      <c r="R19" s="986"/>
      <c r="S19" s="987"/>
      <c r="T19" s="48"/>
      <c r="U19" s="990"/>
      <c r="V19" s="47"/>
      <c r="W19" s="968"/>
      <c r="X19" s="968"/>
      <c r="Y19" s="968"/>
      <c r="Z19" s="968"/>
      <c r="AA19" s="968"/>
      <c r="AB19" s="968"/>
      <c r="AC19" s="968"/>
      <c r="AD19" s="968"/>
      <c r="AE19" s="968"/>
      <c r="AF19" s="968"/>
      <c r="AG19" s="968"/>
      <c r="AH19" s="968"/>
      <c r="AI19" s="968"/>
      <c r="AJ19" s="968"/>
      <c r="AK19" s="968"/>
      <c r="AL19" s="49"/>
    </row>
    <row r="20" spans="2:38" ht="10.5" customHeight="1">
      <c r="B20" s="980"/>
      <c r="C20" s="981"/>
      <c r="D20" s="47"/>
      <c r="E20" s="47"/>
      <c r="F20" s="47"/>
      <c r="G20" s="47"/>
      <c r="H20" s="47"/>
      <c r="I20" s="47"/>
      <c r="J20" s="47"/>
      <c r="K20" s="47"/>
      <c r="L20" s="47"/>
      <c r="M20" s="47"/>
      <c r="N20" s="47"/>
      <c r="O20" s="47"/>
      <c r="P20" s="47"/>
      <c r="Q20" s="47"/>
      <c r="R20" s="986"/>
      <c r="S20" s="987"/>
      <c r="T20" s="48"/>
      <c r="U20" s="990">
        <v>7</v>
      </c>
      <c r="V20" s="47"/>
      <c r="W20" s="968" t="s">
        <v>141</v>
      </c>
      <c r="X20" s="968"/>
      <c r="Y20" s="968"/>
      <c r="Z20" s="968"/>
      <c r="AA20" s="968"/>
      <c r="AB20" s="968"/>
      <c r="AC20" s="968"/>
      <c r="AD20" s="968"/>
      <c r="AE20" s="968"/>
      <c r="AF20" s="968"/>
      <c r="AG20" s="968"/>
      <c r="AH20" s="968"/>
      <c r="AI20" s="968"/>
      <c r="AJ20" s="968"/>
      <c r="AK20" s="968"/>
      <c r="AL20" s="49"/>
    </row>
    <row r="21" spans="2:38" ht="10.5" customHeight="1">
      <c r="B21" s="980"/>
      <c r="C21" s="981"/>
      <c r="D21" s="47"/>
      <c r="E21" s="47"/>
      <c r="F21" s="47"/>
      <c r="G21" s="47"/>
      <c r="H21" s="47"/>
      <c r="I21" s="47"/>
      <c r="J21" s="47"/>
      <c r="K21" s="47"/>
      <c r="L21" s="47"/>
      <c r="M21" s="47"/>
      <c r="N21" s="47"/>
      <c r="O21" s="47"/>
      <c r="P21" s="47"/>
      <c r="Q21" s="47"/>
      <c r="R21" s="986"/>
      <c r="S21" s="987"/>
      <c r="T21" s="48"/>
      <c r="U21" s="990"/>
      <c r="V21" s="47"/>
      <c r="W21" s="968"/>
      <c r="X21" s="968"/>
      <c r="Y21" s="968"/>
      <c r="Z21" s="968"/>
      <c r="AA21" s="968"/>
      <c r="AB21" s="968"/>
      <c r="AC21" s="968"/>
      <c r="AD21" s="968"/>
      <c r="AE21" s="968"/>
      <c r="AF21" s="968"/>
      <c r="AG21" s="968"/>
      <c r="AH21" s="968"/>
      <c r="AI21" s="968"/>
      <c r="AJ21" s="968"/>
      <c r="AK21" s="968"/>
      <c r="AL21" s="49"/>
    </row>
    <row r="22" spans="2:38" ht="10.5" customHeight="1">
      <c r="B22" s="980"/>
      <c r="C22" s="981"/>
      <c r="D22" s="47"/>
      <c r="E22" s="47"/>
      <c r="F22" s="47"/>
      <c r="G22" s="47"/>
      <c r="H22" s="47"/>
      <c r="I22" s="47"/>
      <c r="J22" s="47"/>
      <c r="K22" s="47"/>
      <c r="L22" s="47"/>
      <c r="M22" s="47"/>
      <c r="N22" s="47"/>
      <c r="O22" s="47"/>
      <c r="P22" s="47"/>
      <c r="Q22" s="47"/>
      <c r="R22" s="986"/>
      <c r="S22" s="987"/>
      <c r="T22" s="48"/>
      <c r="U22" s="990">
        <v>8</v>
      </c>
      <c r="V22" s="47"/>
      <c r="W22" s="968" t="s">
        <v>140</v>
      </c>
      <c r="X22" s="968"/>
      <c r="Y22" s="968"/>
      <c r="Z22" s="968"/>
      <c r="AA22" s="968"/>
      <c r="AB22" s="968"/>
      <c r="AC22" s="968"/>
      <c r="AD22" s="968"/>
      <c r="AE22" s="968"/>
      <c r="AF22" s="968"/>
      <c r="AG22" s="968"/>
      <c r="AH22" s="968"/>
      <c r="AI22" s="968"/>
      <c r="AJ22" s="968"/>
      <c r="AK22" s="968"/>
      <c r="AL22" s="49"/>
    </row>
    <row r="23" spans="2:38" ht="10.5" customHeight="1">
      <c r="B23" s="980"/>
      <c r="C23" s="981"/>
      <c r="D23" s="47"/>
      <c r="E23" s="47"/>
      <c r="F23" s="47"/>
      <c r="G23" s="47"/>
      <c r="H23" s="47"/>
      <c r="I23" s="47"/>
      <c r="J23" s="47"/>
      <c r="K23" s="47"/>
      <c r="L23" s="47"/>
      <c r="M23" s="47"/>
      <c r="N23" s="47"/>
      <c r="O23" s="47"/>
      <c r="P23" s="47"/>
      <c r="Q23" s="47"/>
      <c r="R23" s="986"/>
      <c r="S23" s="987"/>
      <c r="T23" s="48"/>
      <c r="U23" s="990"/>
      <c r="V23" s="47"/>
      <c r="W23" s="968"/>
      <c r="X23" s="968"/>
      <c r="Y23" s="968"/>
      <c r="Z23" s="968"/>
      <c r="AA23" s="968"/>
      <c r="AB23" s="968"/>
      <c r="AC23" s="968"/>
      <c r="AD23" s="968"/>
      <c r="AE23" s="968"/>
      <c r="AF23" s="968"/>
      <c r="AG23" s="968"/>
      <c r="AH23" s="968"/>
      <c r="AI23" s="968"/>
      <c r="AJ23" s="968"/>
      <c r="AK23" s="968"/>
      <c r="AL23" s="49"/>
    </row>
    <row r="24" spans="2:38" ht="10.5" customHeight="1">
      <c r="B24" s="982"/>
      <c r="C24" s="983"/>
      <c r="D24" s="53"/>
      <c r="E24" s="53"/>
      <c r="F24" s="53"/>
      <c r="G24" s="53"/>
      <c r="H24" s="53"/>
      <c r="I24" s="53"/>
      <c r="J24" s="53"/>
      <c r="K24" s="53"/>
      <c r="L24" s="53"/>
      <c r="M24" s="53"/>
      <c r="N24" s="53"/>
      <c r="O24" s="53"/>
      <c r="P24" s="53"/>
      <c r="Q24" s="53"/>
      <c r="R24" s="988"/>
      <c r="S24" s="989"/>
      <c r="T24" s="54"/>
      <c r="U24" s="55"/>
      <c r="V24" s="53"/>
      <c r="W24" s="56"/>
      <c r="X24" s="56"/>
      <c r="Y24" s="56"/>
      <c r="Z24" s="56"/>
      <c r="AA24" s="56"/>
      <c r="AB24" s="56"/>
      <c r="AC24" s="56"/>
      <c r="AD24" s="56"/>
      <c r="AE24" s="56"/>
      <c r="AF24" s="56"/>
      <c r="AG24" s="56"/>
      <c r="AH24" s="56"/>
      <c r="AI24" s="56"/>
      <c r="AJ24" s="56"/>
      <c r="AK24" s="56"/>
      <c r="AL24" s="57"/>
    </row>
    <row r="25" spans="2:38" ht="13.5" customHeight="1">
      <c r="B25" s="991" t="s">
        <v>186</v>
      </c>
      <c r="C25" s="992"/>
      <c r="D25" s="44"/>
      <c r="E25" s="44"/>
      <c r="F25" s="44"/>
      <c r="G25" s="44"/>
      <c r="H25" s="44"/>
      <c r="I25" s="44"/>
      <c r="J25" s="44"/>
      <c r="K25" s="44"/>
      <c r="L25" s="44"/>
      <c r="M25" s="44"/>
      <c r="N25" s="44"/>
      <c r="O25" s="44"/>
      <c r="P25" s="44"/>
      <c r="Q25" s="44"/>
      <c r="R25" s="58"/>
      <c r="S25" s="58"/>
      <c r="T25" s="44"/>
      <c r="U25" s="44"/>
      <c r="V25" s="44"/>
      <c r="W25" s="59"/>
      <c r="X25" s="59"/>
      <c r="Y25" s="59"/>
      <c r="Z25" s="59"/>
      <c r="AA25" s="59"/>
      <c r="AB25" s="59"/>
      <c r="AC25" s="59"/>
      <c r="AD25" s="59"/>
      <c r="AE25" s="59"/>
      <c r="AF25" s="59"/>
      <c r="AG25" s="59"/>
      <c r="AH25" s="59"/>
      <c r="AI25" s="59"/>
      <c r="AJ25" s="59"/>
      <c r="AK25" s="59"/>
      <c r="AL25" s="46"/>
    </row>
    <row r="26" spans="2:38">
      <c r="B26" s="993"/>
      <c r="C26" s="994"/>
      <c r="D26" s="47"/>
      <c r="E26" s="997"/>
      <c r="F26" s="997"/>
      <c r="G26" s="1013" t="s">
        <v>138</v>
      </c>
      <c r="H26" s="1014"/>
      <c r="I26" s="1014"/>
      <c r="J26" s="1014"/>
      <c r="K26" s="1014"/>
      <c r="L26" s="1014"/>
      <c r="M26" s="1014"/>
      <c r="N26" s="1015"/>
      <c r="O26" s="60"/>
      <c r="P26" s="47"/>
      <c r="Q26" s="47"/>
      <c r="R26" s="47"/>
      <c r="S26" s="47"/>
      <c r="T26" s="47"/>
      <c r="U26" s="47"/>
      <c r="V26" s="47"/>
      <c r="W26" s="47"/>
      <c r="X26" s="47"/>
      <c r="Y26" s="47"/>
      <c r="Z26" s="47"/>
      <c r="AA26" s="47"/>
      <c r="AB26" s="47"/>
      <c r="AC26" s="47"/>
      <c r="AD26" s="47"/>
      <c r="AE26" s="47"/>
      <c r="AF26" s="47"/>
      <c r="AG26" s="47"/>
      <c r="AH26" s="47"/>
      <c r="AI26" s="47"/>
      <c r="AJ26" s="47"/>
      <c r="AK26" s="47"/>
      <c r="AL26" s="61"/>
    </row>
    <row r="27" spans="2:38">
      <c r="B27" s="993"/>
      <c r="C27" s="994"/>
      <c r="D27" s="47"/>
      <c r="E27" s="997"/>
      <c r="F27" s="997"/>
      <c r="G27" s="998" t="s">
        <v>187</v>
      </c>
      <c r="H27" s="999"/>
      <c r="I27" s="999"/>
      <c r="J27" s="1000"/>
      <c r="K27" s="998" t="s">
        <v>188</v>
      </c>
      <c r="L27" s="999"/>
      <c r="M27" s="999"/>
      <c r="N27" s="1000"/>
      <c r="O27" s="60"/>
      <c r="P27" s="47"/>
      <c r="Q27" s="47"/>
      <c r="R27" s="47"/>
      <c r="S27" s="47"/>
      <c r="T27" s="47"/>
      <c r="U27" s="47"/>
      <c r="V27" s="47"/>
      <c r="W27" s="47"/>
      <c r="X27" s="47"/>
      <c r="Y27" s="47"/>
      <c r="Z27" s="47"/>
      <c r="AA27" s="47"/>
      <c r="AB27" s="47"/>
      <c r="AC27" s="47"/>
      <c r="AD27" s="47"/>
      <c r="AE27" s="47"/>
      <c r="AF27" s="47"/>
      <c r="AG27" s="47"/>
      <c r="AH27" s="47"/>
      <c r="AI27" s="47"/>
      <c r="AJ27" s="47"/>
      <c r="AK27" s="47"/>
      <c r="AL27" s="61"/>
    </row>
    <row r="28" spans="2:38">
      <c r="B28" s="993"/>
      <c r="C28" s="994"/>
      <c r="D28" s="47"/>
      <c r="E28" s="997"/>
      <c r="F28" s="997"/>
      <c r="G28" s="1001" t="s">
        <v>189</v>
      </c>
      <c r="H28" s="1002"/>
      <c r="I28" s="1002"/>
      <c r="J28" s="1003"/>
      <c r="K28" s="1001" t="s">
        <v>189</v>
      </c>
      <c r="L28" s="1002"/>
      <c r="M28" s="1002"/>
      <c r="N28" s="1003"/>
      <c r="O28" s="60"/>
      <c r="P28" s="47"/>
      <c r="Q28" s="47"/>
      <c r="R28" s="47"/>
      <c r="S28" s="47"/>
      <c r="T28" s="47"/>
      <c r="U28" s="47"/>
      <c r="V28" s="47"/>
      <c r="W28" s="47"/>
      <c r="X28" s="47"/>
      <c r="Y28" s="47"/>
      <c r="Z28" s="47"/>
      <c r="AA28" s="47"/>
      <c r="AB28" s="47"/>
      <c r="AC28" s="47"/>
      <c r="AD28" s="47"/>
      <c r="AE28" s="47"/>
      <c r="AF28" s="47"/>
      <c r="AG28" s="47"/>
      <c r="AH28" s="47"/>
      <c r="AI28" s="47"/>
      <c r="AJ28" s="47"/>
      <c r="AK28" s="47"/>
      <c r="AL28" s="61"/>
    </row>
    <row r="29" spans="2:38" ht="11.25" customHeight="1">
      <c r="B29" s="993"/>
      <c r="C29" s="994"/>
      <c r="D29" s="47"/>
      <c r="E29" s="1004" t="s">
        <v>137</v>
      </c>
      <c r="F29" s="1004"/>
      <c r="G29" s="1005"/>
      <c r="H29" s="1006"/>
      <c r="I29" s="1007"/>
      <c r="J29" s="1011" t="s">
        <v>14</v>
      </c>
      <c r="K29" s="1005"/>
      <c r="L29" s="1006"/>
      <c r="M29" s="1007"/>
      <c r="N29" s="1011" t="s">
        <v>14</v>
      </c>
      <c r="O29" s="62"/>
      <c r="P29" s="47"/>
      <c r="Q29" s="47"/>
      <c r="R29" s="47"/>
      <c r="S29" s="47"/>
      <c r="T29" s="47"/>
      <c r="U29" s="47"/>
      <c r="V29" s="47"/>
      <c r="W29" s="47"/>
      <c r="X29" s="47"/>
      <c r="Y29" s="47"/>
      <c r="Z29" s="47"/>
      <c r="AA29" s="47"/>
      <c r="AB29" s="47"/>
      <c r="AC29" s="47"/>
      <c r="AD29" s="47"/>
      <c r="AE29" s="47"/>
      <c r="AF29" s="47"/>
      <c r="AG29" s="47"/>
      <c r="AH29" s="47"/>
      <c r="AI29" s="47"/>
      <c r="AJ29" s="47"/>
      <c r="AK29" s="47"/>
      <c r="AL29" s="61"/>
    </row>
    <row r="30" spans="2:38" ht="11.25" customHeight="1">
      <c r="B30" s="993"/>
      <c r="C30" s="994"/>
      <c r="D30" s="47"/>
      <c r="E30" s="1004"/>
      <c r="F30" s="1004"/>
      <c r="G30" s="1008"/>
      <c r="H30" s="1009"/>
      <c r="I30" s="1010"/>
      <c r="J30" s="1012"/>
      <c r="K30" s="1008"/>
      <c r="L30" s="1009"/>
      <c r="M30" s="1010"/>
      <c r="N30" s="1012"/>
      <c r="O30" s="62"/>
      <c r="P30" s="47"/>
      <c r="Q30" s="47"/>
      <c r="R30" s="47"/>
      <c r="S30" s="47"/>
      <c r="T30" s="47"/>
      <c r="U30" s="47"/>
      <c r="V30" s="47"/>
      <c r="W30" s="47"/>
      <c r="X30" s="47"/>
      <c r="Y30" s="47"/>
      <c r="Z30" s="47"/>
      <c r="AA30" s="47"/>
      <c r="AB30" s="47"/>
      <c r="AC30" s="47"/>
      <c r="AD30" s="47"/>
      <c r="AE30" s="47"/>
      <c r="AF30" s="47"/>
      <c r="AG30" s="47"/>
      <c r="AH30" s="47"/>
      <c r="AI30" s="47"/>
      <c r="AJ30" s="47"/>
      <c r="AK30" s="47"/>
      <c r="AL30" s="61"/>
    </row>
    <row r="31" spans="2:38" ht="11.25" customHeight="1">
      <c r="B31" s="993"/>
      <c r="C31" s="994"/>
      <c r="D31" s="47"/>
      <c r="E31" s="1004" t="s">
        <v>136</v>
      </c>
      <c r="F31" s="1004"/>
      <c r="G31" s="1005"/>
      <c r="H31" s="1006"/>
      <c r="I31" s="1007"/>
      <c r="J31" s="1011" t="s">
        <v>14</v>
      </c>
      <c r="K31" s="1005"/>
      <c r="L31" s="1006"/>
      <c r="M31" s="1007"/>
      <c r="N31" s="1011" t="s">
        <v>14</v>
      </c>
      <c r="O31" s="62"/>
      <c r="P31" s="47"/>
      <c r="Q31" s="47"/>
      <c r="R31" s="47"/>
      <c r="S31" s="47"/>
      <c r="T31" s="47"/>
      <c r="U31" s="47"/>
      <c r="V31" s="47"/>
      <c r="W31" s="47"/>
      <c r="X31" s="47"/>
      <c r="Y31" s="47"/>
      <c r="Z31" s="47"/>
      <c r="AA31" s="47"/>
      <c r="AB31" s="47"/>
      <c r="AC31" s="47"/>
      <c r="AD31" s="47"/>
      <c r="AE31" s="47"/>
      <c r="AF31" s="47"/>
      <c r="AG31" s="47"/>
      <c r="AH31" s="47"/>
      <c r="AI31" s="47"/>
      <c r="AJ31" s="47"/>
      <c r="AK31" s="47"/>
      <c r="AL31" s="61"/>
    </row>
    <row r="32" spans="2:38" ht="11.25" customHeight="1">
      <c r="B32" s="993"/>
      <c r="C32" s="994"/>
      <c r="D32" s="47"/>
      <c r="E32" s="1004"/>
      <c r="F32" s="1004"/>
      <c r="G32" s="1008"/>
      <c r="H32" s="1009"/>
      <c r="I32" s="1010"/>
      <c r="J32" s="1012"/>
      <c r="K32" s="1008"/>
      <c r="L32" s="1009"/>
      <c r="M32" s="1010"/>
      <c r="N32" s="1012"/>
      <c r="O32" s="62"/>
      <c r="P32" s="47"/>
      <c r="Q32" s="47"/>
      <c r="R32" s="47"/>
      <c r="S32" s="47"/>
      <c r="T32" s="47"/>
      <c r="U32" s="47"/>
      <c r="V32" s="47"/>
      <c r="W32" s="47"/>
      <c r="X32" s="47"/>
      <c r="Y32" s="47"/>
      <c r="Z32" s="47"/>
      <c r="AA32" s="47"/>
      <c r="AB32" s="47"/>
      <c r="AC32" s="47"/>
      <c r="AD32" s="47"/>
      <c r="AE32" s="47"/>
      <c r="AF32" s="47"/>
      <c r="AG32" s="47"/>
      <c r="AH32" s="47"/>
      <c r="AI32" s="47"/>
      <c r="AJ32" s="47"/>
      <c r="AK32" s="47"/>
      <c r="AL32" s="61"/>
    </row>
    <row r="33" spans="2:38" ht="11.25" customHeight="1">
      <c r="B33" s="993"/>
      <c r="C33" s="994"/>
      <c r="D33" s="47"/>
      <c r="E33" s="1004" t="s">
        <v>135</v>
      </c>
      <c r="F33" s="1004"/>
      <c r="G33" s="1005"/>
      <c r="H33" s="1006"/>
      <c r="I33" s="1007"/>
      <c r="J33" s="1011" t="s">
        <v>14</v>
      </c>
      <c r="K33" s="1005"/>
      <c r="L33" s="1006"/>
      <c r="M33" s="1007"/>
      <c r="N33" s="1011" t="s">
        <v>14</v>
      </c>
      <c r="O33" s="62"/>
      <c r="P33" s="47"/>
      <c r="Q33" s="47"/>
      <c r="R33" s="47"/>
      <c r="S33" s="47"/>
      <c r="T33" s="47"/>
      <c r="U33" s="47"/>
      <c r="V33" s="47"/>
      <c r="W33" s="47"/>
      <c r="X33" s="47"/>
      <c r="Y33" s="47"/>
      <c r="Z33" s="47"/>
      <c r="AA33" s="47"/>
      <c r="AB33" s="47"/>
      <c r="AC33" s="47"/>
      <c r="AD33" s="47"/>
      <c r="AE33" s="47"/>
      <c r="AF33" s="47"/>
      <c r="AG33" s="47"/>
      <c r="AH33" s="47"/>
      <c r="AI33" s="47"/>
      <c r="AJ33" s="47"/>
      <c r="AK33" s="47"/>
      <c r="AL33" s="61"/>
    </row>
    <row r="34" spans="2:38" ht="11.25" customHeight="1">
      <c r="B34" s="993"/>
      <c r="C34" s="994"/>
      <c r="D34" s="47"/>
      <c r="E34" s="1004"/>
      <c r="F34" s="1004"/>
      <c r="G34" s="1008"/>
      <c r="H34" s="1009"/>
      <c r="I34" s="1010"/>
      <c r="J34" s="1012"/>
      <c r="K34" s="1008"/>
      <c r="L34" s="1009"/>
      <c r="M34" s="1010"/>
      <c r="N34" s="1012"/>
      <c r="O34" s="62"/>
      <c r="P34" s="47"/>
      <c r="Q34" s="47"/>
      <c r="R34" s="47"/>
      <c r="S34" s="47"/>
      <c r="T34" s="47"/>
      <c r="U34" s="47"/>
      <c r="V34" s="47"/>
      <c r="W34" s="47"/>
      <c r="X34" s="47"/>
      <c r="Y34" s="47"/>
      <c r="Z34" s="47"/>
      <c r="AA34" s="47"/>
      <c r="AB34" s="47"/>
      <c r="AC34" s="47"/>
      <c r="AD34" s="47"/>
      <c r="AE34" s="47"/>
      <c r="AF34" s="47"/>
      <c r="AG34" s="47"/>
      <c r="AH34" s="47"/>
      <c r="AI34" s="47"/>
      <c r="AJ34" s="47"/>
      <c r="AK34" s="47"/>
      <c r="AL34" s="61"/>
    </row>
    <row r="35" spans="2:38" ht="11.25" customHeight="1">
      <c r="B35" s="993"/>
      <c r="C35" s="994"/>
      <c r="D35" s="47"/>
      <c r="E35" s="1004" t="s">
        <v>134</v>
      </c>
      <c r="F35" s="1004"/>
      <c r="G35" s="1005"/>
      <c r="H35" s="1006"/>
      <c r="I35" s="1007"/>
      <c r="J35" s="1011" t="s">
        <v>14</v>
      </c>
      <c r="K35" s="1005"/>
      <c r="L35" s="1006"/>
      <c r="M35" s="1007"/>
      <c r="N35" s="1011" t="s">
        <v>14</v>
      </c>
      <c r="O35" s="62"/>
      <c r="P35" s="47"/>
      <c r="Q35" s="47"/>
      <c r="R35" s="47"/>
      <c r="S35" s="47"/>
      <c r="T35" s="47"/>
      <c r="U35" s="47"/>
      <c r="V35" s="47"/>
      <c r="W35" s="47"/>
      <c r="X35" s="47"/>
      <c r="Y35" s="47"/>
      <c r="Z35" s="47"/>
      <c r="AA35" s="47"/>
      <c r="AB35" s="47"/>
      <c r="AC35" s="47"/>
      <c r="AD35" s="47"/>
      <c r="AE35" s="47"/>
      <c r="AF35" s="47"/>
      <c r="AG35" s="47"/>
      <c r="AH35" s="47"/>
      <c r="AI35" s="47"/>
      <c r="AJ35" s="47"/>
      <c r="AK35" s="47"/>
      <c r="AL35" s="61"/>
    </row>
    <row r="36" spans="2:38" ht="11.25" customHeight="1">
      <c r="B36" s="993"/>
      <c r="C36" s="994"/>
      <c r="D36" s="47"/>
      <c r="E36" s="1004"/>
      <c r="F36" s="1004"/>
      <c r="G36" s="1008"/>
      <c r="H36" s="1009"/>
      <c r="I36" s="1010"/>
      <c r="J36" s="1012"/>
      <c r="K36" s="1008"/>
      <c r="L36" s="1009"/>
      <c r="M36" s="1010"/>
      <c r="N36" s="1012"/>
      <c r="O36" s="62"/>
      <c r="P36" s="47"/>
      <c r="Q36" s="47"/>
      <c r="R36" s="47"/>
      <c r="S36" s="47"/>
      <c r="T36" s="47"/>
      <c r="U36" s="47"/>
      <c r="V36" s="47"/>
      <c r="W36" s="47"/>
      <c r="X36" s="47"/>
      <c r="Y36" s="47"/>
      <c r="Z36" s="47"/>
      <c r="AA36" s="47"/>
      <c r="AB36" s="47"/>
      <c r="AC36" s="47"/>
      <c r="AD36" s="47"/>
      <c r="AE36" s="47"/>
      <c r="AF36" s="47"/>
      <c r="AG36" s="47"/>
      <c r="AH36" s="47"/>
      <c r="AI36" s="47"/>
      <c r="AJ36" s="47"/>
      <c r="AK36" s="47"/>
      <c r="AL36" s="61"/>
    </row>
    <row r="37" spans="2:38" ht="11.25" customHeight="1">
      <c r="B37" s="993"/>
      <c r="C37" s="994"/>
      <c r="D37" s="47"/>
      <c r="E37" s="1004" t="s">
        <v>133</v>
      </c>
      <c r="F37" s="1004"/>
      <c r="G37" s="1005"/>
      <c r="H37" s="1006"/>
      <c r="I37" s="1007"/>
      <c r="J37" s="1011" t="s">
        <v>14</v>
      </c>
      <c r="K37" s="1005"/>
      <c r="L37" s="1006"/>
      <c r="M37" s="1007"/>
      <c r="N37" s="1011" t="s">
        <v>14</v>
      </c>
      <c r="O37" s="62"/>
      <c r="P37" s="47"/>
      <c r="Q37" s="47"/>
      <c r="R37" s="47"/>
      <c r="S37" s="47"/>
      <c r="T37" s="47"/>
      <c r="U37" s="47"/>
      <c r="V37" s="47"/>
      <c r="W37" s="47"/>
      <c r="X37" s="47"/>
      <c r="Y37" s="47"/>
      <c r="Z37" s="47"/>
      <c r="AA37" s="47"/>
      <c r="AB37" s="47"/>
      <c r="AC37" s="47"/>
      <c r="AD37" s="47"/>
      <c r="AE37" s="47"/>
      <c r="AF37" s="47"/>
      <c r="AG37" s="47"/>
      <c r="AH37" s="47"/>
      <c r="AI37" s="47"/>
      <c r="AJ37" s="47"/>
      <c r="AK37" s="47"/>
      <c r="AL37" s="61"/>
    </row>
    <row r="38" spans="2:38" ht="11.25" customHeight="1">
      <c r="B38" s="993"/>
      <c r="C38" s="994"/>
      <c r="D38" s="47"/>
      <c r="E38" s="1004"/>
      <c r="F38" s="1004"/>
      <c r="G38" s="1008"/>
      <c r="H38" s="1009"/>
      <c r="I38" s="1010"/>
      <c r="J38" s="1012"/>
      <c r="K38" s="1008"/>
      <c r="L38" s="1009"/>
      <c r="M38" s="1010"/>
      <c r="N38" s="1012"/>
      <c r="O38" s="62"/>
      <c r="P38" s="47"/>
      <c r="Q38" s="47"/>
      <c r="R38" s="47"/>
      <c r="S38" s="47"/>
      <c r="T38" s="47"/>
      <c r="U38" s="47"/>
      <c r="V38" s="47"/>
      <c r="W38" s="47"/>
      <c r="X38" s="47"/>
      <c r="Y38" s="47"/>
      <c r="Z38" s="47"/>
      <c r="AA38" s="47"/>
      <c r="AB38" s="47"/>
      <c r="AC38" s="47"/>
      <c r="AD38" s="47"/>
      <c r="AE38" s="47"/>
      <c r="AF38" s="47"/>
      <c r="AG38" s="47"/>
      <c r="AH38" s="47"/>
      <c r="AI38" s="47"/>
      <c r="AJ38" s="47"/>
      <c r="AK38" s="47"/>
      <c r="AL38" s="61"/>
    </row>
    <row r="39" spans="2:38" ht="11.25" customHeight="1">
      <c r="B39" s="993"/>
      <c r="C39" s="994"/>
      <c r="D39" s="47"/>
      <c r="E39" s="1004" t="s">
        <v>132</v>
      </c>
      <c r="F39" s="1004"/>
      <c r="G39" s="1005"/>
      <c r="H39" s="1006"/>
      <c r="I39" s="1007"/>
      <c r="J39" s="1011" t="s">
        <v>14</v>
      </c>
      <c r="K39" s="1005"/>
      <c r="L39" s="1006"/>
      <c r="M39" s="1007"/>
      <c r="N39" s="1011" t="s">
        <v>14</v>
      </c>
      <c r="O39" s="62"/>
      <c r="P39" s="47"/>
      <c r="Q39" s="47"/>
      <c r="R39" s="47"/>
      <c r="S39" s="47"/>
      <c r="T39" s="47"/>
      <c r="U39" s="47"/>
      <c r="V39" s="47"/>
      <c r="W39" s="47"/>
      <c r="X39" s="47"/>
      <c r="Y39" s="47"/>
      <c r="Z39" s="47"/>
      <c r="AA39" s="47"/>
      <c r="AB39" s="47"/>
      <c r="AC39" s="47"/>
      <c r="AD39" s="47"/>
      <c r="AE39" s="47"/>
      <c r="AF39" s="47"/>
      <c r="AG39" s="47"/>
      <c r="AH39" s="47"/>
      <c r="AI39" s="47"/>
      <c r="AJ39" s="47"/>
      <c r="AK39" s="47"/>
      <c r="AL39" s="61"/>
    </row>
    <row r="40" spans="2:38" ht="11.25" customHeight="1">
      <c r="B40" s="993"/>
      <c r="C40" s="994"/>
      <c r="D40" s="47"/>
      <c r="E40" s="1004"/>
      <c r="F40" s="1004"/>
      <c r="G40" s="1008"/>
      <c r="H40" s="1009"/>
      <c r="I40" s="1010"/>
      <c r="J40" s="1012"/>
      <c r="K40" s="1008"/>
      <c r="L40" s="1009"/>
      <c r="M40" s="1010"/>
      <c r="N40" s="1012"/>
      <c r="O40" s="62"/>
      <c r="P40" s="47"/>
      <c r="Q40" s="47"/>
      <c r="R40" s="47"/>
      <c r="S40" s="47"/>
      <c r="T40" s="47"/>
      <c r="U40" s="47"/>
      <c r="V40" s="47"/>
      <c r="W40" s="47"/>
      <c r="X40" s="47"/>
      <c r="Y40" s="47"/>
      <c r="Z40" s="47"/>
      <c r="AA40" s="47"/>
      <c r="AB40" s="47"/>
      <c r="AC40" s="47"/>
      <c r="AD40" s="47"/>
      <c r="AE40" s="47"/>
      <c r="AF40" s="47"/>
      <c r="AG40" s="47"/>
      <c r="AH40" s="47"/>
      <c r="AI40" s="47"/>
      <c r="AJ40" s="47"/>
      <c r="AK40" s="47"/>
      <c r="AL40" s="61"/>
    </row>
    <row r="41" spans="2:38" ht="11.25" customHeight="1">
      <c r="B41" s="993"/>
      <c r="C41" s="994"/>
      <c r="D41" s="47"/>
      <c r="E41" s="1004" t="s">
        <v>131</v>
      </c>
      <c r="F41" s="1004"/>
      <c r="G41" s="1005"/>
      <c r="H41" s="1006"/>
      <c r="I41" s="1007"/>
      <c r="J41" s="1011" t="s">
        <v>14</v>
      </c>
      <c r="K41" s="1005"/>
      <c r="L41" s="1006"/>
      <c r="M41" s="1007"/>
      <c r="N41" s="1011" t="s">
        <v>14</v>
      </c>
      <c r="O41" s="62"/>
      <c r="P41" s="47"/>
      <c r="Q41" s="47"/>
      <c r="R41" s="47"/>
      <c r="S41" s="47"/>
      <c r="T41" s="47"/>
      <c r="U41" s="47"/>
      <c r="V41" s="47"/>
      <c r="W41" s="47"/>
      <c r="X41" s="47"/>
      <c r="Y41" s="47"/>
      <c r="Z41" s="47"/>
      <c r="AA41" s="47"/>
      <c r="AB41" s="47"/>
      <c r="AC41" s="47"/>
      <c r="AD41" s="47"/>
      <c r="AE41" s="47"/>
      <c r="AF41" s="47"/>
      <c r="AG41" s="47"/>
      <c r="AH41" s="47"/>
      <c r="AI41" s="47"/>
      <c r="AJ41" s="47"/>
      <c r="AK41" s="47"/>
      <c r="AL41" s="61"/>
    </row>
    <row r="42" spans="2:38" ht="11.25" customHeight="1">
      <c r="B42" s="993"/>
      <c r="C42" s="994"/>
      <c r="D42" s="47"/>
      <c r="E42" s="1004"/>
      <c r="F42" s="1004"/>
      <c r="G42" s="1008"/>
      <c r="H42" s="1009"/>
      <c r="I42" s="1010"/>
      <c r="J42" s="1012"/>
      <c r="K42" s="1008"/>
      <c r="L42" s="1009"/>
      <c r="M42" s="1010"/>
      <c r="N42" s="1012"/>
      <c r="O42" s="62"/>
      <c r="P42" s="47"/>
      <c r="Q42" s="47"/>
      <c r="R42" s="47"/>
      <c r="S42" s="47"/>
      <c r="T42" s="47"/>
      <c r="U42" s="47"/>
      <c r="V42" s="47"/>
      <c r="W42" s="47"/>
      <c r="X42" s="47"/>
      <c r="Y42" s="47"/>
      <c r="Z42" s="47"/>
      <c r="AA42" s="47"/>
      <c r="AB42" s="47"/>
      <c r="AC42" s="47"/>
      <c r="AD42" s="47"/>
      <c r="AE42" s="47"/>
      <c r="AF42" s="47"/>
      <c r="AG42" s="47"/>
      <c r="AH42" s="47"/>
      <c r="AI42" s="47"/>
      <c r="AJ42" s="47"/>
      <c r="AK42" s="47"/>
      <c r="AL42" s="61"/>
    </row>
    <row r="43" spans="2:38" ht="11.25" customHeight="1">
      <c r="B43" s="993"/>
      <c r="C43" s="994"/>
      <c r="D43" s="47"/>
      <c r="E43" s="1004" t="s">
        <v>130</v>
      </c>
      <c r="F43" s="1004"/>
      <c r="G43" s="1005"/>
      <c r="H43" s="1006"/>
      <c r="I43" s="1007"/>
      <c r="J43" s="1011" t="s">
        <v>14</v>
      </c>
      <c r="K43" s="1005"/>
      <c r="L43" s="1006"/>
      <c r="M43" s="1007"/>
      <c r="N43" s="1011" t="s">
        <v>14</v>
      </c>
      <c r="O43" s="62"/>
      <c r="P43" s="47"/>
      <c r="Q43" s="47"/>
      <c r="R43" s="47"/>
      <c r="S43" s="47"/>
      <c r="T43" s="47"/>
      <c r="U43" s="47"/>
      <c r="V43" s="47"/>
      <c r="W43" s="47"/>
      <c r="X43" s="47"/>
      <c r="Y43" s="47"/>
      <c r="Z43" s="47"/>
      <c r="AA43" s="47"/>
      <c r="AB43" s="47"/>
      <c r="AC43" s="47"/>
      <c r="AD43" s="47"/>
      <c r="AE43" s="47"/>
      <c r="AF43" s="47"/>
      <c r="AG43" s="47"/>
      <c r="AH43" s="47"/>
      <c r="AI43" s="47"/>
      <c r="AJ43" s="47"/>
      <c r="AK43" s="47"/>
      <c r="AL43" s="61"/>
    </row>
    <row r="44" spans="2:38" ht="11.25" customHeight="1">
      <c r="B44" s="993"/>
      <c r="C44" s="994"/>
      <c r="D44" s="47"/>
      <c r="E44" s="1004"/>
      <c r="F44" s="1004"/>
      <c r="G44" s="1008"/>
      <c r="H44" s="1009"/>
      <c r="I44" s="1010"/>
      <c r="J44" s="1012"/>
      <c r="K44" s="1008"/>
      <c r="L44" s="1009"/>
      <c r="M44" s="1010"/>
      <c r="N44" s="1012"/>
      <c r="O44" s="62"/>
      <c r="P44" s="47"/>
      <c r="Q44" s="47"/>
      <c r="R44" s="47"/>
      <c r="S44" s="47"/>
      <c r="T44" s="47"/>
      <c r="U44" s="47"/>
      <c r="V44" s="47"/>
      <c r="W44" s="47"/>
      <c r="X44" s="47"/>
      <c r="Y44" s="47"/>
      <c r="Z44" s="47"/>
      <c r="AA44" s="47"/>
      <c r="AB44" s="47"/>
      <c r="AC44" s="47"/>
      <c r="AD44" s="47"/>
      <c r="AE44" s="47"/>
      <c r="AF44" s="47"/>
      <c r="AG44" s="47"/>
      <c r="AH44" s="47"/>
      <c r="AI44" s="47"/>
      <c r="AJ44" s="47"/>
      <c r="AK44" s="47"/>
      <c r="AL44" s="61"/>
    </row>
    <row r="45" spans="2:38" ht="11.25" customHeight="1">
      <c r="B45" s="993"/>
      <c r="C45" s="994"/>
      <c r="D45" s="47"/>
      <c r="E45" s="1004" t="s">
        <v>129</v>
      </c>
      <c r="F45" s="1004"/>
      <c r="G45" s="1005"/>
      <c r="H45" s="1006"/>
      <c r="I45" s="1007"/>
      <c r="J45" s="1011" t="s">
        <v>14</v>
      </c>
      <c r="K45" s="1005"/>
      <c r="L45" s="1006"/>
      <c r="M45" s="1007"/>
      <c r="N45" s="1011" t="s">
        <v>14</v>
      </c>
      <c r="O45" s="62"/>
      <c r="P45" s="47"/>
      <c r="Q45" s="47"/>
      <c r="R45" s="47"/>
      <c r="S45" s="47"/>
      <c r="T45" s="47"/>
      <c r="U45" s="47"/>
      <c r="V45" s="47"/>
      <c r="W45" s="47"/>
      <c r="X45" s="47"/>
      <c r="Y45" s="47"/>
      <c r="Z45" s="47"/>
      <c r="AA45" s="47"/>
      <c r="AB45" s="47"/>
      <c r="AC45" s="47"/>
      <c r="AD45" s="47"/>
      <c r="AE45" s="47"/>
      <c r="AF45" s="47"/>
      <c r="AG45" s="47"/>
      <c r="AH45" s="47"/>
      <c r="AI45" s="47"/>
      <c r="AJ45" s="47"/>
      <c r="AK45" s="47"/>
      <c r="AL45" s="61"/>
    </row>
    <row r="46" spans="2:38" ht="11.25" customHeight="1">
      <c r="B46" s="993"/>
      <c r="C46" s="994"/>
      <c r="D46" s="47"/>
      <c r="E46" s="1004"/>
      <c r="F46" s="1004"/>
      <c r="G46" s="1008"/>
      <c r="H46" s="1009"/>
      <c r="I46" s="1010"/>
      <c r="J46" s="1012"/>
      <c r="K46" s="1008"/>
      <c r="L46" s="1009"/>
      <c r="M46" s="1010"/>
      <c r="N46" s="1012"/>
      <c r="O46" s="62"/>
      <c r="P46" s="47"/>
      <c r="Q46" s="47"/>
      <c r="R46" s="47"/>
      <c r="S46" s="47"/>
      <c r="T46" s="47"/>
      <c r="U46" s="47"/>
      <c r="V46" s="47"/>
      <c r="W46" s="47"/>
      <c r="X46" s="47"/>
      <c r="Y46" s="47"/>
      <c r="Z46" s="47"/>
      <c r="AA46" s="47"/>
      <c r="AB46" s="47"/>
      <c r="AC46" s="47"/>
      <c r="AD46" s="47"/>
      <c r="AE46" s="47"/>
      <c r="AF46" s="47"/>
      <c r="AG46" s="47"/>
      <c r="AH46" s="47"/>
      <c r="AI46" s="47"/>
      <c r="AJ46" s="47"/>
      <c r="AK46" s="47"/>
      <c r="AL46" s="61"/>
    </row>
    <row r="47" spans="2:38" ht="11.25" customHeight="1">
      <c r="B47" s="993"/>
      <c r="C47" s="994"/>
      <c r="D47" s="47"/>
      <c r="E47" s="1004" t="s">
        <v>128</v>
      </c>
      <c r="F47" s="1004"/>
      <c r="G47" s="1005"/>
      <c r="H47" s="1006"/>
      <c r="I47" s="1007"/>
      <c r="J47" s="1011" t="s">
        <v>14</v>
      </c>
      <c r="K47" s="1005"/>
      <c r="L47" s="1006"/>
      <c r="M47" s="1007"/>
      <c r="N47" s="1011" t="s">
        <v>14</v>
      </c>
      <c r="O47" s="62"/>
      <c r="P47" s="47"/>
      <c r="Q47" s="47"/>
      <c r="R47" s="47"/>
      <c r="S47" s="1016"/>
      <c r="T47" s="1016"/>
      <c r="U47" s="1005" t="s">
        <v>190</v>
      </c>
      <c r="V47" s="1006"/>
      <c r="W47" s="1006"/>
      <c r="X47" s="1006"/>
      <c r="Y47" s="1006"/>
      <c r="Z47" s="1007"/>
      <c r="AA47" s="47"/>
      <c r="AB47" s="47"/>
      <c r="AC47" s="47"/>
      <c r="AD47" s="47"/>
      <c r="AE47" s="47"/>
      <c r="AF47" s="47"/>
      <c r="AG47" s="47"/>
      <c r="AH47" s="47"/>
      <c r="AI47" s="47"/>
      <c r="AJ47" s="47"/>
      <c r="AK47" s="47"/>
      <c r="AL47" s="61"/>
    </row>
    <row r="48" spans="2:38" ht="11.25" customHeight="1">
      <c r="B48" s="993"/>
      <c r="C48" s="994"/>
      <c r="D48" s="47"/>
      <c r="E48" s="1004"/>
      <c r="F48" s="1004"/>
      <c r="G48" s="1008"/>
      <c r="H48" s="1009"/>
      <c r="I48" s="1010"/>
      <c r="J48" s="1012"/>
      <c r="K48" s="1008"/>
      <c r="L48" s="1009"/>
      <c r="M48" s="1010"/>
      <c r="N48" s="1012"/>
      <c r="O48" s="62"/>
      <c r="P48" s="47"/>
      <c r="Q48" s="47"/>
      <c r="R48" s="47"/>
      <c r="S48" s="1016"/>
      <c r="T48" s="1016"/>
      <c r="U48" s="1008"/>
      <c r="V48" s="1009"/>
      <c r="W48" s="1009"/>
      <c r="X48" s="1009"/>
      <c r="Y48" s="1009"/>
      <c r="Z48" s="1010"/>
      <c r="AA48" s="47"/>
      <c r="AB48" s="47"/>
      <c r="AC48" s="47"/>
      <c r="AD48" s="47"/>
      <c r="AE48" s="47"/>
      <c r="AF48" s="47"/>
      <c r="AG48" s="47"/>
      <c r="AH48" s="47"/>
      <c r="AI48" s="47"/>
      <c r="AJ48" s="47"/>
      <c r="AK48" s="47"/>
      <c r="AL48" s="61"/>
    </row>
    <row r="49" spans="2:38" ht="11.25" customHeight="1">
      <c r="B49" s="993"/>
      <c r="C49" s="994"/>
      <c r="D49" s="47"/>
      <c r="E49" s="1004" t="s">
        <v>127</v>
      </c>
      <c r="F49" s="1004"/>
      <c r="G49" s="1005"/>
      <c r="H49" s="1006"/>
      <c r="I49" s="1007"/>
      <c r="J49" s="1011" t="s">
        <v>14</v>
      </c>
      <c r="K49" s="1005"/>
      <c r="L49" s="1006"/>
      <c r="M49" s="1007"/>
      <c r="N49" s="1011" t="s">
        <v>14</v>
      </c>
      <c r="O49" s="62"/>
      <c r="P49" s="47"/>
      <c r="Q49" s="47"/>
      <c r="R49" s="47"/>
      <c r="S49" s="998" t="s">
        <v>187</v>
      </c>
      <c r="T49" s="999"/>
      <c r="U49" s="999"/>
      <c r="V49" s="1000"/>
      <c r="W49" s="998" t="s">
        <v>188</v>
      </c>
      <c r="X49" s="999"/>
      <c r="Y49" s="999"/>
      <c r="Z49" s="1000"/>
      <c r="AA49" s="47"/>
      <c r="AB49" s="47"/>
      <c r="AC49" s="47"/>
      <c r="AD49" s="47"/>
      <c r="AE49" s="47"/>
      <c r="AF49" s="47"/>
      <c r="AG49" s="47"/>
      <c r="AH49" s="47"/>
      <c r="AI49" s="47"/>
      <c r="AJ49" s="47"/>
      <c r="AK49" s="47"/>
      <c r="AL49" s="61"/>
    </row>
    <row r="50" spans="2:38" ht="11.25" customHeight="1" thickBot="1">
      <c r="B50" s="993"/>
      <c r="C50" s="994"/>
      <c r="D50" s="47"/>
      <c r="E50" s="1004"/>
      <c r="F50" s="1004"/>
      <c r="G50" s="1008"/>
      <c r="H50" s="1009"/>
      <c r="I50" s="1010"/>
      <c r="J50" s="1012"/>
      <c r="K50" s="1008"/>
      <c r="L50" s="1009"/>
      <c r="M50" s="1010"/>
      <c r="N50" s="1012"/>
      <c r="O50" s="62"/>
      <c r="P50" s="47"/>
      <c r="Q50" s="47"/>
      <c r="R50" s="47"/>
      <c r="S50" s="1001" t="s">
        <v>189</v>
      </c>
      <c r="T50" s="1002"/>
      <c r="U50" s="1002"/>
      <c r="V50" s="1003"/>
      <c r="W50" s="1001" t="s">
        <v>189</v>
      </c>
      <c r="X50" s="1002"/>
      <c r="Y50" s="1002"/>
      <c r="Z50" s="1003"/>
      <c r="AA50" s="47"/>
      <c r="AB50" s="47"/>
      <c r="AC50" s="47"/>
      <c r="AD50" s="47"/>
      <c r="AE50" s="47"/>
      <c r="AF50" s="47"/>
      <c r="AG50" s="47"/>
      <c r="AH50" s="47"/>
      <c r="AI50" s="47"/>
      <c r="AJ50" s="47"/>
      <c r="AK50" s="47"/>
      <c r="AL50" s="61"/>
    </row>
    <row r="51" spans="2:38" ht="11.25" customHeight="1">
      <c r="B51" s="993"/>
      <c r="C51" s="994"/>
      <c r="D51" s="47"/>
      <c r="E51" s="1004" t="s">
        <v>126</v>
      </c>
      <c r="F51" s="1004"/>
      <c r="G51" s="1005"/>
      <c r="H51" s="1006"/>
      <c r="I51" s="1007"/>
      <c r="J51" s="1011" t="s">
        <v>14</v>
      </c>
      <c r="K51" s="1005"/>
      <c r="L51" s="1006"/>
      <c r="M51" s="1007"/>
      <c r="N51" s="1011" t="s">
        <v>14</v>
      </c>
      <c r="O51" s="62"/>
      <c r="P51" s="47"/>
      <c r="Q51" s="47"/>
      <c r="R51" s="47"/>
      <c r="S51" s="1005"/>
      <c r="T51" s="1006"/>
      <c r="U51" s="1007"/>
      <c r="V51" s="1011" t="s">
        <v>14</v>
      </c>
      <c r="W51" s="1005"/>
      <c r="X51" s="1006"/>
      <c r="Y51" s="1007"/>
      <c r="Z51" s="1011" t="s">
        <v>14</v>
      </c>
      <c r="AA51" s="47"/>
      <c r="AB51" s="47"/>
      <c r="AC51" s="47"/>
      <c r="AD51" s="47"/>
      <c r="AE51" s="1022" t="s">
        <v>124</v>
      </c>
      <c r="AF51" s="1023"/>
      <c r="AG51" s="1023"/>
      <c r="AH51" s="1023"/>
      <c r="AI51" s="1023"/>
      <c r="AJ51" s="1023"/>
      <c r="AK51" s="1024"/>
      <c r="AL51" s="61"/>
    </row>
    <row r="52" spans="2:38" ht="11.25" customHeight="1" thickBot="1">
      <c r="B52" s="993"/>
      <c r="C52" s="994"/>
      <c r="D52" s="47"/>
      <c r="E52" s="1043"/>
      <c r="F52" s="1043"/>
      <c r="G52" s="1008"/>
      <c r="H52" s="1009"/>
      <c r="I52" s="1010"/>
      <c r="J52" s="1012"/>
      <c r="K52" s="1008"/>
      <c r="L52" s="1009"/>
      <c r="M52" s="1010"/>
      <c r="N52" s="1012"/>
      <c r="O52" s="62"/>
      <c r="P52" s="47"/>
      <c r="Q52" s="47"/>
      <c r="R52" s="47"/>
      <c r="S52" s="1008"/>
      <c r="T52" s="1009"/>
      <c r="U52" s="1010"/>
      <c r="V52" s="1012"/>
      <c r="W52" s="1008"/>
      <c r="X52" s="1009"/>
      <c r="Y52" s="1010"/>
      <c r="Z52" s="1012"/>
      <c r="AA52" s="47"/>
      <c r="AB52" s="47"/>
      <c r="AC52" s="47"/>
      <c r="AD52" s="47"/>
      <c r="AE52" s="1025"/>
      <c r="AF52" s="1017"/>
      <c r="AG52" s="1017"/>
      <c r="AH52" s="1017"/>
      <c r="AI52" s="1017"/>
      <c r="AJ52" s="1017"/>
      <c r="AK52" s="1018"/>
      <c r="AL52" s="61"/>
    </row>
    <row r="53" spans="2:38" ht="11.25" customHeight="1">
      <c r="B53" s="993"/>
      <c r="C53" s="994"/>
      <c r="D53" s="47"/>
      <c r="E53" s="1026" t="s">
        <v>13</v>
      </c>
      <c r="F53" s="1027"/>
      <c r="G53" s="1023"/>
      <c r="H53" s="1023"/>
      <c r="I53" s="1023"/>
      <c r="J53" s="1023"/>
      <c r="K53" s="1023"/>
      <c r="L53" s="1023"/>
      <c r="M53" s="1023"/>
      <c r="N53" s="1030" t="s">
        <v>14</v>
      </c>
      <c r="O53" s="63"/>
      <c r="P53" s="1032" t="s">
        <v>191</v>
      </c>
      <c r="Q53" s="1032"/>
      <c r="R53" s="63"/>
      <c r="S53" s="1026" t="s">
        <v>13</v>
      </c>
      <c r="T53" s="1027"/>
      <c r="U53" s="1033"/>
      <c r="V53" s="1034"/>
      <c r="W53" s="1034"/>
      <c r="X53" s="1034"/>
      <c r="Y53" s="1035"/>
      <c r="Z53" s="1030" t="s">
        <v>14</v>
      </c>
      <c r="AA53" s="47"/>
      <c r="AB53" s="1032" t="s">
        <v>192</v>
      </c>
      <c r="AC53" s="1032"/>
      <c r="AD53" s="47"/>
      <c r="AE53" s="1039"/>
      <c r="AF53" s="1040"/>
      <c r="AG53" s="1040"/>
      <c r="AH53" s="1040"/>
      <c r="AI53" s="1040"/>
      <c r="AJ53" s="1017" t="s">
        <v>193</v>
      </c>
      <c r="AK53" s="1018"/>
      <c r="AL53" s="61"/>
    </row>
    <row r="54" spans="2:38" ht="11.25" customHeight="1" thickBot="1">
      <c r="B54" s="993"/>
      <c r="C54" s="994"/>
      <c r="D54" s="47"/>
      <c r="E54" s="1028"/>
      <c r="F54" s="1029"/>
      <c r="G54" s="1019"/>
      <c r="H54" s="1019"/>
      <c r="I54" s="1019"/>
      <c r="J54" s="1019"/>
      <c r="K54" s="1019"/>
      <c r="L54" s="1019"/>
      <c r="M54" s="1019"/>
      <c r="N54" s="1031"/>
      <c r="O54" s="63"/>
      <c r="P54" s="1032"/>
      <c r="Q54" s="1032"/>
      <c r="R54" s="63"/>
      <c r="S54" s="1028"/>
      <c r="T54" s="1029"/>
      <c r="U54" s="1036"/>
      <c r="V54" s="1037"/>
      <c r="W54" s="1037"/>
      <c r="X54" s="1037"/>
      <c r="Y54" s="1038"/>
      <c r="Z54" s="1031"/>
      <c r="AA54" s="47"/>
      <c r="AB54" s="1032"/>
      <c r="AC54" s="1032"/>
      <c r="AD54" s="47"/>
      <c r="AE54" s="1041"/>
      <c r="AF54" s="1042"/>
      <c r="AG54" s="1042"/>
      <c r="AH54" s="1042"/>
      <c r="AI54" s="1042"/>
      <c r="AJ54" s="1019"/>
      <c r="AK54" s="1020"/>
      <c r="AL54" s="61"/>
    </row>
    <row r="55" spans="2:38">
      <c r="B55" s="995"/>
      <c r="C55" s="996"/>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64"/>
    </row>
    <row r="56" spans="2:38" ht="163.5" customHeight="1">
      <c r="B56" s="1021" t="s">
        <v>194</v>
      </c>
      <c r="C56" s="1021"/>
      <c r="D56" s="1021"/>
      <c r="E56" s="1021"/>
      <c r="F56" s="1021"/>
      <c r="G56" s="1021"/>
      <c r="H56" s="1021"/>
      <c r="I56" s="1021"/>
      <c r="J56" s="1021"/>
      <c r="K56" s="1021"/>
      <c r="L56" s="1021"/>
      <c r="M56" s="1021"/>
      <c r="N56" s="1021"/>
      <c r="O56" s="1021"/>
      <c r="P56" s="1021"/>
      <c r="Q56" s="1021"/>
      <c r="R56" s="1021"/>
      <c r="S56" s="1021"/>
      <c r="T56" s="1021"/>
      <c r="U56" s="1021"/>
      <c r="V56" s="1021"/>
      <c r="W56" s="1021"/>
      <c r="X56" s="1021"/>
      <c r="Y56" s="1021"/>
      <c r="Z56" s="1021"/>
      <c r="AA56" s="1021"/>
      <c r="AB56" s="1021"/>
      <c r="AC56" s="1021"/>
      <c r="AD56" s="1021"/>
      <c r="AE56" s="1021"/>
      <c r="AF56" s="1021"/>
      <c r="AG56" s="1021"/>
      <c r="AH56" s="1021"/>
      <c r="AI56" s="1021"/>
      <c r="AJ56" s="1021"/>
      <c r="AK56" s="1021"/>
      <c r="AL56" s="1021"/>
    </row>
    <row r="57" spans="2:38">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row>
    <row r="58" spans="2:38">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row>
    <row r="59" spans="2:38">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row>
  </sheetData>
  <mergeCells count="122">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G26:N2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9"/>
  <pageMargins left="0.7" right="0.7" top="0.75" bottom="0.75" header="0.3" footer="0.3"/>
  <pageSetup paperSize="9" scale="9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11</vt:i4>
      </vt:variant>
    </vt:vector>
  </HeadingPairs>
  <TitlesOfParts>
    <vt:vector size="38" baseType="lpstr">
      <vt:lpstr>6の2(別添1)</vt:lpstr>
      <vt:lpstr>6の2(別添2)</vt:lpstr>
      <vt:lpstr>8（生活介護）</vt:lpstr>
      <vt:lpstr>9</vt:lpstr>
      <vt:lpstr>11</vt:lpstr>
      <vt:lpstr>11【記載例】</vt:lpstr>
      <vt:lpstr>19</vt:lpstr>
      <vt:lpstr>19【記載例】</vt:lpstr>
      <vt:lpstr>41</vt:lpstr>
      <vt:lpstr>41（別添）</vt:lpstr>
      <vt:lpstr>41の２</vt:lpstr>
      <vt:lpstr>41の２（別添）</vt:lpstr>
      <vt:lpstr>42</vt:lpstr>
      <vt:lpstr>42別添１スコア表</vt:lpstr>
      <vt:lpstr>42別添２実績</vt:lpstr>
      <vt:lpstr>42別添３</vt:lpstr>
      <vt:lpstr>42別添４</vt:lpstr>
      <vt:lpstr>45（令和８年４月・５月分）　</vt:lpstr>
      <vt:lpstr>45 (令和８年６月以降)</vt:lpstr>
      <vt:lpstr>46</vt:lpstr>
      <vt:lpstr>46（別添１）</vt:lpstr>
      <vt:lpstr>46（別添２）</vt:lpstr>
      <vt:lpstr>53</vt:lpstr>
      <vt:lpstr>54</vt:lpstr>
      <vt:lpstr>54 別添</vt:lpstr>
      <vt:lpstr>85-2</vt:lpstr>
      <vt:lpstr>85-2【記載例】</vt:lpstr>
      <vt:lpstr>'41'!Print_Area</vt:lpstr>
      <vt:lpstr>'41の２'!Print_Area</vt:lpstr>
      <vt:lpstr>'42'!Print_Area</vt:lpstr>
      <vt:lpstr>'42別添１スコア表'!Print_Area</vt:lpstr>
      <vt:lpstr>'42別添２実績'!Print_Area</vt:lpstr>
      <vt:lpstr>'45 (令和８年６月以降)'!Print_Area</vt:lpstr>
      <vt:lpstr>'45（令和８年４月・５月分）　'!Print_Area</vt:lpstr>
      <vt:lpstr>'54'!Print_Area</vt:lpstr>
      <vt:lpstr>'54 別添'!Print_Area</vt:lpstr>
      <vt:lpstr>'6の2(別添1)'!Print_Area</vt:lpstr>
      <vt:lpstr>'6の2(別添2)'!Print_Area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本田　知佳</cp:lastModifiedBy>
  <cp:lastPrinted>2026-03-23T08:31:17Z</cp:lastPrinted>
  <dcterms:created xsi:type="dcterms:W3CDTF">2009-03-03T11:11:50Z</dcterms:created>
  <dcterms:modified xsi:type="dcterms:W3CDTF">2026-03-25T03:57:34Z</dcterms:modified>
</cp:coreProperties>
</file>