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8\【R8.7月】事業所一覧\HP更新用\"/>
    </mc:Choice>
  </mc:AlternateContent>
  <xr:revisionPtr revIDLastSave="0" documentId="13_ncr:1_{D7E577F1-3178-499B-A9EA-DD7DD830E34D}" xr6:coauthVersionLast="47" xr6:coauthVersionMax="47" xr10:uidLastSave="{00000000-0000-0000-0000-000000000000}"/>
  <bookViews>
    <workbookView xWindow="-110" yWindow="-110" windowWidth="19420" windowHeight="10300" tabRatio="67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居宅介護・重度訪問介護!$B$4:$L$63</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生活介護!$B$3:$M$93</definedName>
    <definedName name="_xlnm._FilterDatabase" localSheetId="18" hidden="1">多機能型!$A$2:$J$80</definedName>
    <definedName name="_xlnm._FilterDatabase" localSheetId="5" hidden="1">短期入所!$A$3:$L$46</definedName>
    <definedName name="_xlnm._FilterDatabase" localSheetId="1" hidden="1">同行援護!$A$3:$L$19</definedName>
    <definedName name="_xlnm._FilterDatabase" localSheetId="19" hidden="1">'特定相談支援 '!$A$3:$P$64</definedName>
    <definedName name="_xlnm._FilterDatabase" localSheetId="23" hidden="1">'放課後等デイ　児童発達支援'!$A$6:$O$102</definedName>
    <definedName name="_xlnm.Print_Area" localSheetId="20">一般相談支援!$A$1:$R$24</definedName>
    <definedName name="_xlnm.Print_Area" localSheetId="14">介護サービス包括型!$A$1:$N$43</definedName>
    <definedName name="_xlnm.Print_Area" localSheetId="15">外部サービス利用型!$A$1:$N$12</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就労継続Ａ!$A$1:$M$32</definedName>
    <definedName name="_xlnm.Print_Area" localSheetId="13">就労継続Ｂ!$A$1:$M$79</definedName>
    <definedName name="_xlnm.Print_Area" localSheetId="9">就労選択!$A$1:$L$5</definedName>
    <definedName name="_xlnm.Print_Area" localSheetId="12">就労定着!$A$1:$K$7</definedName>
    <definedName name="_xlnm.Print_Area" localSheetId="26">障害児相談支援!$A$1:$K$51</definedName>
    <definedName name="_xlnm.Print_Area" localSheetId="22">障害児童施設!$A$1:$K$32</definedName>
    <definedName name="_xlnm.Print_Area" localSheetId="21">障害者支援施設!$A$1:$O$20</definedName>
    <definedName name="_xlnm.Print_Area" localSheetId="4">生活介護!$A$1:$N$93</definedName>
    <definedName name="_xlnm.Print_Area" localSheetId="18">多機能型!$A$1:$J$87</definedName>
    <definedName name="_xlnm.Print_Area" localSheetId="5">短期入所!$A$1:$L$46</definedName>
    <definedName name="_xlnm.Print_Area" localSheetId="1">同行援護!$A$1:$J$20</definedName>
    <definedName name="_xlnm.Print_Area" localSheetId="19">'特定相談支援 '!$A$1:$P$65</definedName>
    <definedName name="_xlnm.Print_Area" localSheetId="16">日中サービス支援型!$A$1:$N$9</definedName>
    <definedName name="_xlnm.Print_Area" localSheetId="25">保育所訪問!$A$1:$I$10</definedName>
    <definedName name="_xlnm.Print_Area" localSheetId="23">'放課後等デイ　児童発達支援'!$A$1:$O$102</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3" l="1"/>
  <c r="A6" i="3"/>
  <c r="A7" i="3"/>
  <c r="A8" i="3"/>
  <c r="A9" i="3"/>
  <c r="A10" i="3"/>
  <c r="A4" i="3"/>
  <c r="A4" i="2"/>
  <c r="O5" i="13"/>
  <c r="L2" i="23"/>
  <c r="K2" i="31"/>
  <c r="O3" i="13"/>
  <c r="A5" i="2" a="1"/>
  <c r="A5" i="2" s="1"/>
  <c r="J1" i="14"/>
  <c r="A2" i="19"/>
  <c r="A5" i="19" a="1"/>
  <c r="A5" i="19"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A5" i="25" a="1"/>
  <c r="A5" i="25" s="1"/>
  <c r="A5" i="20" a="1"/>
  <c r="A5" i="20"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91" i="3"/>
  <c r="A92" i="3"/>
  <c r="A93" i="3"/>
  <c r="A74" i="3"/>
  <c r="A75" i="3"/>
  <c r="A76" i="3"/>
  <c r="A77" i="3"/>
  <c r="A78" i="3"/>
  <c r="A79" i="3"/>
  <c r="A80" i="3"/>
  <c r="A81" i="3"/>
  <c r="A82" i="3"/>
  <c r="A83" i="3"/>
  <c r="A84" i="3"/>
  <c r="A85" i="3"/>
  <c r="A86" i="3"/>
  <c r="A87" i="3"/>
  <c r="A88" i="3"/>
  <c r="A89" i="3"/>
  <c r="A90" i="3"/>
  <c r="A69" i="3"/>
  <c r="A70" i="3"/>
  <c r="A71" i="3"/>
  <c r="A72" i="3"/>
  <c r="A73" i="3"/>
  <c r="A59" i="3"/>
  <c r="A60" i="3"/>
  <c r="A61" i="3"/>
  <c r="A62" i="3"/>
  <c r="A63" i="3"/>
  <c r="A64" i="3"/>
  <c r="A65" i="3"/>
  <c r="A66" i="3"/>
  <c r="A67" i="3"/>
  <c r="A68" i="3"/>
  <c r="A51" i="3"/>
  <c r="A52" i="3"/>
  <c r="A53" i="3"/>
  <c r="A54" i="3"/>
  <c r="A55" i="3"/>
  <c r="A56" i="3"/>
  <c r="A57" i="3"/>
  <c r="A58" i="3"/>
  <c r="A44" i="3"/>
  <c r="A45" i="3"/>
  <c r="A46" i="3"/>
  <c r="A47" i="3"/>
  <c r="A48" i="3"/>
  <c r="A49" i="3"/>
  <c r="A50" i="3"/>
  <c r="A38" i="3"/>
  <c r="A39" i="3"/>
  <c r="A40" i="3"/>
  <c r="A41" i="3"/>
  <c r="A42" i="3"/>
  <c r="A43" i="3"/>
  <c r="A29" i="3"/>
  <c r="A30" i="3"/>
  <c r="A31" i="3"/>
  <c r="A32" i="3"/>
  <c r="A33" i="3"/>
  <c r="A34" i="3"/>
  <c r="A35" i="3"/>
  <c r="A36" i="3"/>
  <c r="A37" i="3"/>
  <c r="A27" i="3"/>
  <c r="A28" i="3"/>
  <c r="A14" i="3"/>
  <c r="A15" i="3"/>
  <c r="A16" i="3"/>
  <c r="A17" i="3"/>
  <c r="A18" i="3"/>
  <c r="A19" i="3"/>
  <c r="A20" i="3"/>
  <c r="A21" i="3"/>
  <c r="A22" i="3"/>
  <c r="A23" i="3"/>
  <c r="A24" i="3"/>
  <c r="A25" i="3"/>
  <c r="A26" i="3"/>
  <c r="A11" i="3"/>
  <c r="A12" i="3"/>
  <c r="A13" i="3"/>
  <c r="A3" i="15"/>
  <c r="A4" i="15" a="1"/>
  <c r="A4" i="15" s="1"/>
  <c r="A4" i="16" a="1"/>
  <c r="A4" i="16" s="1"/>
  <c r="A3" i="16" s="1"/>
  <c r="A4" i="4" a="1"/>
  <c r="A4" i="4" s="1"/>
  <c r="A3" i="4" s="1"/>
  <c r="C4" i="28" l="1"/>
  <c r="A3" i="3"/>
  <c r="A2" i="9"/>
  <c r="L2" i="8"/>
  <c r="A2" i="7"/>
  <c r="L2" i="17"/>
  <c r="A2" i="3"/>
  <c r="A2" i="25"/>
  <c r="A2" i="20"/>
  <c r="A2" i="5"/>
  <c r="I1" i="31"/>
  <c r="H88" i="21" l="1"/>
  <c r="J1" i="30" l="1"/>
  <c r="I1" i="30"/>
  <c r="N1" i="28" l="1"/>
  <c r="P1" i="11"/>
  <c r="J1" i="17" l="1"/>
  <c r="I1" i="26" l="1"/>
  <c r="H1" i="26"/>
  <c r="M1" i="25" l="1"/>
  <c r="L1" i="25"/>
  <c r="H1" i="24" l="1"/>
  <c r="J1" i="23" l="1"/>
  <c r="I1" i="22" l="1"/>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<sst xmlns="http://schemas.openxmlformats.org/spreadsheetml/2006/main" count="6097" uniqueCount="3802">
  <si>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</si>
  <si>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</si>
  <si>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</si>
  <si>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</si>
  <si>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</si>
  <si>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</si>
  <si>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</si>
  <si>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</si>
  <si>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</si>
  <si>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</si>
  <si>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</si>
  <si>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</si>
  <si>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</si>
  <si>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</si>
  <si>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</si>
  <si>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</si>
  <si>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</si>
  <si>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</si>
  <si>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</si>
  <si>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</si>
  <si>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</si>
  <si>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</si>
  <si>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</si>
  <si>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</si>
  <si>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</si>
  <si>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</si>
  <si>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</si>
  <si>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</si>
  <si>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</si>
  <si>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</si>
  <si>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</si>
  <si>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</si>
  <si>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</si>
  <si>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</si>
  <si>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</si>
  <si>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</si>
  <si>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</si>
  <si>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</si>
  <si>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</si>
  <si>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</si>
  <si>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</si>
  <si>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</si>
  <si>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</si>
  <si>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</si>
  <si>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</si>
  <si>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</si>
  <si>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</si>
  <si>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</si>
  <si>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</si>
  <si>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</si>
  <si>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</si>
  <si>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</si>
  <si>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</si>
  <si>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</si>
  <si>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</si>
  <si>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</si>
  <si>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</si>
  <si>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</si>
  <si>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</si>
  <si>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</si>
  <si>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</si>
  <si>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</si>
  <si>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</si>
  <si>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</si>
  <si>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</si>
  <si>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</si>
  <si>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</si>
  <si>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</si>
  <si>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</si>
  <si>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</si>
  <si>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</si>
  <si>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</si>
  <si>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</si>
  <si>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</si>
  <si>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</si>
  <si>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</si>
  <si>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</si>
  <si>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</si>
  <si>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</si>
  <si>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</si>
  <si>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</si>
  <si>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</si>
  <si>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</si>
  <si>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</si>
  <si>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</si>
  <si>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</si>
  <si>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</si>
  <si>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</si>
  <si>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</si>
  <si>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</si>
  <si>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</si>
  <si>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</si>
  <si>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</si>
  <si>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</si>
  <si>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</si>
  <si>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</si>
  <si>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</si>
  <si>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</si>
  <si>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</si>
  <si>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</si>
  <si>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</si>
  <si>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</si>
  <si>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</si>
  <si>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</si>
  <si>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</si>
  <si>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</si>
  <si>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</si>
  <si>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</si>
  <si>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</si>
  <si>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</si>
  <si>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</si>
  <si>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</si>
  <si>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</si>
  <si>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</si>
  <si>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</si>
  <si>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</si>
  <si>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</si>
  <si>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</si>
  <si>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</si>
  <si>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</si>
  <si>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</si>
  <si>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</si>
  <si>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</si>
  <si>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</si>
  <si>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</si>
  <si>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</si>
  <si>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</si>
  <si>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</si>
  <si>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</si>
  <si>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</si>
  <si>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</si>
  <si>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</si>
  <si>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</si>
  <si>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</si>
  <si>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</si>
  <si>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</si>
  <si>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</si>
  <si>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</si>
  <si>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</si>
  <si>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</si>
  <si>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</si>
  <si>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</si>
  <si>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</si>
  <si>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</si>
  <si>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</si>
  <si>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</si>
  <si>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</si>
  <si>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</si>
  <si>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</si>
  <si>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</si>
  <si>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</si>
  <si>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</si>
  <si>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</si>
  <si>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</si>
  <si>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</si>
  <si>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</si>
  <si>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</si>
  <si>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</si>
  <si>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</si>
  <si>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</si>
  <si>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</si>
  <si>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</si>
  <si>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</si>
  <si>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</si>
  <si>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</si>
  <si>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</si>
  <si>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</si>
  <si>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</si>
  <si>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</si>
  <si>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</si>
  <si>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</si>
  <si>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</si>
  <si>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</si>
  <si>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</si>
  <si>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</si>
  <si>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</si>
  <si>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</si>
  <si>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</si>
  <si>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</si>
  <si>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</si>
  <si>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</si>
  <si>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</si>
  <si>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</si>
  <si>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</si>
  <si>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</si>
  <si>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</si>
  <si>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</si>
  <si>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</si>
  <si>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</si>
  <si>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</si>
  <si>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</si>
  <si>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</si>
  <si>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</si>
  <si>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</si>
  <si>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</si>
  <si>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</si>
  <si>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</si>
  <si>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</si>
  <si>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</si>
  <si>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</si>
  <si>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</si>
  <si>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</si>
  <si>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</si>
  <si>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</si>
  <si>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</si>
  <si>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</si>
  <si>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</si>
  <si>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</si>
  <si>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</si>
  <si>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</si>
  <si>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</si>
  <si>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</si>
  <si>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</si>
  <si>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</si>
  <si>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</si>
  <si>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</si>
  <si>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</si>
  <si>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</si>
  <si>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</si>
  <si>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</si>
  <si>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</si>
  <si>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</si>
  <si>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</si>
  <si>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</si>
  <si>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</si>
  <si>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</si>
  <si>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</si>
  <si>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</si>
  <si>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</si>
  <si>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</si>
  <si>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</si>
  <si>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</si>
  <si>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</si>
  <si>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</si>
  <si>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</si>
  <si>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</si>
  <si>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</si>
  <si>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</si>
  <si>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</si>
  <si>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</si>
  <si>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</si>
  <si>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</si>
  <si>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</si>
  <si>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</si>
  <si>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</si>
  <si>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</si>
  <si>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</si>
  <si>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</si>
  <si>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</si>
  <si>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</si>
  <si>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</si>
  <si>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</si>
  <si>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</si>
  <si>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</si>
  <si>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</si>
  <si>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</si>
  <si>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</si>
  <si>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</si>
  <si>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</si>
  <si>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</si>
  <si>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</si>
  <si>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</si>
  <si>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</si>
  <si>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</si>
  <si>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</si>
  <si>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</si>
  <si>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</si>
  <si>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</si>
  <si>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</si>
  <si>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</si>
  <si>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</si>
  <si>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</si>
  <si>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</si>
  <si>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</si>
  <si>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</si>
  <si>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</si>
  <si>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</si>
  <si>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</si>
  <si>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</si>
  <si>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</si>
  <si>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</si>
  <si>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</si>
  <si>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</si>
  <si>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</si>
  <si>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</si>
  <si>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</si>
  <si>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</si>
  <si>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</si>
  <si>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</si>
  <si>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</si>
  <si>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</si>
  <si>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</si>
  <si>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</si>
  <si>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</si>
  <si>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</si>
  <si>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</si>
  <si>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</si>
  <si>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</si>
  <si>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</si>
  <si>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</si>
  <si>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</si>
  <si>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</si>
  <si>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</si>
  <si>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</si>
  <si>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</si>
  <si>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</si>
  <si>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</si>
  <si>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</si>
  <si>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</si>
  <si>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</si>
  <si>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</si>
  <si>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</si>
  <si>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</si>
  <si>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</si>
  <si>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</si>
  <si>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</si>
  <si>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</si>
  <si>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</si>
  <si>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</si>
  <si>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</si>
  <si>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</si>
  <si>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</si>
  <si>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</si>
  <si>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</si>
  <si>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</si>
  <si>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</si>
  <si>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</si>
  <si>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</si>
  <si>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</si>
  <si>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</si>
  <si>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</si>
  <si>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</si>
  <si>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</si>
  <si>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</si>
  <si>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</si>
  <si>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</si>
  <si>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</si>
  <si>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</si>
  <si>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</si>
  <si>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</si>
  <si>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</si>
  <si>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</si>
  <si>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</si>
  <si>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</si>
  <si>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</si>
  <si>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</si>
  <si>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</si>
  <si>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</si>
  <si>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</si>
  <si>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</si>
  <si>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</si>
  <si>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</si>
  <si>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</si>
  <si>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</si>
  <si>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</si>
  <si>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</si>
  <si>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</si>
  <si>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</si>
  <si>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</si>
  <si>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</si>
  <si>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</si>
  <si>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</si>
  <si>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</si>
  <si>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</si>
  <si>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</si>
  <si>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</si>
  <si>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</si>
  <si>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</si>
  <si>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</si>
  <si>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</si>
  <si>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</si>
  <si>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</si>
  <si>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</si>
  <si>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</si>
  <si>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</si>
  <si>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</si>
  <si>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</si>
  <si>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</si>
  <si>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</si>
  <si>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</si>
  <si>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</si>
  <si>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</si>
  <si>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</si>
  <si>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</si>
  <si>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</si>
  <si>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</si>
  <si>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</si>
  <si>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</si>
  <si>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</si>
  <si>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</si>
  <si>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</si>
  <si>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</si>
  <si>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</si>
  <si>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</si>
  <si>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</si>
  <si>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</si>
  <si>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</si>
  <si>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</si>
  <si>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</si>
  <si>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</si>
  <si>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</si>
  <si>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</si>
  <si>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</si>
  <si>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</si>
  <si>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</si>
  <si>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</si>
  <si>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</si>
  <si>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</si>
  <si>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</si>
  <si>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</si>
  <si>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</si>
  <si>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</si>
  <si>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</si>
  <si>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</si>
  <si>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</si>
  <si>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</si>
  <si>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</si>
  <si>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</si>
  <si>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</si>
  <si>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</si>
  <si>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</si>
  <si>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</si>
  <si>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</si>
  <si>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</si>
  <si>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</si>
  <si>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</si>
  <si>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</si>
  <si>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</si>
  <si>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</si>
  <si>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</si>
  <si>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</si>
  <si>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</si>
  <si>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</si>
  <si>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</si>
  <si>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</si>
  <si>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</si>
  <si>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</si>
  <si>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</si>
  <si>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</si>
  <si>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</si>
  <si>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</si>
  <si>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</si>
  <si>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</si>
  <si>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</si>
  <si>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</si>
  <si>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</si>
  <si>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</si>
  <si>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</si>
  <si>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</si>
  <si>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</si>
  <si>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</si>
  <si>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</si>
  <si>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</si>
  <si>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</si>
  <si>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</si>
  <si>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</si>
  <si>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</si>
  <si>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</si>
  <si>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</si>
  <si>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</si>
  <si>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</si>
  <si>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</si>
  <si>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</si>
  <si>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</si>
  <si>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</si>
  <si>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</si>
  <si>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</si>
  <si>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</si>
  <si>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</si>
  <si>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</si>
  <si>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</si>
  <si>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</si>
  <si>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</si>
  <si>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</si>
  <si>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</si>
  <si>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</si>
  <si>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</si>
  <si>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</si>
  <si>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</si>
  <si>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</si>
  <si>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</si>
  <si>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</si>
  <si>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</si>
  <si>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</si>
  <si>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</si>
  <si>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</si>
  <si>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</si>
  <si>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</si>
  <si>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</si>
  <si>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</si>
  <si>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</si>
  <si>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</si>
  <si>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</si>
  <si>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</si>
  <si>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</si>
  <si>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</si>
  <si>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</si>
  <si>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</si>
  <si>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</si>
  <si>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</si>
  <si>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</si>
  <si>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</si>
  <si>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</si>
  <si>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</si>
  <si>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</si>
  <si>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</si>
  <si>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</si>
  <si>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</si>
  <si>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</si>
  <si>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</si>
  <si>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</si>
  <si>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</si>
  <si>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</si>
  <si>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</si>
  <si>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</si>
  <si>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</si>
  <si>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</si>
  <si>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</si>
  <si>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</si>
  <si>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</si>
  <si>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</si>
  <si>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</si>
  <si>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</si>
  <si>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</si>
  <si>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</si>
  <si>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</si>
  <si>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</si>
  <si>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</si>
  <si>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</si>
  <si>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</si>
  <si>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</si>
  <si>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</si>
  <si>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</si>
  <si>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</si>
  <si>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</si>
  <si>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</si>
  <si>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</si>
  <si>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</si>
  <si>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</si>
  <si>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</si>
  <si>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</si>
  <si>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</si>
  <si>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</si>
  <si>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</si>
  <si>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</si>
  <si>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</si>
  <si>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</si>
  <si>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</si>
  <si>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</si>
  <si>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</si>
  <si>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</si>
  <si>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</si>
  <si>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</si>
  <si>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</si>
  <si>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</si>
  <si>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</si>
  <si>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</si>
  <si>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</si>
  <si>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</si>
  <si>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</si>
  <si>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</si>
  <si>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</si>
  <si>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</si>
  <si>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</si>
  <si>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</si>
  <si>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</si>
  <si>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</si>
  <si>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</si>
  <si>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</si>
  <si>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</si>
  <si>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</si>
  <si>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</si>
  <si>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</si>
  <si>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</si>
  <si>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</si>
  <si>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</si>
  <si>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</si>
  <si>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</si>
  <si>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</si>
  <si>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</si>
  <si>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</si>
  <si>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</si>
  <si>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</si>
  <si>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</si>
  <si>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</si>
  <si>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</si>
  <si>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</si>
  <si>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</si>
  <si>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</si>
  <si>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</si>
  <si>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</si>
  <si>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</si>
  <si>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</si>
  <si>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</si>
  <si>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</si>
  <si>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</si>
  <si>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</si>
  <si>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</si>
  <si>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</si>
  <si>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</si>
  <si>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</si>
  <si>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</si>
  <si>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</si>
  <si>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</si>
  <si>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</si>
  <si>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</si>
  <si>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</si>
  <si>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</si>
  <si>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</si>
  <si>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</si>
  <si>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</si>
  <si>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</si>
  <si>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</si>
  <si>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</si>
  <si>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</si>
  <si>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</si>
  <si>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</si>
  <si>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</si>
  <si>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</si>
  <si>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</si>
  <si>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</si>
  <si>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</si>
  <si>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</si>
  <si>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</si>
  <si>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</si>
  <si>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</si>
  <si>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</si>
  <si>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</si>
  <si>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</si>
  <si>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</si>
  <si>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</si>
  <si>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</si>
  <si>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</si>
  <si>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</si>
  <si>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</si>
  <si>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</si>
  <si>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</si>
  <si>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</si>
  <si>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</si>
  <si>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</si>
  <si>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</si>
  <si>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</si>
  <si>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</si>
  <si>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</si>
  <si>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</si>
  <si>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</si>
  <si>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</si>
  <si>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</si>
  <si>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</si>
  <si>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</si>
  <si>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</si>
  <si>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</si>
  <si>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</si>
  <si>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</si>
  <si>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</si>
  <si>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</si>
  <si>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</si>
  <si>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</si>
  <si>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</si>
  <si>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</si>
  <si>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</si>
  <si>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</si>
  <si>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</si>
  <si>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</si>
  <si>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</si>
  <si>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</si>
  <si>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</si>
  <si>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</si>
  <si>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</si>
  <si>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</si>
  <si>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</si>
  <si>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</si>
  <si>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</si>
  <si>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</si>
  <si>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</si>
  <si>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</si>
  <si>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</si>
  <si>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</si>
  <si>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</si>
  <si>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</si>
  <si>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</si>
  <si>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</si>
  <si>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</si>
  <si>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</si>
  <si>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</si>
  <si>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</si>
  <si>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</si>
  <si>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</si>
  <si>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</si>
  <si>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</si>
  <si>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</si>
  <si>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</si>
  <si>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</si>
  <si>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</si>
  <si>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</si>
  <si>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</si>
  <si>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</si>
  <si>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</si>
  <si>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</si>
  <si>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</si>
  <si>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</si>
  <si>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</si>
  <si>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</si>
  <si>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</si>
  <si>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</si>
  <si>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</si>
  <si>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</si>
  <si>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</si>
  <si>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</si>
  <si>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</si>
  <si>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</si>
  <si>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</si>
  <si>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</si>
  <si>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</si>
  <si>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</si>
  <si>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</si>
  <si>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</si>
  <si>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</si>
  <si>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</si>
  <si>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</si>
  <si>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</si>
  <si>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</si>
  <si>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</si>
  <si>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</si>
  <si>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</si>
  <si>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</si>
  <si>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</si>
  <si>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</si>
  <si>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</si>
  <si>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</si>
  <si>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</si>
  <si>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</si>
  <si>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</si>
  <si>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</si>
  <si>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</si>
  <si>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</si>
  <si>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</si>
  <si>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</si>
  <si>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</si>
  <si>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</si>
  <si>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</si>
  <si>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</si>
  <si>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</si>
  <si>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</si>
  <si>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</si>
  <si>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</si>
  <si>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</si>
  <si>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</si>
  <si>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</si>
  <si>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</si>
  <si>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</si>
  <si>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</si>
  <si>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</si>
  <si>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</si>
  <si>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</si>
  <si>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</si>
  <si>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</si>
  <si>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</si>
  <si>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</si>
  <si>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</si>
  <si>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</si>
  <si>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</si>
  <si>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</si>
  <si>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</si>
  <si>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</si>
  <si>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</si>
  <si>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</si>
  <si>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</si>
  <si>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</si>
  <si>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</si>
  <si>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</si>
  <si>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</si>
  <si>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</si>
  <si>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</si>
  <si>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</si>
  <si>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</si>
  <si>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</si>
  <si>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</si>
  <si>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</si>
  <si>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</si>
  <si>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</si>
  <si>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</si>
  <si>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</si>
  <si>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</si>
  <si>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</si>
  <si>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</si>
  <si>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</si>
  <si>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</si>
  <si>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</si>
  <si>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</si>
  <si>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</si>
  <si>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</si>
  <si>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</si>
  <si>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</si>
  <si>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</si>
  <si>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</si>
  <si>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</si>
  <si>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</si>
  <si>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</si>
  <si>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</si>
  <si>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</si>
  <si>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</si>
  <si>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</si>
  <si>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</si>
  <si>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</si>
  <si>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</si>
  <si>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</si>
  <si>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</si>
  <si>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</si>
  <si>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</si>
  <si>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</si>
  <si>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</si>
  <si>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</si>
  <si>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</si>
  <si>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</si>
  <si>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</si>
  <si>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</si>
  <si>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</si>
  <si>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</si>
  <si>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</si>
  <si>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</si>
  <si>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</si>
  <si>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</si>
  <si>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</si>
  <si>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</si>
  <si>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</si>
  <si>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</si>
  <si>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</si>
  <si>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</si>
  <si>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</si>
  <si>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</si>
  <si>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</si>
  <si>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</si>
  <si>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</si>
  <si>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</si>
  <si>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</si>
  <si>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</si>
  <si>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</si>
  <si>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</si>
  <si>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</si>
  <si>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</si>
  <si>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</si>
  <si>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</si>
  <si>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</si>
  <si>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</si>
  <si>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</si>
  <si>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</si>
  <si>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</si>
  <si>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</si>
  <si>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</si>
  <si>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</si>
  <si>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</si>
  <si>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</si>
  <si>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</si>
  <si>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</si>
  <si>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</si>
  <si>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</si>
  <si>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</si>
  <si>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</si>
  <si>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</si>
  <si>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</si>
  <si>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</si>
  <si>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</si>
  <si>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</si>
  <si>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</si>
  <si>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</si>
  <si>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</si>
  <si>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</si>
  <si>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</si>
  <si>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</si>
  <si>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</si>
  <si>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</si>
  <si>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</si>
  <si>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</si>
  <si>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</si>
  <si>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</si>
  <si>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</si>
  <si>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</si>
  <si>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</si>
  <si>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</si>
  <si>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</si>
  <si>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</si>
  <si>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</si>
  <si>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</si>
  <si>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</si>
  <si>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</si>
  <si>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</si>
  <si>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</si>
  <si>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</si>
  <si>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</si>
  <si>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</si>
  <si>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</si>
  <si>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</si>
  <si>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</si>
  <si>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</si>
  <si>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</si>
  <si>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</si>
  <si>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</si>
  <si>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</si>
  <si>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</si>
  <si>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</si>
  <si>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</si>
  <si>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</si>
  <si>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</si>
  <si>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</si>
  <si>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</si>
  <si>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</si>
  <si>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</si>
  <si>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</si>
  <si>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</si>
  <si>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</si>
  <si>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</si>
  <si>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</si>
  <si>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</si>
  <si>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</si>
  <si>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</si>
  <si>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</si>
  <si>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</si>
  <si>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</si>
  <si>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</si>
  <si>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</si>
  <si>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</si>
  <si>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</si>
  <si>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</si>
  <si>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</si>
  <si>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</si>
  <si>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</si>
  <si>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</si>
  <si>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</si>
  <si>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</si>
  <si>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</si>
  <si>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</si>
  <si>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</si>
  <si>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</si>
  <si>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</si>
  <si>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</si>
  <si>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</si>
  <si>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</si>
  <si>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</si>
  <si>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</si>
  <si>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</si>
  <si>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</si>
  <si>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</si>
  <si>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</si>
  <si>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</si>
  <si>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</si>
  <si>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</si>
  <si>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</si>
  <si>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</si>
  <si>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</si>
  <si>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</si>
  <si>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</si>
  <si>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</si>
  <si>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</si>
  <si>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</si>
  <si>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</si>
  <si>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</si>
  <si>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</si>
  <si>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</si>
  <si>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</si>
  <si>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</si>
  <si>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</si>
  <si>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</si>
  <si>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</si>
  <si>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</si>
  <si>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</si>
  <si>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</si>
  <si>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</si>
  <si>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</si>
  <si>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</si>
  <si>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</si>
  <si>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</si>
  <si>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</si>
  <si>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</si>
  <si>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</si>
  <si>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</si>
  <si>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</si>
  <si>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</si>
  <si>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</si>
  <si>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</si>
  <si>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</si>
  <si>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</si>
  <si>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</si>
  <si>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</si>
  <si>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</si>
  <si>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</si>
  <si>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</si>
  <si>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</si>
  <si>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</si>
  <si>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</si>
  <si>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</si>
  <si>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</si>
  <si>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</si>
  <si>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</si>
  <si>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</si>
  <si>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</si>
  <si>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</si>
  <si>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</si>
  <si>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</si>
  <si>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</si>
  <si>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</si>
  <si>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</si>
  <si>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</si>
  <si>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</si>
  <si>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</si>
  <si>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</si>
  <si>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</si>
  <si>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</si>
  <si>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</si>
  <si>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</si>
  <si>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</si>
  <si>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</si>
  <si>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</si>
  <si>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</si>
  <si>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</si>
  <si>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</si>
  <si>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</si>
  <si>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</si>
  <si>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</si>
  <si>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</si>
  <si>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</si>
  <si>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</si>
  <si>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</si>
  <si>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</si>
  <si>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</si>
  <si>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</si>
  <si>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</si>
  <si>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</si>
  <si>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</si>
  <si>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</si>
  <si>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</si>
  <si>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</si>
  <si>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</si>
  <si>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</si>
  <si>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</si>
  <si>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</si>
  <si>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</si>
  <si>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</si>
  <si>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</si>
  <si>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</si>
  <si>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</si>
  <si>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</si>
  <si>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</si>
  <si>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</si>
  <si>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</si>
  <si>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</si>
  <si>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</si>
  <si>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</si>
  <si>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</si>
  <si>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</si>
  <si>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</si>
  <si>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</si>
  <si>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</si>
  <si>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</si>
  <si>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</si>
  <si>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</si>
  <si>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</si>
  <si>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</si>
  <si>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</si>
  <si>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</si>
  <si>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</si>
  <si>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</si>
  <si>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</si>
  <si>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</si>
  <si>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</si>
  <si>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</si>
  <si>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</si>
  <si>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</si>
  <si>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</si>
  <si>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</si>
  <si>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</si>
  <si>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</si>
  <si>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</si>
  <si>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</si>
  <si>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</si>
  <si>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</si>
  <si>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</si>
  <si>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</si>
  <si>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</si>
  <si>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</si>
  <si>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</si>
  <si>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</si>
  <si>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</si>
  <si>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</si>
  <si>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</si>
  <si>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</si>
  <si>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</si>
  <si>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</si>
  <si>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</si>
  <si>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</si>
  <si>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</si>
  <si>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</si>
  <si>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</si>
  <si>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</si>
  <si>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</si>
  <si>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</si>
  <si>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</si>
  <si>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</si>
  <si>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</si>
  <si>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</si>
  <si>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</si>
  <si>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</si>
  <si>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</si>
  <si>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</si>
  <si>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</si>
  <si>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</si>
  <si>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</si>
  <si>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</si>
  <si>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</si>
  <si>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</si>
  <si>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</si>
  <si>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</si>
  <si>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</si>
  <si>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</si>
  <si>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</si>
  <si>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</si>
  <si>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</si>
  <si>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</si>
  <si>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</si>
  <si>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</si>
  <si>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</si>
  <si>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</si>
  <si>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</si>
  <si>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</si>
  <si>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</si>
  <si>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</si>
  <si>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</si>
  <si>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</si>
  <si>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</si>
  <si>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</si>
  <si>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</si>
  <si>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</si>
  <si>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</si>
  <si>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</si>
  <si>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</si>
  <si>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</si>
  <si>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</si>
  <si>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</si>
  <si>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</si>
  <si>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</si>
  <si>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</si>
  <si>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</si>
  <si>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</si>
  <si>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</si>
  <si>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</si>
  <si>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</si>
  <si>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</si>
  <si>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</si>
  <si>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</si>
  <si>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</si>
  <si>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</si>
  <si>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</si>
  <si>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</si>
  <si>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</si>
  <si>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1670700010</t>
    <phoneticPr fontId="4"/>
  </si>
  <si>
    <t>1671700027</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</si>
  <si>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</si>
  <si>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</si>
  <si>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</si>
  <si>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</si>
  <si>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</si>
  <si>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</si>
  <si>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</si>
  <si>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</si>
  <si>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</si>
  <si>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</si>
  <si>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</si>
  <si>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</si>
  <si>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</si>
  <si>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1670200060</t>
    <phoneticPr fontId="4"/>
  </si>
  <si>
    <t>すこやか２６　相談支援事業所</t>
    <rPh sb="7" eb="9">
      <t>ソウダン</t>
    </rPh>
    <rPh sb="9" eb="11">
      <t>シエン</t>
    </rPh>
    <rPh sb="11" eb="13">
      <t>ジギョウ</t>
    </rPh>
    <rPh sb="13" eb="14">
      <t>ショ</t>
    </rPh>
    <phoneticPr fontId="4"/>
  </si>
  <si>
    <t>高岡市伏木錦町9-31</t>
    <rPh sb="0" eb="3">
      <t>タカオカシ</t>
    </rPh>
    <rPh sb="3" eb="5">
      <t>フシキ</t>
    </rPh>
    <rPh sb="5" eb="6">
      <t>ニシキ</t>
    </rPh>
    <rPh sb="6" eb="7">
      <t>マチ</t>
    </rPh>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</si>
  <si>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</si>
  <si>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</si>
  <si>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</si>
  <si>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</si>
  <si>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</si>
  <si>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</si>
  <si>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</si>
  <si>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</si>
  <si>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1671900015</t>
    <phoneticPr fontId="4"/>
  </si>
  <si>
    <t>1671900023</t>
    <phoneticPr fontId="4"/>
  </si>
  <si>
    <t>1671900064</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</si>
  <si>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</si>
  <si>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</si>
  <si>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</si>
  <si>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</si>
  <si>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</si>
  <si>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</si>
  <si>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</si>
  <si>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</si>
  <si>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</si>
  <si>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</si>
  <si>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</si>
  <si>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</si>
  <si>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</si>
  <si>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</si>
  <si>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地域活動支援センターとなみ野</t>
    <rPh sb="0" eb="2">
      <t>チイキ</t>
    </rPh>
    <rPh sb="2" eb="4">
      <t>カツドウ</t>
    </rPh>
    <rPh sb="4" eb="6">
      <t>シエン</t>
    </rPh>
    <rPh sb="13" eb="14">
      <t>ノ</t>
    </rPh>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</si>
  <si>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</si>
  <si>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</si>
  <si>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</si>
  <si>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社会福祉法人黎明の郷</t>
    <rPh sb="0" eb="2">
      <t>シャカイ</t>
    </rPh>
    <rPh sb="2" eb="4">
      <t>フクシ</t>
    </rPh>
    <rPh sb="4" eb="6">
      <t>ホウジン</t>
    </rPh>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</si>
  <si>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</si>
  <si>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</si>
  <si>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</si>
  <si>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</si>
  <si>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</si>
  <si>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</si>
  <si>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</si>
  <si>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</si>
  <si>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</si>
  <si>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</si>
  <si>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</si>
  <si>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</si>
  <si>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</si>
  <si>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</si>
  <si>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</si>
  <si>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</si>
  <si>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</si>
  <si>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</si>
  <si>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</si>
  <si>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</si>
  <si>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</si>
  <si>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</si>
  <si>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</si>
  <si>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</si>
  <si>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</si>
  <si>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</si>
  <si>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</si>
  <si>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</si>
  <si>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</si>
  <si>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</si>
  <si>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</si>
  <si>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</si>
  <si>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</si>
  <si>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</si>
  <si>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</si>
  <si>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</si>
  <si>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</si>
  <si>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</si>
  <si>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</si>
  <si>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</si>
  <si>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</si>
  <si>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</si>
  <si>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</si>
  <si>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</si>
  <si>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</si>
  <si>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</si>
  <si>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</si>
  <si>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</si>
  <si>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</si>
  <si>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</si>
  <si>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</si>
  <si>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</si>
  <si>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</si>
  <si>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</si>
  <si>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</si>
  <si>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</si>
  <si>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</si>
  <si>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</si>
  <si>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</si>
  <si>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</si>
  <si>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</si>
  <si>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</si>
  <si>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</si>
  <si>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</si>
  <si>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</si>
  <si>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</si>
  <si>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</si>
  <si>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</si>
  <si>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</si>
  <si>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</si>
  <si>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</si>
  <si>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</si>
  <si>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</si>
  <si>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</si>
  <si>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</si>
  <si>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</si>
  <si>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</si>
  <si>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</si>
  <si>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</si>
  <si>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</si>
  <si>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</si>
  <si>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</si>
  <si>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</si>
  <si>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</si>
  <si>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</si>
  <si>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</si>
  <si>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</si>
  <si>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</si>
  <si>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</si>
  <si>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</si>
  <si>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</si>
  <si>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</si>
  <si>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</si>
  <si>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</si>
  <si>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</si>
  <si>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</si>
  <si>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</si>
  <si>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</si>
  <si>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</si>
  <si>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</si>
  <si>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</si>
  <si>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</si>
  <si>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</si>
  <si>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</si>
  <si>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</si>
  <si>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</si>
  <si>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</si>
  <si>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</si>
  <si>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</si>
  <si>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</si>
  <si>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</si>
  <si>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</si>
  <si>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</si>
  <si>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</si>
  <si>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</si>
  <si>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</si>
  <si>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</si>
  <si>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</si>
  <si>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</si>
  <si>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</si>
  <si>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</si>
  <si>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</si>
  <si>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</si>
  <si>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</si>
  <si>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</si>
  <si>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</si>
  <si>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</si>
  <si>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</si>
  <si>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</si>
  <si>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</si>
  <si>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</si>
  <si>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</si>
  <si>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</si>
  <si>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</si>
  <si>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</si>
  <si>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</si>
  <si>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</si>
  <si>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</si>
  <si>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</si>
  <si>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</si>
  <si>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</si>
  <si>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</si>
  <si>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</si>
  <si>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</si>
  <si>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</si>
  <si>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</si>
  <si>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</si>
  <si>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</si>
  <si>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</si>
  <si>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</si>
  <si>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</si>
  <si>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</si>
  <si>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</si>
  <si>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</si>
  <si>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</si>
  <si>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</si>
  <si>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</si>
  <si>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</si>
  <si>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</si>
  <si>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</si>
  <si>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</si>
  <si>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</si>
  <si>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</si>
  <si>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</si>
  <si>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</si>
  <si>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</si>
  <si>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</si>
  <si>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</si>
  <si>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</si>
  <si>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</si>
  <si>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</si>
  <si>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</si>
  <si>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</si>
  <si>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</si>
  <si>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</si>
  <si>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</si>
  <si>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</si>
  <si>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</si>
  <si>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</si>
  <si>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</si>
  <si>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</si>
  <si>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</si>
  <si>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</si>
  <si>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</si>
  <si>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</si>
  <si>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</si>
  <si>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</si>
  <si>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</si>
  <si>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</si>
  <si>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</si>
  <si>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</si>
  <si>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</si>
  <si>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</si>
  <si>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</si>
  <si>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</si>
  <si>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</si>
  <si>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</si>
  <si>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</si>
  <si>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</si>
  <si>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</si>
  <si>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</si>
  <si>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</si>
  <si>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</si>
  <si>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</si>
  <si>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</si>
  <si>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</si>
  <si>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</si>
  <si>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</si>
  <si>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</si>
  <si>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</si>
  <si>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</si>
  <si>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</si>
  <si>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</si>
  <si>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</si>
  <si>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</si>
  <si>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</si>
  <si>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</si>
  <si>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</si>
  <si>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</si>
  <si>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</si>
  <si>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</si>
  <si>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</si>
  <si>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</si>
  <si>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</si>
  <si>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</si>
  <si>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</si>
  <si>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</si>
  <si>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</si>
  <si>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</si>
  <si>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</si>
  <si>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</si>
  <si>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</si>
  <si>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</si>
  <si>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</si>
  <si>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</si>
  <si>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</si>
  <si>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</si>
  <si>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</si>
  <si>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</si>
  <si>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</si>
  <si>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</si>
  <si>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</si>
  <si>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</si>
  <si>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</si>
  <si>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</si>
  <si>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</si>
  <si>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</si>
  <si>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</si>
  <si>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</si>
  <si>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</si>
  <si>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</si>
  <si>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</si>
  <si>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</si>
  <si>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</si>
  <si>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</si>
  <si>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</si>
  <si>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</si>
  <si>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</si>
  <si>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</si>
  <si>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</si>
  <si>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</si>
  <si>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</si>
  <si>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</si>
  <si>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</si>
  <si>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</si>
  <si>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</si>
  <si>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</si>
  <si>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</si>
  <si>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</si>
  <si>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</si>
  <si>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</si>
  <si>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</si>
  <si>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</si>
  <si>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</si>
  <si>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</si>
  <si>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</si>
  <si>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</si>
  <si>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</si>
  <si>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</si>
  <si>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</si>
  <si>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</si>
  <si>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</si>
  <si>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</si>
  <si>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</si>
  <si>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</si>
  <si>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</si>
  <si>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</si>
  <si>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</si>
  <si>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</si>
  <si>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</si>
  <si>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</si>
  <si>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</si>
  <si>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</si>
  <si>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</si>
  <si>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</si>
  <si>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</si>
  <si>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</si>
  <si>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</si>
  <si>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</si>
  <si>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</si>
  <si>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</si>
  <si>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</si>
  <si>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</si>
  <si>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</si>
  <si>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</si>
  <si>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</si>
  <si>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</si>
  <si>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</si>
  <si>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</si>
  <si>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</si>
  <si>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</si>
  <si>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</si>
  <si>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</si>
  <si>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</si>
  <si>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</si>
  <si>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</si>
  <si>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</si>
  <si>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</si>
  <si>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</si>
  <si>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</si>
  <si>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</si>
  <si>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</si>
  <si>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</si>
  <si>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</si>
  <si>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</si>
  <si>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</si>
  <si>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</si>
  <si>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</si>
  <si>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</si>
  <si>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</si>
  <si>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</si>
  <si>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</si>
  <si>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</si>
  <si>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</si>
  <si>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</si>
  <si>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</si>
  <si>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</si>
  <si>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</si>
  <si>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</si>
  <si>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</si>
  <si>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</si>
  <si>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</si>
  <si>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</si>
  <si>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</si>
  <si>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</si>
  <si>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</si>
  <si>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</si>
  <si>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</si>
  <si>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</si>
  <si>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</si>
  <si>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</si>
  <si>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</si>
  <si>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</si>
  <si>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</si>
  <si>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</si>
  <si>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</si>
  <si>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</si>
  <si>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</si>
  <si>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</si>
  <si>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</si>
  <si>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</si>
  <si>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</si>
  <si>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</si>
  <si>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</si>
  <si>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</si>
  <si>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</si>
  <si>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</si>
  <si>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</si>
  <si>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</si>
  <si>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</si>
  <si>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</si>
  <si>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</si>
  <si>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</si>
  <si>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</si>
  <si>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</si>
  <si>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</si>
  <si>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</si>
  <si>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</si>
  <si>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</si>
  <si>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</si>
  <si>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</si>
  <si>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</si>
  <si>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</si>
  <si>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</si>
  <si>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</si>
  <si>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</si>
  <si>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</si>
  <si>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</si>
  <si>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</si>
  <si>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</si>
  <si>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</si>
  <si>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</si>
  <si>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</si>
  <si>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</si>
  <si>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</si>
  <si>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</si>
  <si>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</si>
  <si>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</si>
  <si>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</si>
  <si>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</si>
  <si>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</si>
  <si>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</si>
  <si>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</si>
  <si>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</si>
  <si>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</si>
  <si>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</si>
  <si>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</si>
  <si>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</si>
  <si>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</si>
  <si>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</si>
  <si>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</si>
  <si>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</si>
  <si>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</si>
  <si>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</si>
  <si>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</si>
  <si>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</si>
  <si>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</si>
  <si>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</si>
  <si>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</si>
  <si>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</si>
  <si>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</si>
  <si>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</si>
  <si>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</si>
  <si>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</si>
  <si>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</si>
  <si>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</si>
  <si>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</si>
  <si>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</si>
  <si>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</si>
  <si>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</si>
  <si>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</si>
  <si>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</si>
  <si>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</si>
  <si>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</si>
  <si>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</si>
  <si>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</si>
  <si>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</si>
  <si>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</si>
  <si>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</si>
  <si>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</si>
  <si>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</si>
  <si>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</si>
  <si>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</si>
  <si>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</si>
  <si>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</si>
  <si>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</si>
  <si>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</si>
  <si>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</si>
  <si>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</si>
  <si>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</si>
  <si>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</si>
  <si>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</si>
  <si>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</si>
  <si>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</si>
  <si>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</si>
  <si>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</si>
  <si>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</si>
  <si>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</si>
  <si>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</si>
  <si>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</si>
  <si>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</si>
  <si>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</si>
  <si>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氷見市鞍川1872-1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</si>
  <si>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</si>
  <si>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</si>
  <si>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</si>
  <si>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</si>
  <si>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</si>
  <si>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</si>
  <si>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</si>
  <si>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</si>
  <si>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</si>
  <si>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</si>
  <si>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</si>
  <si>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</si>
  <si>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</si>
  <si>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</si>
  <si>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</si>
  <si>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</si>
  <si>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</si>
  <si>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</si>
  <si>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</si>
  <si>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</si>
  <si>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</si>
  <si>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</si>
  <si>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</si>
  <si>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</si>
  <si>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</si>
  <si>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</si>
  <si>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</si>
  <si>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</si>
  <si>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</si>
  <si>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</si>
  <si>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</si>
  <si>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</si>
  <si>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</si>
  <si>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</si>
  <si>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</si>
  <si>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</si>
  <si>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</si>
  <si>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</si>
  <si>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</si>
  <si>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</si>
  <si>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</si>
  <si>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</si>
  <si>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</si>
  <si>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</si>
  <si>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</si>
  <si>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</si>
  <si>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</si>
  <si>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</si>
  <si>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</si>
  <si>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</si>
  <si>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</si>
  <si>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</si>
  <si>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</si>
  <si>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</si>
  <si>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</si>
  <si>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</si>
  <si>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</si>
  <si>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</si>
  <si>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</si>
  <si>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</si>
  <si>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</si>
  <si>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</si>
  <si>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</si>
  <si>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</si>
  <si>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</si>
  <si>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</si>
  <si>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</si>
  <si>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</si>
  <si>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</si>
  <si>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</si>
  <si>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</si>
  <si>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</si>
  <si>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</si>
  <si>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</si>
  <si>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</si>
  <si>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</si>
  <si>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</si>
  <si>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</si>
  <si>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</si>
  <si>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</si>
  <si>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</si>
  <si>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</si>
  <si>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</si>
  <si>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</si>
  <si>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</si>
  <si>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</si>
  <si>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</si>
  <si>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</si>
  <si>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</si>
  <si>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</si>
  <si>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</si>
  <si>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</si>
  <si>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</si>
  <si>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</si>
  <si>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</si>
  <si>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</si>
  <si>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</si>
  <si>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</si>
  <si>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</si>
  <si>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</si>
  <si>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</si>
  <si>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</si>
  <si>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</si>
  <si>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</si>
  <si>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</si>
  <si>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</si>
  <si>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</si>
  <si>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</si>
  <si>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</si>
  <si>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</si>
  <si>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</si>
  <si>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</si>
  <si>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</si>
  <si>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</si>
  <si>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</si>
  <si>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</si>
  <si>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</si>
  <si>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</si>
  <si>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</si>
  <si>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</si>
  <si>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</si>
  <si>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</si>
  <si>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</si>
  <si>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</si>
  <si>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</si>
  <si>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</si>
  <si>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</si>
  <si>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</si>
  <si>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</si>
  <si>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</si>
  <si>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</si>
  <si>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</si>
  <si>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</si>
  <si>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</si>
  <si>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</si>
  <si>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</si>
  <si>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</si>
  <si>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</si>
  <si>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</si>
  <si>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</si>
  <si>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</si>
  <si>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</si>
  <si>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</si>
  <si>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</si>
  <si>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</si>
  <si>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</si>
  <si>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</si>
  <si>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</si>
  <si>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</si>
  <si>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</si>
  <si>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</si>
  <si>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</si>
  <si>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</si>
  <si>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</si>
  <si>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</si>
  <si>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</si>
  <si>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</si>
  <si>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</si>
  <si>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</si>
  <si>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</si>
  <si>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</si>
  <si>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</si>
  <si>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</si>
  <si>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</si>
  <si>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</si>
  <si>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</si>
  <si>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</si>
  <si>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</si>
  <si>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</si>
  <si>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</si>
  <si>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</si>
  <si>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</si>
  <si>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</si>
  <si>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</si>
  <si>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</si>
  <si>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</si>
  <si>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</si>
  <si>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</si>
  <si>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</si>
  <si>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</si>
  <si>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</si>
  <si>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</si>
  <si>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</si>
  <si>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</si>
  <si>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</si>
  <si>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</si>
  <si>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</si>
  <si>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</si>
  <si>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</si>
  <si>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</si>
  <si>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</si>
  <si>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</si>
  <si>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</si>
  <si>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</si>
  <si>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</si>
  <si>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</si>
  <si>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</si>
  <si>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</si>
  <si>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</si>
  <si>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</si>
  <si>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</si>
  <si>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</si>
  <si>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</si>
  <si>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</si>
  <si>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</si>
  <si>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</si>
  <si>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</si>
  <si>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</si>
  <si>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</si>
  <si>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</si>
  <si>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</si>
  <si>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</si>
  <si>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</si>
  <si>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</si>
  <si>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</si>
  <si>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</si>
  <si>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</si>
  <si>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</si>
  <si>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</si>
  <si>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</si>
  <si>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</si>
  <si>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</si>
  <si>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</si>
  <si>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</si>
  <si>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</si>
  <si>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</si>
  <si>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</si>
  <si>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</si>
  <si>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</si>
  <si>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</si>
  <si>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</si>
  <si>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</si>
  <si>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</si>
  <si>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</si>
  <si>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</si>
  <si>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</si>
  <si>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</si>
  <si>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</si>
  <si>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</si>
  <si>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</si>
  <si>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</si>
  <si>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</si>
  <si>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</si>
  <si>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</si>
  <si>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</si>
  <si>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</si>
  <si>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</si>
  <si>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</si>
  <si>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</si>
  <si>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</si>
  <si>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</si>
  <si>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</si>
  <si>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</si>
  <si>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</si>
  <si>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</si>
  <si>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</si>
  <si>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</si>
  <si>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</si>
  <si>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</si>
  <si>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</si>
  <si>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</si>
  <si>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</si>
  <si>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</si>
  <si>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</si>
  <si>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</si>
  <si>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</si>
  <si>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</si>
  <si>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</si>
  <si>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</si>
  <si>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</si>
  <si>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</si>
  <si>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</si>
  <si>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</si>
  <si>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</si>
  <si>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</si>
  <si>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</si>
  <si>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</si>
  <si>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</si>
  <si>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</si>
  <si>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</si>
  <si>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</si>
  <si>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</si>
  <si>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</si>
  <si>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</si>
  <si>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</si>
  <si>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</si>
  <si>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</si>
  <si>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</si>
  <si>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</si>
  <si>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</si>
  <si>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</si>
  <si>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</si>
  <si>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</si>
  <si>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</si>
  <si>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</si>
  <si>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</si>
  <si>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</si>
  <si>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</si>
  <si>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</si>
  <si>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</si>
  <si>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</si>
  <si>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</si>
  <si>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</si>
  <si>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</si>
  <si>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</si>
  <si>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</si>
  <si>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</si>
  <si>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</si>
  <si>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</si>
  <si>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</si>
  <si>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</si>
  <si>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</si>
  <si>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</si>
  <si>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</si>
  <si>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</si>
  <si>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</si>
  <si>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</si>
  <si>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</si>
  <si>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</si>
  <si>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</si>
  <si>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</si>
  <si>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</si>
  <si>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</si>
  <si>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</si>
  <si>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</si>
  <si>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</si>
  <si>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</si>
  <si>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</si>
  <si>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</si>
  <si>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</si>
  <si>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</si>
  <si>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</si>
  <si>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</si>
  <si>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</si>
  <si>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</si>
  <si>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</si>
  <si>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</si>
  <si>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</si>
  <si>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</si>
  <si>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</si>
  <si>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</si>
  <si>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</si>
  <si>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</si>
  <si>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</si>
  <si>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</si>
  <si>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</si>
  <si>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</si>
  <si>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</si>
  <si>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</si>
  <si>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</si>
  <si>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</si>
  <si>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</si>
  <si>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</si>
  <si>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</si>
  <si>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</si>
  <si>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</si>
  <si>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</si>
  <si>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</si>
  <si>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</si>
  <si>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</si>
  <si>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</si>
  <si>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</si>
  <si>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</si>
  <si>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</si>
  <si>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</si>
  <si>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</si>
  <si>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</si>
  <si>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</si>
  <si>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</si>
  <si>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</si>
  <si>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</si>
  <si>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</si>
  <si>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</si>
  <si>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</si>
  <si>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</si>
  <si>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</si>
  <si>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</si>
  <si>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</si>
  <si>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</si>
  <si>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</si>
  <si>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</si>
  <si>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</si>
  <si>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</si>
  <si>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</si>
  <si>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</si>
  <si>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</si>
  <si>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</si>
  <si>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</si>
  <si>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</si>
  <si>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</si>
  <si>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</si>
  <si>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</si>
  <si>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</si>
  <si>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</si>
  <si>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</si>
  <si>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</si>
  <si>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</si>
  <si>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</si>
  <si>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</si>
  <si>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</si>
  <si>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</si>
  <si>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</si>
  <si>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</si>
  <si>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</si>
  <si>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</si>
  <si>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</si>
  <si>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</si>
  <si>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</si>
  <si>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</si>
  <si>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</si>
  <si>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</si>
  <si>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</si>
  <si>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</si>
  <si>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</si>
  <si>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</si>
  <si>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</si>
  <si>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</si>
  <si>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</si>
  <si>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</si>
  <si>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</si>
  <si>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</si>
  <si>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</si>
  <si>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</si>
  <si>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</si>
  <si>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</si>
  <si>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</si>
  <si>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</si>
  <si>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</si>
  <si>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</si>
  <si>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</si>
  <si>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</si>
  <si>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</si>
  <si>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</si>
  <si>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</si>
  <si>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</si>
  <si>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</si>
  <si>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</si>
  <si>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</si>
  <si>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</si>
  <si>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</si>
  <si>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</si>
  <si>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</si>
  <si>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</si>
  <si>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</si>
  <si>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</si>
  <si>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</si>
  <si>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</si>
  <si>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</si>
  <si>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</si>
  <si>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</si>
  <si>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</si>
  <si>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</si>
  <si>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</si>
  <si>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</si>
  <si>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</si>
  <si>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</si>
  <si>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</si>
  <si>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</si>
  <si>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</si>
  <si>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</si>
  <si>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</si>
  <si>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</si>
  <si>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</si>
  <si>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</si>
  <si>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</si>
  <si>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</si>
  <si>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</si>
  <si>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</si>
  <si>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</si>
  <si>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</si>
  <si>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</si>
  <si>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</si>
  <si>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</si>
  <si>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</si>
  <si>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</si>
  <si>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</si>
  <si>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</si>
  <si>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</si>
  <si>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</si>
  <si>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</si>
  <si>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</si>
  <si>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</si>
  <si>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</si>
  <si>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</si>
  <si>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</si>
  <si>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</si>
  <si>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</si>
  <si>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</si>
  <si>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</si>
  <si>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</si>
  <si>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</si>
  <si>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</si>
  <si>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</si>
  <si>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</si>
  <si>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</si>
  <si>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</si>
  <si>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</si>
  <si>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</si>
  <si>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</si>
  <si>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</si>
  <si>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</si>
  <si>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</si>
  <si>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</si>
  <si>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</si>
  <si>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</si>
  <si>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</si>
  <si>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</si>
  <si>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</si>
  <si>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</si>
  <si>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</si>
  <si>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</si>
  <si>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ワークフィールド</t>
    <phoneticPr fontId="4"/>
  </si>
  <si>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</si>
  <si>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</si>
  <si>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</si>
  <si>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</si>
  <si>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</si>
  <si>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</si>
  <si>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</si>
  <si>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</si>
  <si>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</si>
  <si>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</si>
  <si>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</si>
  <si>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</si>
  <si>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</si>
  <si>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</si>
  <si>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</si>
  <si>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</si>
  <si>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</si>
  <si>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</si>
  <si>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</si>
  <si>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</si>
  <si>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</si>
  <si>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</si>
  <si>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</si>
  <si>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</si>
  <si>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</si>
  <si>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</si>
  <si>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</si>
  <si>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</si>
  <si>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</si>
  <si>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</si>
  <si>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</si>
  <si>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</si>
  <si>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</si>
  <si>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</si>
  <si>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</si>
  <si>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</si>
  <si>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</si>
  <si>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</si>
  <si>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</si>
  <si>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</si>
  <si>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</si>
  <si>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</si>
  <si>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</si>
  <si>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</si>
  <si>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</si>
  <si>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</si>
  <si>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</si>
  <si>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</si>
  <si>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</si>
  <si>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</si>
  <si>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</si>
  <si>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</si>
  <si>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</si>
  <si>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</si>
  <si>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</si>
  <si>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</si>
  <si>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</si>
  <si>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</si>
  <si>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</si>
  <si>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</si>
  <si>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</si>
  <si>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</si>
  <si>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</si>
  <si>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</si>
  <si>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</si>
  <si>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</si>
  <si>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</si>
  <si>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</si>
  <si>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</si>
  <si>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</si>
  <si>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</si>
  <si>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</si>
  <si>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</si>
  <si>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</si>
  <si>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</si>
  <si>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</si>
  <si>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</si>
  <si>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</si>
  <si>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</si>
  <si>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</si>
  <si>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</si>
  <si>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</si>
  <si>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</si>
  <si>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</si>
  <si>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</si>
  <si>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</si>
  <si>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</si>
  <si>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</si>
  <si>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</si>
  <si>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</si>
  <si>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</si>
  <si>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</si>
  <si>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</si>
  <si>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</si>
  <si>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</si>
  <si>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</si>
  <si>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</si>
  <si>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</si>
  <si>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</si>
  <si>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</si>
  <si>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</si>
  <si>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</si>
  <si>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</si>
  <si>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</si>
  <si>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</si>
  <si>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</si>
  <si>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</si>
  <si>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</si>
  <si>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</si>
  <si>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</si>
  <si>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</si>
  <si>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</si>
  <si>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</si>
  <si>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</si>
  <si>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</si>
  <si>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</si>
  <si>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</si>
  <si>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</si>
  <si>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</si>
  <si>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</si>
  <si>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</si>
  <si>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</si>
  <si>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</si>
  <si>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</si>
  <si>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</si>
  <si>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</si>
  <si>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</si>
  <si>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</si>
  <si>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</si>
  <si>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</si>
  <si>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</si>
  <si>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</si>
  <si>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</si>
  <si>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</si>
  <si>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</si>
  <si>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</si>
  <si>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</si>
  <si>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</si>
  <si>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</si>
  <si>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</si>
  <si>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</si>
  <si>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</si>
  <si>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</si>
  <si>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</si>
  <si>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</si>
  <si>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</si>
  <si>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</si>
  <si>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</si>
  <si>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</si>
  <si>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</si>
  <si>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</si>
  <si>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</si>
  <si>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</si>
  <si>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</si>
  <si>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</si>
  <si>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</si>
  <si>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</si>
  <si>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</si>
  <si>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</si>
  <si>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</si>
  <si>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</si>
  <si>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</si>
  <si>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</si>
  <si>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</si>
  <si>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</si>
  <si>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</si>
  <si>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</si>
  <si>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</si>
  <si>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</si>
  <si>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</si>
  <si>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</si>
  <si>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</si>
  <si>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</si>
  <si>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</si>
  <si>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</si>
  <si>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</si>
  <si>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</si>
  <si>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</si>
  <si>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</si>
  <si>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</si>
  <si>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</si>
  <si>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</si>
  <si>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</si>
  <si>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</si>
  <si>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</si>
  <si>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</si>
  <si>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</si>
  <si>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</si>
  <si>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</si>
  <si>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</si>
  <si>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</si>
  <si>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</si>
  <si>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</si>
  <si>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</si>
  <si>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</si>
  <si>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</si>
  <si>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</si>
  <si>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</si>
  <si>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</si>
  <si>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</si>
  <si>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</si>
  <si>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</si>
  <si>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ラヴォーロあおの丘with</t>
  </si>
  <si>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</si>
  <si>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</si>
  <si>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</si>
  <si>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</si>
  <si>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</si>
  <si>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</si>
  <si>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</si>
  <si>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</si>
  <si>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</si>
  <si>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</si>
  <si>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</si>
  <si>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</si>
  <si>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</si>
  <si>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</si>
  <si>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</si>
  <si>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</si>
  <si>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</si>
  <si>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</si>
  <si>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</si>
  <si>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</si>
  <si>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</si>
  <si>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</si>
  <si>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</si>
  <si>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</si>
  <si>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</si>
  <si>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</si>
  <si>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</si>
  <si>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</si>
  <si>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</si>
  <si>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</si>
  <si>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</si>
  <si>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</si>
  <si>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</si>
  <si>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</si>
  <si>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</si>
  <si>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</si>
  <si>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</si>
  <si>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</si>
  <si>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</si>
  <si>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</si>
  <si>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</si>
  <si>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</si>
  <si>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</si>
  <si>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</si>
  <si>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</si>
  <si>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</si>
  <si>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</si>
  <si>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</si>
  <si>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</si>
  <si>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</si>
  <si>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</si>
  <si>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</si>
  <si>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</si>
  <si>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</si>
  <si>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</si>
  <si>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</si>
  <si>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</si>
  <si>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</si>
  <si>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</si>
  <si>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</si>
  <si>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</si>
  <si>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</si>
  <si>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</si>
  <si>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</si>
  <si>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</si>
  <si>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</si>
  <si>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</si>
  <si>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</si>
  <si>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</si>
  <si>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</si>
  <si>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</si>
  <si>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</si>
  <si>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</si>
  <si>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</si>
  <si>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</si>
  <si>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</si>
  <si>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</si>
  <si>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</si>
  <si>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</si>
  <si>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</si>
  <si>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</si>
  <si>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</si>
  <si>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</si>
  <si>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</si>
  <si>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</si>
  <si>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</si>
  <si>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</si>
  <si>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</si>
  <si>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</si>
  <si>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</si>
  <si>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</si>
  <si>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</si>
  <si>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</si>
  <si>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</si>
  <si>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</si>
  <si>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</si>
  <si>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</si>
  <si>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</si>
  <si>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</si>
  <si>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</si>
  <si>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</si>
  <si>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</si>
  <si>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</si>
  <si>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</si>
  <si>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</si>
  <si>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</si>
  <si>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</si>
  <si>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</si>
  <si>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</si>
  <si>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</si>
  <si>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</si>
  <si>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</si>
  <si>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</si>
  <si>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</si>
  <si>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</si>
  <si>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</si>
  <si>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</si>
  <si>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</si>
  <si>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</si>
  <si>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</si>
  <si>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</si>
  <si>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</si>
  <si>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</si>
  <si>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</si>
  <si>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</si>
  <si>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</si>
  <si>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</si>
  <si>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</si>
  <si>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</si>
  <si>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</si>
  <si>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</si>
  <si>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</si>
  <si>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</si>
  <si>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</si>
  <si>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</si>
  <si>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</si>
  <si>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</si>
  <si>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</si>
  <si>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</si>
  <si>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</si>
  <si>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</si>
  <si>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</si>
  <si>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</si>
  <si>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</si>
  <si>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</si>
  <si>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有</t>
    <rPh sb="0" eb="1">
      <t>ア</t>
    </rPh>
    <phoneticPr fontId="3"/>
  </si>
  <si>
    <t>930-0453</t>
    <phoneticPr fontId="4"/>
  </si>
  <si>
    <t>939-0616</t>
    <phoneticPr fontId="4"/>
  </si>
  <si>
    <t>0765-74-2502</t>
    <phoneticPr fontId="3"/>
  </si>
  <si>
    <t>1621700028</t>
    <phoneticPr fontId="4"/>
  </si>
  <si>
    <t>射水市黒河字尺目2164番地1　
ガーデンハウス黒河103号室</t>
    <rPh sb="4" eb="5">
      <t>カワ</t>
    </rPh>
    <phoneticPr fontId="4"/>
  </si>
  <si>
    <t>937-0046</t>
    <phoneticPr fontId="3"/>
  </si>
  <si>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</si>
  <si>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</si>
  <si>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</si>
  <si>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</si>
  <si>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</si>
  <si>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</si>
  <si>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</si>
  <si>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</si>
  <si>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</si>
  <si>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</si>
  <si>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</si>
  <si>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</si>
  <si>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</si>
  <si>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</si>
  <si>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</si>
  <si>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</si>
  <si>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</si>
  <si>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</si>
  <si>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</si>
  <si>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</si>
  <si>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</si>
  <si>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</si>
  <si>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</si>
  <si>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</si>
  <si>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</si>
  <si>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</si>
  <si>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</si>
  <si>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</si>
  <si>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</si>
  <si>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</si>
  <si>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</si>
  <si>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</si>
  <si>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</si>
  <si>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</si>
  <si>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</si>
  <si>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</si>
  <si>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</si>
  <si>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</si>
  <si>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</si>
  <si>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</si>
  <si>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</si>
  <si>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</si>
  <si>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</si>
  <si>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</si>
  <si>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</si>
  <si>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</si>
  <si>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</si>
  <si>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</si>
  <si>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</si>
  <si>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</si>
  <si>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</si>
  <si>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</si>
  <si>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</si>
  <si>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</si>
  <si>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</si>
  <si>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</si>
  <si>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</si>
  <si>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</si>
  <si>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</si>
  <si>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</si>
  <si>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</si>
  <si>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</si>
  <si>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</si>
  <si>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</si>
  <si>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</si>
  <si>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</si>
  <si>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</si>
  <si>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</si>
  <si>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</si>
  <si>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</si>
  <si>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</si>
  <si>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</si>
  <si>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</si>
  <si>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</si>
  <si>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</si>
  <si>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</si>
  <si>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</si>
  <si>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</si>
  <si>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</si>
  <si>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</si>
  <si>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</si>
  <si>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</si>
  <si>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</si>
  <si>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</si>
  <si>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</si>
  <si>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</si>
  <si>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</si>
  <si>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</si>
  <si>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</si>
  <si>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</si>
  <si>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</si>
  <si>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</si>
  <si>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</si>
  <si>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</si>
  <si>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</si>
  <si>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</si>
  <si>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</si>
  <si>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</si>
  <si>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</si>
  <si>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</si>
  <si>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</si>
  <si>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</si>
  <si>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</si>
  <si>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</si>
  <si>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</si>
  <si>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</si>
  <si>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</si>
  <si>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</si>
  <si>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</si>
  <si>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</si>
  <si>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</si>
  <si>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</si>
  <si>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</si>
  <si>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</si>
  <si>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</si>
  <si>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</si>
  <si>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</si>
  <si>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</si>
  <si>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</si>
  <si>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</si>
  <si>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</si>
  <si>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</si>
  <si>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</si>
  <si>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</si>
  <si>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</si>
  <si>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</si>
  <si>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</si>
  <si>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</si>
  <si>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</si>
  <si>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</si>
  <si>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</si>
  <si>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</si>
  <si>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</si>
  <si>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</si>
  <si>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</si>
  <si>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</si>
  <si>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</si>
  <si>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</si>
  <si>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</si>
  <si>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</si>
  <si>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</si>
  <si>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</si>
  <si>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</si>
  <si>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</si>
  <si>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</si>
  <si>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</si>
  <si>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</si>
  <si>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</si>
  <si>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</si>
  <si>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</si>
  <si>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</si>
  <si>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</si>
  <si>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</si>
  <si>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</si>
  <si>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</si>
  <si>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</si>
  <si>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</si>
  <si>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</si>
  <si>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</si>
  <si>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</si>
  <si>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</si>
  <si>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</si>
  <si>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</si>
  <si>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</si>
  <si>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</si>
  <si>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</si>
  <si>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</si>
  <si>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</si>
  <si>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</si>
  <si>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</si>
  <si>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</si>
  <si>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</si>
  <si>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</si>
  <si>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</si>
  <si>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</si>
  <si>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</si>
  <si>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</si>
  <si>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</si>
  <si>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</si>
  <si>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</si>
  <si>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</si>
  <si>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</si>
  <si>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</si>
  <si>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</si>
  <si>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</si>
  <si>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</si>
  <si>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</si>
  <si>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</si>
  <si>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</si>
  <si>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</si>
  <si>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</si>
  <si>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</si>
  <si>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</si>
  <si>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</si>
  <si>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</si>
  <si>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</si>
  <si>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</si>
  <si>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</si>
  <si>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</si>
  <si>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</si>
  <si>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</si>
  <si>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</si>
  <si>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</si>
  <si>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</si>
  <si>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</si>
  <si>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</si>
  <si>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</si>
  <si>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</si>
  <si>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</si>
  <si>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</si>
  <si>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</si>
  <si>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</si>
  <si>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</si>
  <si>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</si>
  <si>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</si>
  <si>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</si>
  <si>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</si>
  <si>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</si>
  <si>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</si>
  <si>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</si>
  <si>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</si>
  <si>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</si>
  <si>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</si>
  <si>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</si>
  <si>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</si>
  <si>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</si>
  <si>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</si>
  <si>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</si>
  <si>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</si>
  <si>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</si>
  <si>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</si>
  <si>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</si>
  <si>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</si>
  <si>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</si>
  <si>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</si>
  <si>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</si>
  <si>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</si>
  <si>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</si>
  <si>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</si>
  <si>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</si>
  <si>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</si>
  <si>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</si>
  <si>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</si>
  <si>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</si>
  <si>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</si>
  <si>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</si>
  <si>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</si>
  <si>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</si>
  <si>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</si>
  <si>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</si>
  <si>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</si>
  <si>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</si>
  <si>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</si>
  <si>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</si>
  <si>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</si>
  <si>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</si>
  <si>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</si>
  <si>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</si>
  <si>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</si>
  <si>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</si>
  <si>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</si>
  <si>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</si>
  <si>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</si>
  <si>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</si>
  <si>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</si>
  <si>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</si>
  <si>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</si>
  <si>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</si>
  <si>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</si>
  <si>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</si>
  <si>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</si>
  <si>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</si>
  <si>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</si>
  <si>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</si>
  <si>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</si>
  <si>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</si>
  <si>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</si>
  <si>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</si>
  <si>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</si>
  <si>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</si>
  <si>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</si>
  <si>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</si>
  <si>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</si>
  <si>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</si>
  <si>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</si>
  <si>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</si>
  <si>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</si>
  <si>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</si>
  <si>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</si>
  <si>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</si>
  <si>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</si>
  <si>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</si>
  <si>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</si>
  <si>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</si>
  <si>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</si>
  <si>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</si>
  <si>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</si>
  <si>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</si>
  <si>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</si>
  <si>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</si>
  <si>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</si>
  <si>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</si>
  <si>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</si>
  <si>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</si>
  <si>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</si>
  <si>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</si>
  <si>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</si>
  <si>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</si>
  <si>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</si>
  <si>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</si>
  <si>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</si>
  <si>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</si>
  <si>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</si>
  <si>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</si>
  <si>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</si>
  <si>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</si>
  <si>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</si>
  <si>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</si>
  <si>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</si>
  <si>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</si>
  <si>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</si>
  <si>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</si>
  <si>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</si>
  <si>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</si>
  <si>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</si>
  <si>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</si>
  <si>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</si>
  <si>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</si>
  <si>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</si>
  <si>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</si>
  <si>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</si>
  <si>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</si>
  <si>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</si>
  <si>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</si>
  <si>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</si>
  <si>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</si>
  <si>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</si>
  <si>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</si>
  <si>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</si>
  <si>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</si>
  <si>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</si>
  <si>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</si>
  <si>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</si>
  <si>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</si>
  <si>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</si>
  <si>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</si>
  <si>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</si>
  <si>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</si>
  <si>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</si>
  <si>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</si>
  <si>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</si>
  <si>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</si>
  <si>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</si>
  <si>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</si>
  <si>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</si>
  <si>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</si>
  <si>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</si>
  <si>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</si>
  <si>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</si>
  <si>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</si>
  <si>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</si>
  <si>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</si>
  <si>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</si>
  <si>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</si>
  <si>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</si>
  <si>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</si>
  <si>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</si>
  <si>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</si>
  <si>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</si>
  <si>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</si>
  <si>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</si>
  <si>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</si>
  <si>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</si>
  <si>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</si>
  <si>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</si>
  <si>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</si>
  <si>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</si>
  <si>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</si>
  <si>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</si>
  <si>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</si>
  <si>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</si>
  <si>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</si>
  <si>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</si>
  <si>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</si>
  <si>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</si>
  <si>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</si>
  <si>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</si>
  <si>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</si>
  <si>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</si>
  <si>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</si>
  <si>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</si>
  <si>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</si>
  <si>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1631900170</t>
  </si>
  <si>
    <t>シビックプライド新湊相談支援事業所</t>
  </si>
  <si>
    <t>934-0004</t>
  </si>
  <si>
    <t>射水市西新湊５－11</t>
    <rPh sb="0" eb="3">
      <t>イミズシ</t>
    </rPh>
    <phoneticPr fontId="3"/>
  </si>
  <si>
    <t>090-3886-5839</t>
  </si>
  <si>
    <t>0763-34-0103</t>
    <phoneticPr fontId="4"/>
  </si>
  <si>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</si>
  <si>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</si>
  <si>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</si>
  <si>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</si>
  <si>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</si>
  <si>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</si>
  <si>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</si>
  <si>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</si>
  <si>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</si>
  <si>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</si>
  <si>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</si>
  <si>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</si>
  <si>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</si>
  <si>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</si>
  <si>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</si>
  <si>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</si>
  <si>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</si>
  <si>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</si>
  <si>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</si>
  <si>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</si>
  <si>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</si>
  <si>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</si>
  <si>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</si>
  <si>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</si>
  <si>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</si>
  <si>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</si>
  <si>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</si>
  <si>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</si>
  <si>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</si>
  <si>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</si>
  <si>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</si>
  <si>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</si>
  <si>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</si>
  <si>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</si>
  <si>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</si>
  <si>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</si>
  <si>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</si>
  <si>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</si>
  <si>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</si>
  <si>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</si>
  <si>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</si>
  <si>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</si>
  <si>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</si>
  <si>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</si>
  <si>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</si>
  <si>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</si>
  <si>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</si>
  <si>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</si>
  <si>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</si>
  <si>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</si>
  <si>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</si>
  <si>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</si>
  <si>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</si>
  <si>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</si>
  <si>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</si>
  <si>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</si>
  <si>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</si>
  <si>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</si>
  <si>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</si>
  <si>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</si>
  <si>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</si>
  <si>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</si>
  <si>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</si>
  <si>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</si>
  <si>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</si>
  <si>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</si>
  <si>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</si>
  <si>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</si>
  <si>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</si>
  <si>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</si>
  <si>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</si>
  <si>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</si>
  <si>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</si>
  <si>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</si>
  <si>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</si>
  <si>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</si>
  <si>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</si>
  <si>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</si>
  <si>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</si>
  <si>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</si>
  <si>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</si>
  <si>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</si>
  <si>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</si>
  <si>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</si>
  <si>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</si>
  <si>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</si>
  <si>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</si>
  <si>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</si>
  <si>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</si>
  <si>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</si>
  <si>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</si>
  <si>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</si>
  <si>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</si>
  <si>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</si>
  <si>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</si>
  <si>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</si>
  <si>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</si>
  <si>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</si>
  <si>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</si>
  <si>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</si>
  <si>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</si>
  <si>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</si>
  <si>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</si>
  <si>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</si>
  <si>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</si>
  <si>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</si>
  <si>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</si>
  <si>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</si>
  <si>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</si>
  <si>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</si>
  <si>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</si>
  <si>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</si>
  <si>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</si>
  <si>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</si>
  <si>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</si>
  <si>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</si>
  <si>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</si>
  <si>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</si>
  <si>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</si>
  <si>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</si>
  <si>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</si>
  <si>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</si>
  <si>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</si>
  <si>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</si>
  <si>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</si>
  <si>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</si>
  <si>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</si>
  <si>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</si>
  <si>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</si>
  <si>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</si>
  <si>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</si>
  <si>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</si>
  <si>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</si>
  <si>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</si>
  <si>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</si>
  <si>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</si>
  <si>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</si>
  <si>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</si>
  <si>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</si>
  <si>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</si>
  <si>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</si>
  <si>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</si>
  <si>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</si>
  <si>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</si>
  <si>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</si>
  <si>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</si>
  <si>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</si>
  <si>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</si>
  <si>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</si>
  <si>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</si>
  <si>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</si>
  <si>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</si>
  <si>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</si>
  <si>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</si>
  <si>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</si>
  <si>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</si>
  <si>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</si>
  <si>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</si>
  <si>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</si>
  <si>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</si>
  <si>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</si>
  <si>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</si>
  <si>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</si>
  <si>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</si>
  <si>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</si>
  <si>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</si>
  <si>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</si>
  <si>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</si>
  <si>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</si>
  <si>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</si>
  <si>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</si>
  <si>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</si>
  <si>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</si>
  <si>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</si>
  <si>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</si>
  <si>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</si>
  <si>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</si>
  <si>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</si>
  <si>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</si>
  <si>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</si>
  <si>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</si>
  <si>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</si>
  <si>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</si>
  <si>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</si>
  <si>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</si>
  <si>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</si>
  <si>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</si>
  <si>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</si>
  <si>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</si>
  <si>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</si>
  <si>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</si>
  <si>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</si>
  <si>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</si>
  <si>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</si>
  <si>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</si>
  <si>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</si>
  <si>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</si>
  <si>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</si>
  <si>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</si>
  <si>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</si>
  <si>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</si>
  <si>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</si>
  <si>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</si>
  <si>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</si>
  <si>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</si>
  <si>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</si>
  <si>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</si>
  <si>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</si>
  <si>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</si>
  <si>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</si>
  <si>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</si>
  <si>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</si>
  <si>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</si>
  <si>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</si>
  <si>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</si>
  <si>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</si>
  <si>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</si>
  <si>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</si>
  <si>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</si>
  <si>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</si>
  <si>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</si>
  <si>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</si>
  <si>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</si>
  <si>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</si>
  <si>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</si>
  <si>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</si>
  <si>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</si>
  <si>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</si>
  <si>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</si>
  <si>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</si>
  <si>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</si>
  <si>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</si>
  <si>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</si>
  <si>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</si>
  <si>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</si>
  <si>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</si>
  <si>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</si>
  <si>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</si>
  <si>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</si>
  <si>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</si>
  <si>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</si>
  <si>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</si>
  <si>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</si>
  <si>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</si>
  <si>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</si>
  <si>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</si>
  <si>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</si>
  <si>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</si>
  <si>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</si>
  <si>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</si>
  <si>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</si>
  <si>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</si>
  <si>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</si>
  <si>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</si>
  <si>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</si>
  <si>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</si>
  <si>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</si>
  <si>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</si>
  <si>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</si>
  <si>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</si>
  <si>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</si>
  <si>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</si>
  <si>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</si>
  <si>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</si>
  <si>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</si>
  <si>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</si>
  <si>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</si>
  <si>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</si>
  <si>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</si>
  <si>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</si>
  <si>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</si>
  <si>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</si>
  <si>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</si>
  <si>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</si>
  <si>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</si>
  <si>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</si>
  <si>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</si>
  <si>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</si>
  <si>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</si>
  <si>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</si>
  <si>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</si>
  <si>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</si>
  <si>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</si>
  <si>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</si>
  <si>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</si>
  <si>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</si>
  <si>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</si>
  <si>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</si>
  <si>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</si>
  <si>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</si>
  <si>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</si>
  <si>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</si>
  <si>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</si>
  <si>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</si>
  <si>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</si>
  <si>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</si>
  <si>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</si>
  <si>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</si>
  <si>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</si>
  <si>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</si>
  <si>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</si>
  <si>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</si>
  <si>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</si>
  <si>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</si>
  <si>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</si>
  <si>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</si>
  <si>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</si>
  <si>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</si>
  <si>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</si>
  <si>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</si>
  <si>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</si>
  <si>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</si>
  <si>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</si>
  <si>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</si>
  <si>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</si>
  <si>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</si>
  <si>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</si>
  <si>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</si>
  <si>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</si>
  <si>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</si>
  <si>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</si>
  <si>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</si>
  <si>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</si>
  <si>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</si>
  <si>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</si>
  <si>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</si>
  <si>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</si>
  <si>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</si>
  <si>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</si>
  <si>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</si>
  <si>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</si>
  <si>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</si>
  <si>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</si>
  <si>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</si>
  <si>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</si>
  <si>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</si>
  <si>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</si>
  <si>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</si>
  <si>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</si>
  <si>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</si>
  <si>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</si>
  <si>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</si>
  <si>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</si>
  <si>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</si>
  <si>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</si>
  <si>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</si>
  <si>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</si>
  <si>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</si>
  <si>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</si>
  <si>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</si>
  <si>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</si>
  <si>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</si>
  <si>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</si>
  <si>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</si>
  <si>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</si>
  <si>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</si>
  <si>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</si>
  <si>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</si>
  <si>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</si>
  <si>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</si>
  <si>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</si>
  <si>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</si>
  <si>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</si>
  <si>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</si>
  <si>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</si>
  <si>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</si>
  <si>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</si>
  <si>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</si>
  <si>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</si>
  <si>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</si>
  <si>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</si>
  <si>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</si>
  <si>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</si>
  <si>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</si>
  <si>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</si>
  <si>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</si>
  <si>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</si>
  <si>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</si>
  <si>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</si>
  <si>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</si>
  <si>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</si>
  <si>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</si>
  <si>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</si>
  <si>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</si>
  <si>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</si>
  <si>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</si>
  <si>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</si>
  <si>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</si>
  <si>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</si>
  <si>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</si>
  <si>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</si>
  <si>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</si>
  <si>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</si>
  <si>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</si>
  <si>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</si>
  <si>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</si>
  <si>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</si>
  <si>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</si>
  <si>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</si>
  <si>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</si>
  <si>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</si>
  <si>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</si>
  <si>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</si>
  <si>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</si>
  <si>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</si>
  <si>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</si>
  <si>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</si>
  <si>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</si>
  <si>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</si>
  <si>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</si>
  <si>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</si>
  <si>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</si>
  <si>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</si>
  <si>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</si>
  <si>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</si>
  <si>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</si>
  <si>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</si>
  <si>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</si>
  <si>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</si>
  <si>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</si>
  <si>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</si>
  <si>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</si>
  <si>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</si>
  <si>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</si>
  <si>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</si>
  <si>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</si>
  <si>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</si>
  <si>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</si>
  <si>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</si>
  <si>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</si>
  <si>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</si>
  <si>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</si>
  <si>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</si>
  <si>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</si>
  <si>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</si>
  <si>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</si>
  <si>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</si>
  <si>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</si>
  <si>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</si>
  <si>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</si>
  <si>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</si>
  <si>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</si>
  <si>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</si>
  <si>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</si>
  <si>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</si>
  <si>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</si>
  <si>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</si>
  <si>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</si>
  <si>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</si>
  <si>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</si>
  <si>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</si>
  <si>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</si>
  <si>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</si>
  <si>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</si>
  <si>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</si>
  <si>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</si>
  <si>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</si>
  <si>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</si>
  <si>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</si>
  <si>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</si>
  <si>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</si>
  <si>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</si>
  <si>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</si>
  <si>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</si>
  <si>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</si>
  <si>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</si>
  <si>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</si>
  <si>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</si>
  <si>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</si>
  <si>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</si>
  <si>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</si>
  <si>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</si>
  <si>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</si>
  <si>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</si>
  <si>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</si>
  <si>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</si>
  <si>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</si>
  <si>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</si>
  <si>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</si>
  <si>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</si>
  <si>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</si>
  <si>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</si>
  <si>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</si>
  <si>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</si>
  <si>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</si>
  <si>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</si>
  <si>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</si>
  <si>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</si>
  <si>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</si>
  <si>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</si>
  <si>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</si>
  <si>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</si>
  <si>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</si>
  <si>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</si>
  <si>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</si>
  <si>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</si>
  <si>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</si>
  <si>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</si>
  <si>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</si>
  <si>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</si>
  <si>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</si>
  <si>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</si>
  <si>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</si>
  <si>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</si>
  <si>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</si>
  <si>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</si>
  <si>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</si>
  <si>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</si>
  <si>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</si>
  <si>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</si>
  <si>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</si>
  <si>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</si>
  <si>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</si>
  <si>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</si>
  <si>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</si>
  <si>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</si>
  <si>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</si>
  <si>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</si>
  <si>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</si>
  <si>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</si>
  <si>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</si>
  <si>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0766-73-2257</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</si>
  <si>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</si>
  <si>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</si>
  <si>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</si>
  <si>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</si>
  <si>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</si>
  <si>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</si>
  <si>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</si>
  <si>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</si>
  <si>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</si>
  <si>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</si>
  <si>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</si>
  <si>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</si>
  <si>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</si>
  <si>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</si>
  <si>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</si>
  <si>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</si>
  <si>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</si>
  <si>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</si>
  <si>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</si>
  <si>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</si>
  <si>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</si>
  <si>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</si>
  <si>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</si>
  <si>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</si>
  <si>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</si>
  <si>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</si>
  <si>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</si>
  <si>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</si>
  <si>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</si>
  <si>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</si>
  <si>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</si>
  <si>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</si>
  <si>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</si>
  <si>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</si>
  <si>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</si>
  <si>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</si>
  <si>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</si>
  <si>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</si>
  <si>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</si>
  <si>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</si>
  <si>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</si>
  <si>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</si>
  <si>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</si>
  <si>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</si>
  <si>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</si>
  <si>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</si>
  <si>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</si>
  <si>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</si>
  <si>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</si>
  <si>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</si>
  <si>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</si>
  <si>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</si>
  <si>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</si>
  <si>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</si>
  <si>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</si>
  <si>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</si>
  <si>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</si>
  <si>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</si>
  <si>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</si>
  <si>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</si>
  <si>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</si>
  <si>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</si>
  <si>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</si>
  <si>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</si>
  <si>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</si>
  <si>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</si>
  <si>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</si>
  <si>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</si>
  <si>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</si>
  <si>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</si>
  <si>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</si>
  <si>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</si>
  <si>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</si>
  <si>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</si>
  <si>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</si>
  <si>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</si>
  <si>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</si>
  <si>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</si>
  <si>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</si>
  <si>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</si>
  <si>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</si>
  <si>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</si>
  <si>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</si>
  <si>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</si>
  <si>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</si>
  <si>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</si>
  <si>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</si>
  <si>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</si>
  <si>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</si>
  <si>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</si>
  <si>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</si>
  <si>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</si>
  <si>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</si>
  <si>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</si>
  <si>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</si>
  <si>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</si>
  <si>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</si>
  <si>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</si>
  <si>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</si>
  <si>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</si>
  <si>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</si>
  <si>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</si>
  <si>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</si>
  <si>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</si>
  <si>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</si>
  <si>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</si>
  <si>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</si>
  <si>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</si>
  <si>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</si>
  <si>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</si>
  <si>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</si>
  <si>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</si>
  <si>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</si>
  <si>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</si>
  <si>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</si>
  <si>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</si>
  <si>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</si>
  <si>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</si>
  <si>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</si>
  <si>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</si>
  <si>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</si>
  <si>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</si>
  <si>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</si>
  <si>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</si>
  <si>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</si>
  <si>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</si>
  <si>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</si>
  <si>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</si>
  <si>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</si>
  <si>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</si>
  <si>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</si>
  <si>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</si>
  <si>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</si>
  <si>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</si>
  <si>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</si>
  <si>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</si>
  <si>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</si>
  <si>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</si>
  <si>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</si>
  <si>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</si>
  <si>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</si>
  <si>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</si>
  <si>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</si>
  <si>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</si>
  <si>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</si>
  <si>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</si>
  <si>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</si>
  <si>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</si>
  <si>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</si>
  <si>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</si>
  <si>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</si>
  <si>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</si>
  <si>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</si>
  <si>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</si>
  <si>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</si>
  <si>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</si>
  <si>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</si>
  <si>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</si>
  <si>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</si>
  <si>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</si>
  <si>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</si>
  <si>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</si>
  <si>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</si>
  <si>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</si>
  <si>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</si>
  <si>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</si>
  <si>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</si>
  <si>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</si>
  <si>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</si>
  <si>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</si>
  <si>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</si>
  <si>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</si>
  <si>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</si>
  <si>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</si>
  <si>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</si>
  <si>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</si>
  <si>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</si>
  <si>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</si>
  <si>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</si>
  <si>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</si>
  <si>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</si>
  <si>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</si>
  <si>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</si>
  <si>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</si>
  <si>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</si>
  <si>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</si>
  <si>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</si>
  <si>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</si>
  <si>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</si>
  <si>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</si>
  <si>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</si>
  <si>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</si>
  <si>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</si>
  <si>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</si>
  <si>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</si>
  <si>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</si>
  <si>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</si>
  <si>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</si>
  <si>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</si>
  <si>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</si>
  <si>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</si>
  <si>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</si>
  <si>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</si>
  <si>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</si>
  <si>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</si>
  <si>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</si>
  <si>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</si>
  <si>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</si>
  <si>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</si>
  <si>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</si>
  <si>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</si>
  <si>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</si>
  <si>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</si>
  <si>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</si>
  <si>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</si>
  <si>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</si>
  <si>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</si>
  <si>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</si>
  <si>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</si>
  <si>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</si>
  <si>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</si>
  <si>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</si>
  <si>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</si>
  <si>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</si>
  <si>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</si>
  <si>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</si>
  <si>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</si>
  <si>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</si>
  <si>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</si>
  <si>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</si>
  <si>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</si>
  <si>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</si>
  <si>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</si>
  <si>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</si>
  <si>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</si>
  <si>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</si>
  <si>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</si>
  <si>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</si>
  <si>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</si>
  <si>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</si>
  <si>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1670500048</t>
    <phoneticPr fontId="3"/>
  </si>
  <si>
    <t>1630200267</t>
    <phoneticPr fontId="3"/>
  </si>
  <si>
    <t>933-0018</t>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</si>
  <si>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</si>
  <si>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</si>
  <si>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</si>
  <si>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</si>
  <si>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</si>
  <si>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</si>
  <si>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</si>
  <si>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</si>
  <si>
    <t>高岡市野村1817</t>
    <phoneticPr fontId="3"/>
  </si>
  <si>
    <t>小矢部市石動町18番地9</t>
    <rPh sb="0" eb="4">
      <t>オヤベシ</t>
    </rPh>
    <rPh sb="4" eb="6">
      <t>イスルギ</t>
    </rPh>
    <rPh sb="6" eb="7">
      <t>マチ</t>
    </rPh>
    <phoneticPr fontId="4"/>
  </si>
  <si>
    <t>939-1104</t>
  </si>
  <si>
    <t>937-0866</t>
    <phoneticPr fontId="8"/>
  </si>
  <si>
    <t>937-0063</t>
    <phoneticPr fontId="4"/>
  </si>
  <si>
    <t>射水市三ケ3721番地8</t>
    <rPh sb="0" eb="2">
      <t>イミズ</t>
    </rPh>
    <rPh sb="2" eb="3">
      <t>シ</t>
    </rPh>
    <rPh sb="3" eb="5">
      <t>サンガ</t>
    </rPh>
    <rPh sb="9" eb="11">
      <t>バンチ</t>
    </rPh>
    <phoneticPr fontId="4"/>
  </si>
  <si>
    <t>0765-54-1783</t>
    <phoneticPr fontId="4"/>
  </si>
  <si>
    <t>0765-32-4250</t>
    <phoneticPr fontId="4"/>
  </si>
  <si>
    <t>0765-33-5135</t>
  </si>
  <si>
    <t>938-0043</t>
    <phoneticPr fontId="8"/>
  </si>
  <si>
    <t>高岡市上黒田269番地1の2</t>
    <rPh sb="0" eb="3">
      <t>タカオカシ</t>
    </rPh>
    <phoneticPr fontId="3"/>
  </si>
  <si>
    <t>つくしの家魚津
（休止：R8.4.1～R9.3.31）</t>
    <phoneticPr fontId="4"/>
  </si>
  <si>
    <t>1670600020</t>
  </si>
  <si>
    <t>にこ</t>
  </si>
  <si>
    <t>936-0058</t>
    <phoneticPr fontId="3"/>
  </si>
  <si>
    <t>滑川市下小泉町196番地</t>
    <phoneticPr fontId="3"/>
  </si>
  <si>
    <t>080-9575-0204</t>
  </si>
  <si>
    <t>合同会社とぼる</t>
  </si>
  <si>
    <t>0766-73-2416</t>
    <phoneticPr fontId="4"/>
  </si>
  <si>
    <t>1671900080</t>
    <phoneticPr fontId="4"/>
  </si>
  <si>
    <t>株式会社福榮</t>
    <rPh sb="4" eb="6">
      <t>フクエイ</t>
    </rPh>
    <phoneticPr fontId="3"/>
  </si>
  <si>
    <t>つくしの里お茶の間</t>
    <phoneticPr fontId="3"/>
  </si>
  <si>
    <t>つくしの里お茶の間</t>
  </si>
  <si>
    <t>930-0315</t>
    <phoneticPr fontId="3"/>
  </si>
  <si>
    <t>中新川郡上市町若杉3丁目418</t>
    <phoneticPr fontId="3"/>
  </si>
  <si>
    <t>076-473-3383</t>
    <phoneticPr fontId="3"/>
  </si>
  <si>
    <t>076-473-3393</t>
    <phoneticPr fontId="3"/>
  </si>
  <si>
    <t>株式会社つくし工房</t>
    <phoneticPr fontId="3"/>
  </si>
  <si>
    <t>R8.4.1</t>
    <phoneticPr fontId="3"/>
  </si>
  <si>
    <t>グループホームここ音</t>
    <phoneticPr fontId="3"/>
  </si>
  <si>
    <t>936-0053</t>
    <phoneticPr fontId="3"/>
  </si>
  <si>
    <t>滑川市上小泉1840-5</t>
    <phoneticPr fontId="3"/>
  </si>
  <si>
    <t>株式会社マクロ・コム・ジャパン</t>
    <phoneticPr fontId="3"/>
  </si>
  <si>
    <t>おとのみ</t>
    <phoneticPr fontId="3"/>
  </si>
  <si>
    <t>939-0363</t>
    <phoneticPr fontId="3"/>
  </si>
  <si>
    <t>射水市中太閤山16丁目90-7</t>
    <rPh sb="0" eb="3">
      <t>イミズシ</t>
    </rPh>
    <phoneticPr fontId="3"/>
  </si>
  <si>
    <t>0766-75-7180</t>
    <phoneticPr fontId="3"/>
  </si>
  <si>
    <t>特定非営利活動法人プラスワン</t>
    <phoneticPr fontId="3"/>
  </si>
  <si>
    <t>R8.4.1</t>
  </si>
  <si>
    <t>欅</t>
    <phoneticPr fontId="3"/>
  </si>
  <si>
    <t>高岡市白金町512-７</t>
    <phoneticPr fontId="3"/>
  </si>
  <si>
    <t>特定非営利活動法人えいぶる</t>
    <phoneticPr fontId="3"/>
  </si>
  <si>
    <t>グループホームえいぶる　しろがね</t>
    <phoneticPr fontId="3"/>
  </si>
  <si>
    <t>片口デイサービスわが家</t>
    <rPh sb="0" eb="2">
      <t>カタグチ</t>
    </rPh>
    <rPh sb="10" eb="11">
      <t>イエ</t>
    </rPh>
    <phoneticPr fontId="3"/>
  </si>
  <si>
    <t>934-
0032</t>
    <phoneticPr fontId="3"/>
  </si>
  <si>
    <t>射水市片口828番地</t>
    <rPh sb="0" eb="3">
      <t>イミズシ</t>
    </rPh>
    <rPh sb="3" eb="5">
      <t>カタクチ</t>
    </rPh>
    <rPh sb="8" eb="10">
      <t>バンチ</t>
    </rPh>
    <phoneticPr fontId="3"/>
  </si>
  <si>
    <t>株式会社パーソナルライフサポート</t>
    <rPh sb="0" eb="4">
      <t>カブシキガイシャ</t>
    </rPh>
    <phoneticPr fontId="3"/>
  </si>
  <si>
    <t>933-0022</t>
    <phoneticPr fontId="3"/>
  </si>
  <si>
    <t>たけの子　黒部</t>
    <rPh sb="3" eb="4">
      <t>コ</t>
    </rPh>
    <rPh sb="5" eb="7">
      <t>クロベ</t>
    </rPh>
    <phoneticPr fontId="3"/>
  </si>
  <si>
    <t>黒部市三日市3139番地　
芦崎ビル２階</t>
    <rPh sb="0" eb="3">
      <t>クロベシ</t>
    </rPh>
    <rPh sb="3" eb="6">
      <t>ミッカイチ</t>
    </rPh>
    <rPh sb="10" eb="12">
      <t>バンチ</t>
    </rPh>
    <rPh sb="14" eb="16">
      <t>アシザキ</t>
    </rPh>
    <rPh sb="19" eb="20">
      <t>カイ</t>
    </rPh>
    <phoneticPr fontId="3"/>
  </si>
  <si>
    <t>070-9304-3421</t>
    <phoneticPr fontId="3"/>
  </si>
  <si>
    <t>ヘルパーステーションはるうらら</t>
  </si>
  <si>
    <t>939-1275</t>
  </si>
  <si>
    <t>0766-75-8669</t>
  </si>
  <si>
    <t>株式会社トモエ</t>
  </si>
  <si>
    <t>R8.4.1</t>
    <phoneticPr fontId="3"/>
  </si>
  <si>
    <t>高岡市中田5165番地４</t>
    <rPh sb="0" eb="3">
      <t>タカオカシ</t>
    </rPh>
    <phoneticPr fontId="3"/>
  </si>
  <si>
    <t>0766-75-2782</t>
    <phoneticPr fontId="3"/>
  </si>
  <si>
    <t>076-407-5562</t>
    <phoneticPr fontId="3"/>
  </si>
  <si>
    <t>076-407-5563</t>
    <phoneticPr fontId="3"/>
  </si>
  <si>
    <t>1611700251</t>
    <phoneticPr fontId="3"/>
  </si>
  <si>
    <t>あおの丘ソアラ</t>
    <rPh sb="3" eb="4">
      <t>オカ</t>
    </rPh>
    <phoneticPr fontId="4"/>
  </si>
  <si>
    <t>下新川郡入善町青木1390番地１</t>
  </si>
  <si>
    <t>社会福祉法人あおの丘</t>
  </si>
  <si>
    <t>R8.5.1</t>
  </si>
  <si>
    <t>南砺市谷142</t>
    <rPh sb="0" eb="3">
      <t>ナントシ</t>
    </rPh>
    <rPh sb="3" eb="4">
      <t>タニ</t>
    </rPh>
    <phoneticPr fontId="4"/>
  </si>
  <si>
    <t>にこ</t>
    <phoneticPr fontId="3"/>
  </si>
  <si>
    <t>936-0058</t>
    <phoneticPr fontId="3"/>
  </si>
  <si>
    <t>滑川市下小泉１９６番地</t>
    <rPh sb="0" eb="3">
      <t>ナメリカワシ</t>
    </rPh>
    <rPh sb="3" eb="6">
      <t>シモコイズミ</t>
    </rPh>
    <rPh sb="9" eb="11">
      <t>バンチ</t>
    </rPh>
    <phoneticPr fontId="3"/>
  </si>
  <si>
    <t>080-9575-0204</t>
    <phoneticPr fontId="3"/>
  </si>
  <si>
    <t>合同会社　とぼる</t>
    <phoneticPr fontId="3"/>
  </si>
  <si>
    <t>ひらすま相談支援事業所</t>
    <phoneticPr fontId="3"/>
  </si>
  <si>
    <t>高岡市木町１番40号</t>
    <rPh sb="0" eb="3">
      <t>タカオカシ</t>
    </rPh>
    <phoneticPr fontId="3"/>
  </si>
  <si>
    <t>多機能型事業所にいかわ　
（休止：R8.5.1～R9.3.31）</t>
    <phoneticPr fontId="4"/>
  </si>
  <si>
    <t>南砺市谷142</t>
  </si>
  <si>
    <t>オアシス砺波
（休止：R8.6.1～R9.5.31）</t>
    <rPh sb="8" eb="10">
      <t>キュウシ</t>
    </rPh>
    <phoneticPr fontId="3"/>
  </si>
  <si>
    <t>下新川郡入善町上野11770番地4</t>
    <rPh sb="0" eb="4">
      <t>シモニイカワグン</t>
    </rPh>
    <rPh sb="4" eb="7">
      <t>ニュウゼンマチ</t>
    </rPh>
    <rPh sb="7" eb="9">
      <t>ウエノ</t>
    </rPh>
    <phoneticPr fontId="4"/>
  </si>
  <si>
    <t>射水市本町2丁目9-12</t>
    <phoneticPr fontId="4"/>
  </si>
  <si>
    <t>令和８年７月１日現在</t>
    <rPh sb="0" eb="1">
      <t>レイ</t>
    </rPh>
    <rPh sb="1" eb="2">
      <t>ワ</t>
    </rPh>
    <rPh sb="3" eb="4">
      <t>ネン</t>
    </rPh>
    <phoneticPr fontId="3"/>
  </si>
  <si>
    <t xml:space="preserve"> ・ホーム十年明 ７
 ・ホームあけぼの ４
 ・共生型グループホームらぶあけぼの  ６
 ・ホームたてのがはら ７
 ・ぴーすあけぼの ７</t>
    <rPh sb="25" eb="28">
      <t>キョウセイガタ</t>
    </rPh>
    <phoneticPr fontId="4"/>
  </si>
  <si>
    <t>ステップ・バイ・ステップ　砺波店</t>
    <rPh sb="13" eb="15">
      <t>トナミ</t>
    </rPh>
    <rPh sb="15" eb="16">
      <t>テン</t>
    </rPh>
    <phoneticPr fontId="23"/>
  </si>
  <si>
    <t>939-1333</t>
    <phoneticPr fontId="3"/>
  </si>
  <si>
    <t>砺波市苗加477-10　ミズキビル１階１号室</t>
    <rPh sb="0" eb="3">
      <t>トナミシ</t>
    </rPh>
    <rPh sb="3" eb="4">
      <t>ナエ</t>
    </rPh>
    <rPh sb="4" eb="5">
      <t>クワ</t>
    </rPh>
    <rPh sb="18" eb="19">
      <t>カイ</t>
    </rPh>
    <rPh sb="20" eb="22">
      <t>ゴウシツ</t>
    </rPh>
    <phoneticPr fontId="3"/>
  </si>
  <si>
    <t>R8.7.15</t>
    <phoneticPr fontId="3"/>
  </si>
  <si>
    <t>1610700013</t>
    <phoneticPr fontId="8"/>
  </si>
  <si>
    <t>くろべ工房吉田</t>
    <rPh sb="3" eb="7">
      <t>コウボウヨシダ</t>
    </rPh>
    <phoneticPr fontId="8"/>
  </si>
  <si>
    <t>938-0005</t>
    <phoneticPr fontId="8"/>
  </si>
  <si>
    <t>黒部市吉田745番地３</t>
    <rPh sb="3" eb="5">
      <t>ヨシダ</t>
    </rPh>
    <rPh sb="8" eb="10">
      <t>バンチ</t>
    </rPh>
    <phoneticPr fontId="8"/>
  </si>
  <si>
    <t>0765-56-7284</t>
    <phoneticPr fontId="8"/>
  </si>
  <si>
    <t>0765-56-7282</t>
    <phoneticPr fontId="8"/>
  </si>
  <si>
    <t>社会福祉法人くろべ福祉会</t>
    <rPh sb="0" eb="6">
      <t>シャカイフクシホウジン</t>
    </rPh>
    <rPh sb="9" eb="12">
      <t>フクシカイ</t>
    </rPh>
    <phoneticPr fontId="8"/>
  </si>
  <si>
    <t>相談支援事業所　吾道－ごどう－</t>
  </si>
  <si>
    <t>高岡市金屋町４ー15</t>
    <rPh sb="0" eb="3">
      <t>タカオカシ</t>
    </rPh>
    <rPh sb="3" eb="6">
      <t>カナヤマチ</t>
    </rPh>
    <phoneticPr fontId="3"/>
  </si>
  <si>
    <t>株式会社with You</t>
  </si>
  <si>
    <t>1630200275</t>
  </si>
  <si>
    <t>933-0841</t>
  </si>
  <si>
    <t>0766-54-6621</t>
  </si>
  <si>
    <t>高岡市下麻生伸町859番地223</t>
    <rPh sb="0" eb="3">
      <t>タカオカシ</t>
    </rPh>
    <rPh sb="3" eb="6">
      <t>シモアソウ</t>
    </rPh>
    <rPh sb="6" eb="7">
      <t>シン</t>
    </rPh>
    <rPh sb="7" eb="8">
      <t>マチ</t>
    </rPh>
    <rPh sb="11" eb="13">
      <t>バンチ</t>
    </rPh>
    <phoneticPr fontId="8"/>
  </si>
  <si>
    <t>1671900205</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</si>
</sst>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19">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89">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0" fontId="7" fillId="0" borderId="126"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5"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5"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5"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176" fontId="8" fillId="0" borderId="1" xfId="2" applyNumberFormat="1" applyBorder="1" applyAlignment="1">
      <alignment horizontal="center"/>
    </xf>
    <xf numFmtId="0" fontId="24" fillId="10" borderId="0" xfId="0" applyFont="1" applyFill="1" applyAlignment="1">
      <alignment horizontal="center" vertical="center" wrapText="1"/>
    </xf>
    <xf numFmtId="0" fontId="24" fillId="10" borderId="0" xfId="0" applyFont="1" applyFill="1"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0" applyFont="1" applyBorder="1">
      <alignment vertical="center"/>
    </xf>
    <xf numFmtId="0" fontId="12" fillId="0" borderId="1" xfId="2" applyFont="1" applyBorder="1" applyAlignment="1">
      <alignment horizontal="left" vertical="center" wrapText="1"/>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10" xfId="2" applyFont="1" applyBorder="1" applyAlignment="1">
      <alignment horizontal="center"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0" fontId="7" fillId="0" borderId="129" xfId="2" applyFont="1" applyBorder="1" applyAlignment="1">
      <alignment horizontal="center" vertical="center"/>
    </xf>
    <xf numFmtId="0" fontId="38" fillId="0" borderId="95" xfId="2" applyFont="1" applyBorder="1" applyAlignment="1">
      <alignment horizontal="center" vertical="center"/>
    </xf>
    <xf numFmtId="49" fontId="44" fillId="0" borderId="72" xfId="2" applyNumberFormat="1" applyFont="1" applyBorder="1" applyAlignment="1">
      <alignment horizontal="center" vertical="center"/>
    </xf>
    <xf numFmtId="0" fontId="44" fillId="0" borderId="72" xfId="2" applyFont="1" applyBorder="1" applyAlignment="1">
      <alignment horizontal="left" vertical="center" wrapText="1"/>
    </xf>
    <xf numFmtId="0" fontId="8" fillId="0" borderId="72" xfId="2" applyBorder="1" applyAlignment="1">
      <alignment horizontal="center" vertical="center" wrapText="1"/>
    </xf>
    <xf numFmtId="0" fontId="8" fillId="0" borderId="72" xfId="2" applyBorder="1" applyAlignment="1">
      <alignment horizontal="left" vertical="center" wrapText="1"/>
    </xf>
    <xf numFmtId="0" fontId="8" fillId="0" borderId="72" xfId="2" applyBorder="1" applyAlignment="1">
      <alignment vertical="center"/>
    </xf>
    <xf numFmtId="0" fontId="8" fillId="0" borderId="72" xfId="2" applyBorder="1" applyAlignment="1">
      <alignment horizontal="left" vertical="center"/>
    </xf>
    <xf numFmtId="57" fontId="8" fillId="0" borderId="130" xfId="2" applyNumberFormat="1" applyBorder="1" applyAlignment="1">
      <alignment horizontal="center" vertical="center"/>
    </xf>
    <xf numFmtId="0" fontId="8" fillId="0" borderId="4" xfId="2" applyBorder="1" applyAlignment="1">
      <alignment vertical="center" wrapText="1" shrinkToFit="1"/>
    </xf>
    <xf numFmtId="0" fontId="8" fillId="0" borderId="4" xfId="2" applyBorder="1" applyAlignment="1">
      <alignment vertical="center" wrapText="1"/>
    </xf>
    <xf numFmtId="0" fontId="8" fillId="0" borderId="4" xfId="2" applyBorder="1" applyAlignment="1">
      <alignment horizontal="left" vertical="center" shrinkToFit="1"/>
    </xf>
    <xf numFmtId="0" fontId="7" fillId="0" borderId="95" xfId="0" applyFont="1" applyBorder="1" applyAlignment="1">
      <alignment horizontal="center" vertical="center"/>
    </xf>
    <xf numFmtId="0" fontId="7" fillId="0" borderId="42" xfId="0" applyFont="1" applyBorder="1" applyAlignment="1">
      <alignment horizontal="center" vertical="center"/>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left" vertical="center"/>
    </xf>
    <xf numFmtId="0" fontId="2" fillId="0" borderId="27" xfId="0" applyFont="1" applyBorder="1" applyAlignment="1">
      <alignment horizontal="center" vertical="center"/>
    </xf>
    <xf numFmtId="49" fontId="7" fillId="0" borderId="1" xfId="2" applyNumberFormat="1" applyFont="1" applyBorder="1" applyAlignment="1">
      <alignment horizontal="left" vertical="center" shrinkToFit="1"/>
    </xf>
    <xf numFmtId="0" fontId="2" fillId="0" borderId="35" xfId="0" applyFont="1" applyBorder="1" applyAlignment="1">
      <alignment horizontal="center" vertical="center"/>
    </xf>
    <xf numFmtId="0" fontId="7" fillId="0" borderId="38" xfId="0" applyFont="1" applyBorder="1">
      <alignment vertical="center"/>
    </xf>
    <xf numFmtId="0" fontId="7" fillId="0" borderId="38" xfId="0" applyFont="1" applyBorder="1" applyAlignment="1">
      <alignment vertical="center" wrapText="1" shrinkToFit="1"/>
    </xf>
    <xf numFmtId="176" fontId="7" fillId="0" borderId="38" xfId="0" applyNumberFormat="1" applyFont="1" applyBorder="1" applyAlignment="1">
      <alignment horizontal="center" vertical="center"/>
    </xf>
    <xf numFmtId="49" fontId="7" fillId="0" borderId="1" xfId="2" applyNumberFormat="1" applyFont="1" applyBorder="1" applyAlignment="1">
      <alignment horizontal="left" vertical="center" wrapText="1"/>
    </xf>
    <xf numFmtId="0" fontId="12" fillId="0" borderId="1" xfId="2" applyFont="1" applyBorder="1" applyAlignment="1">
      <alignment horizontal="left" vertical="center"/>
    </xf>
    <xf numFmtId="0" fontId="8" fillId="0" borderId="5" xfId="2" applyBorder="1" applyAlignment="1">
      <alignment horizontal="left" vertical="center" wrapText="1"/>
    </xf>
    <xf numFmtId="0" fontId="56" fillId="0" borderId="0" xfId="2" applyFont="1" applyAlignment="1">
      <alignment horizontal="center" vertical="center"/>
    </xf>
    <xf numFmtId="0" fontId="56" fillId="0" borderId="1" xfId="2" applyFont="1" applyBorder="1" applyAlignment="1">
      <alignment horizontal="left" vertical="center" wrapText="1"/>
    </xf>
    <xf numFmtId="0" fontId="56" fillId="0" borderId="1" xfId="2" applyFont="1" applyBorder="1" applyAlignment="1">
      <alignment horizontal="center" vertical="center" wrapText="1"/>
    </xf>
    <xf numFmtId="0" fontId="56" fillId="0" borderId="1" xfId="2" applyFont="1" applyBorder="1" applyAlignment="1">
      <alignment horizontal="left" vertical="center"/>
    </xf>
    <xf numFmtId="0" fontId="56" fillId="0" borderId="1" xfId="2" applyFont="1" applyBorder="1" applyAlignment="1">
      <alignment horizontal="center" vertical="center"/>
    </xf>
    <xf numFmtId="0" fontId="56" fillId="0" borderId="1" xfId="2" applyFont="1" applyBorder="1" applyAlignment="1">
      <alignment vertical="center" shrinkToFit="1"/>
    </xf>
    <xf numFmtId="49" fontId="56" fillId="0" borderId="1" xfId="2" applyNumberFormat="1" applyFont="1" applyBorder="1" applyAlignment="1">
      <alignment horizontal="center" vertical="center" wrapText="1"/>
    </xf>
    <xf numFmtId="0" fontId="2" fillId="16" borderId="1" xfId="2" applyFont="1" applyFill="1" applyBorder="1" applyAlignment="1">
      <alignment horizontal="center" vertical="center"/>
    </xf>
    <xf numFmtId="0" fontId="2" fillId="16" borderId="1" xfId="2" applyFont="1" applyFill="1" applyBorder="1" applyAlignment="1">
      <alignment horizontal="center" vertical="center" wrapText="1"/>
    </xf>
    <xf numFmtId="0" fontId="2" fillId="16" borderId="1" xfId="2" applyFont="1" applyFill="1" applyBorder="1" applyAlignment="1">
      <alignment vertical="center"/>
    </xf>
    <xf numFmtId="49" fontId="2" fillId="16" borderId="1" xfId="2" applyNumberFormat="1" applyFont="1" applyFill="1" applyBorder="1" applyAlignment="1">
      <alignment horizontal="center" vertical="center"/>
    </xf>
    <xf numFmtId="49" fontId="2" fillId="16" borderId="1" xfId="0" applyNumberFormat="1" applyFont="1" applyFill="1" applyBorder="1" applyAlignment="1">
      <alignment horizontal="center" vertical="center"/>
    </xf>
    <xf numFmtId="0" fontId="2" fillId="16" borderId="1" xfId="2" applyFont="1" applyFill="1" applyBorder="1" applyAlignment="1">
      <alignment horizontal="left" vertical="center" wrapText="1"/>
    </xf>
    <xf numFmtId="0" fontId="7" fillId="16" borderId="1" xfId="0" applyFont="1" applyFill="1" applyBorder="1" applyAlignment="1">
      <alignment horizontal="center" vertical="center"/>
    </xf>
    <xf numFmtId="0" fontId="7" fillId="16" borderId="1" xfId="2" applyFont="1" applyFill="1" applyBorder="1" applyAlignment="1">
      <alignment horizontal="center" vertical="center" shrinkToFit="1"/>
    </xf>
    <xf numFmtId="57" fontId="7" fillId="16" borderId="1" xfId="2" applyNumberFormat="1" applyFont="1" applyFill="1" applyBorder="1" applyAlignment="1">
      <alignment horizontal="center" vertical="center"/>
    </xf>
    <xf numFmtId="57" fontId="55" fillId="0" borderId="1" xfId="2" applyNumberFormat="1" applyFont="1" applyBorder="1" applyAlignment="1">
      <alignment horizontal="center" vertical="center"/>
    </xf>
    <xf numFmtId="49" fontId="7" fillId="0" borderId="13" xfId="0" applyNumberFormat="1" applyFont="1" applyBorder="1" applyAlignment="1">
      <alignment horizontal="center" vertical="center"/>
    </xf>
    <xf numFmtId="0" fontId="7" fillId="0" borderId="13" xfId="0" applyFont="1" applyBorder="1" applyAlignment="1">
      <alignment horizontal="center" vertical="center" shrinkToFit="1"/>
    </xf>
    <xf numFmtId="0" fontId="7" fillId="0" borderId="13" xfId="0" applyFont="1" applyBorder="1" applyAlignment="1">
      <alignment horizontal="left" vertical="center" shrinkToFit="1"/>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13" xfId="2" applyFont="1" applyBorder="1" applyAlignment="1">
      <alignment horizontal="center" vertical="center"/>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4" xfId="2" applyFont="1" applyBorder="1" applyAlignment="1">
      <alignment horizontal="left" vertical="center" wrapText="1"/>
    </xf>
    <xf numFmtId="0" fontId="44" fillId="0" borderId="5" xfId="2" applyFont="1" applyBorder="1" applyAlignment="1">
      <alignment horizontal="center" vertical="center"/>
    </xf>
    <xf numFmtId="0" fontId="7" fillId="0" borderId="5" xfId="2" applyFont="1" applyBorder="1" applyAlignment="1">
      <alignment horizontal="left" vertical="center" wrapText="1"/>
    </xf>
    <xf numFmtId="0" fontId="7" fillId="0" borderId="131" xfId="2" applyFont="1" applyBorder="1" applyAlignment="1">
      <alignment horizontal="center" vertical="center"/>
    </xf>
    <xf numFmtId="49" fontId="7" fillId="0" borderId="72" xfId="2" applyNumberFormat="1" applyFont="1" applyBorder="1" applyAlignment="1">
      <alignment horizontal="center" vertical="center"/>
    </xf>
    <xf numFmtId="0" fontId="7" fillId="0" borderId="72" xfId="2" applyFont="1" applyBorder="1" applyAlignment="1">
      <alignment horizontal="left" vertical="center" wrapText="1"/>
    </xf>
    <xf numFmtId="0" fontId="7" fillId="0" borderId="72" xfId="2" applyFont="1" applyBorder="1" applyAlignment="1">
      <alignment horizontal="center" vertical="center" wrapText="1"/>
    </xf>
    <xf numFmtId="176" fontId="7" fillId="0" borderId="130"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176" fontId="26" fillId="0" borderId="35" xfId="2" applyNumberFormat="1" applyFont="1" applyBorder="1" applyAlignment="1">
      <alignment horizontal="center" vertical="center"/>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28"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shrinkToFit="1"/>
    </xf>
    <xf numFmtId="0" fontId="7" fillId="0" borderId="111" xfId="2" applyFont="1" applyBorder="1" applyAlignment="1">
      <alignment horizontal="center" vertical="center" textRotation="255" shrinkToFit="1"/>
    </xf>
    <xf numFmtId="0" fontId="7" fillId="0" borderId="123"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10" fillId="0" borderId="36" xfId="2" applyFont="1" applyBorder="1" applyAlignment="1">
      <alignment horizontal="center" vertical="center" textRotation="255" wrapText="1"/>
    </xf>
    <xf numFmtId="0" fontId="7" fillId="0" borderId="45" xfId="2" applyFont="1" applyBorder="1" applyAlignment="1">
      <alignment horizontal="center" vertical="center" textRotation="255"/>
    </xf>
    <xf numFmtId="0" fontId="7" fillId="0" borderId="36" xfId="2" applyFont="1" applyBorder="1" applyAlignment="1">
      <alignment horizontal="center" vertical="center" textRotation="255"/>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7"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2" fillId="0" borderId="30" xfId="2" applyFont="1" applyBorder="1" applyAlignment="1">
      <alignment horizontal="center" vertical="center" textRotation="255" wrapText="1"/>
    </xf>
    <xf numFmtId="0" fontId="12" fillId="0" borderId="25" xfId="2" applyFont="1" applyBorder="1" applyAlignment="1">
      <alignment horizontal="center" vertical="center" textRotation="255" wrapText="1"/>
    </xf>
    <xf numFmtId="0" fontId="12"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wrapText="1"/>
    </xf>
    <xf numFmtId="0" fontId="7"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CCFFFF"/>
      <color rgb="FF0000FF"/>
      <color rgb="FF333399"/>
      <color rgb="FFFFCC66"/>
      <color rgb="FFFFFF99"/>
      <color rgb="FFFF9966"/>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tabSelected="1" view="pageBreakPreview" zoomScale="70" zoomScaleNormal="75" zoomScaleSheetLayoutView="70" workbookViewId="0">
      <pane xSplit="3" ySplit="4" topLeftCell="E5" activePane="bottomRight" state="frozen"/>
      <selection activeCell="G13" sqref="G13"/>
      <selection pane="topRight" activeCell="G13" sqref="G13"/>
      <selection pane="bottomLeft" activeCell="G13" sqref="G13"/>
      <selection pane="bottomRight" activeCell="J1" sqref="J1:K1"/>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47"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987" t="s">
        <v>2350</v>
      </c>
      <c r="C1" s="987"/>
      <c r="D1" s="987"/>
      <c r="E1" s="987"/>
      <c r="F1" s="78"/>
      <c r="G1" s="78"/>
      <c r="H1" s="265"/>
      <c r="I1" s="265"/>
      <c r="J1" s="988" t="s">
        <v>3781</v>
      </c>
      <c r="K1" s="988"/>
      <c r="L1" s="14"/>
    </row>
    <row r="2" spans="1:16" s="15" customFormat="1" ht="34.5" customHeight="1">
      <c r="A2" s="12"/>
      <c r="B2" s="824" t="s">
        <v>15</v>
      </c>
      <c r="C2" s="824"/>
      <c r="D2" s="824"/>
      <c r="E2" s="824"/>
      <c r="F2" s="824"/>
      <c r="G2" s="824"/>
      <c r="H2" s="824"/>
      <c r="I2" s="824"/>
      <c r="J2" s="16"/>
      <c r="K2" s="16"/>
      <c r="L2" s="17"/>
    </row>
    <row r="3" spans="1:16" s="15" customFormat="1" ht="34.5" customHeight="1">
      <c r="A3" s="12"/>
      <c r="B3" s="985" t="s">
        <v>16</v>
      </c>
      <c r="C3" s="985"/>
      <c r="D3" s="985"/>
      <c r="E3" s="985"/>
      <c r="F3" s="985"/>
      <c r="G3" s="985"/>
      <c r="H3" s="985"/>
      <c r="I3" s="985"/>
      <c r="J3" s="986"/>
      <c r="K3" s="986"/>
      <c r="L3" s="18"/>
    </row>
    <row r="4" spans="1:16" s="24" customFormat="1" ht="34.5" customHeight="1">
      <c r="A4" s="19">
        <f>MAX(_xlfn.ANCHORARRAY(A5))</f>
        <v>59</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5">
        <v>38991</v>
      </c>
      <c r="K5" s="32" t="s">
        <v>3409</v>
      </c>
      <c r="L5" s="30"/>
    </row>
    <row r="6" spans="1:16" s="601" customFormat="1" ht="34.5" customHeight="1">
      <c r="A6" s="25">
        <v>2</v>
      </c>
      <c r="B6" s="26" t="s">
        <v>2165</v>
      </c>
      <c r="C6" s="27" t="s">
        <v>33</v>
      </c>
      <c r="D6" s="28" t="s">
        <v>2105</v>
      </c>
      <c r="E6" s="27" t="s">
        <v>2811</v>
      </c>
      <c r="F6" s="29" t="s">
        <v>2159</v>
      </c>
      <c r="G6" s="29" t="s">
        <v>2160</v>
      </c>
      <c r="H6" s="27" t="s">
        <v>2164</v>
      </c>
      <c r="I6" s="646"/>
      <c r="J6" s="28" t="s">
        <v>2393</v>
      </c>
      <c r="K6" s="28" t="s">
        <v>3354</v>
      </c>
      <c r="L6" s="647"/>
    </row>
    <row r="7" spans="1:16" s="24" customFormat="1" ht="34.5" customHeight="1">
      <c r="A7" s="25">
        <v>3</v>
      </c>
      <c r="B7" s="26" t="s">
        <v>34</v>
      </c>
      <c r="C7" s="27" t="s">
        <v>35</v>
      </c>
      <c r="D7" s="28" t="s">
        <v>36</v>
      </c>
      <c r="E7" s="27" t="s">
        <v>37</v>
      </c>
      <c r="F7" s="29" t="s">
        <v>38</v>
      </c>
      <c r="G7" s="29" t="s">
        <v>39</v>
      </c>
      <c r="H7" s="27" t="s">
        <v>40</v>
      </c>
      <c r="I7" s="28"/>
      <c r="J7" s="705">
        <v>39387</v>
      </c>
      <c r="K7" s="708">
        <v>45962</v>
      </c>
      <c r="L7" s="30"/>
    </row>
    <row r="8" spans="1:16" s="24" customFormat="1" ht="34.5" customHeight="1">
      <c r="A8" s="25">
        <v>4</v>
      </c>
      <c r="B8" s="26" t="s">
        <v>41</v>
      </c>
      <c r="C8" s="27" t="s">
        <v>42</v>
      </c>
      <c r="D8" s="28" t="s">
        <v>43</v>
      </c>
      <c r="E8" s="27" t="s">
        <v>44</v>
      </c>
      <c r="F8" s="29" t="s">
        <v>45</v>
      </c>
      <c r="G8" s="29" t="s">
        <v>46</v>
      </c>
      <c r="H8" s="27" t="s">
        <v>47</v>
      </c>
      <c r="I8" s="28"/>
      <c r="J8" s="705">
        <v>39173</v>
      </c>
      <c r="K8" s="706">
        <v>45748</v>
      </c>
      <c r="L8" s="30"/>
    </row>
    <row r="9" spans="1:16" s="24" customFormat="1" ht="34.5" customHeight="1">
      <c r="A9" s="25">
        <v>5</v>
      </c>
      <c r="B9" s="26" t="s">
        <v>48</v>
      </c>
      <c r="C9" s="27" t="s">
        <v>49</v>
      </c>
      <c r="D9" s="28" t="s">
        <v>50</v>
      </c>
      <c r="E9" s="27" t="s">
        <v>51</v>
      </c>
      <c r="F9" s="29" t="s">
        <v>52</v>
      </c>
      <c r="G9" s="29" t="s">
        <v>53</v>
      </c>
      <c r="H9" s="27" t="s">
        <v>47</v>
      </c>
      <c r="I9" s="28"/>
      <c r="J9" s="705">
        <v>39173</v>
      </c>
      <c r="K9" s="706">
        <v>45748</v>
      </c>
      <c r="L9" s="30"/>
    </row>
    <row r="10" spans="1:16" s="24" customFormat="1" ht="34.5" customHeight="1">
      <c r="A10" s="25">
        <v>6</v>
      </c>
      <c r="B10" s="26" t="s">
        <v>54</v>
      </c>
      <c r="C10" s="27" t="s">
        <v>55</v>
      </c>
      <c r="D10" s="28" t="s">
        <v>56</v>
      </c>
      <c r="E10" s="27" t="s">
        <v>3183</v>
      </c>
      <c r="F10" s="29" t="s">
        <v>57</v>
      </c>
      <c r="G10" s="29" t="s">
        <v>58</v>
      </c>
      <c r="H10" s="27" t="s">
        <v>59</v>
      </c>
      <c r="I10" s="28"/>
      <c r="J10" s="705">
        <v>39722</v>
      </c>
      <c r="K10" s="706">
        <v>44105</v>
      </c>
      <c r="L10" s="30"/>
    </row>
    <row r="11" spans="1:16" s="24" customFormat="1" ht="34.5" customHeight="1">
      <c r="A11" s="25">
        <v>7</v>
      </c>
      <c r="B11" s="26" t="s">
        <v>60</v>
      </c>
      <c r="C11" s="27" t="s">
        <v>61</v>
      </c>
      <c r="D11" s="28" t="s">
        <v>62</v>
      </c>
      <c r="E11" s="27" t="s">
        <v>3698</v>
      </c>
      <c r="F11" s="29" t="s">
        <v>2274</v>
      </c>
      <c r="G11" s="29" t="s">
        <v>2275</v>
      </c>
      <c r="H11" s="27" t="s">
        <v>64</v>
      </c>
      <c r="I11" s="28"/>
      <c r="J11" s="705">
        <v>40817</v>
      </c>
      <c r="K11" s="706" t="s">
        <v>3652</v>
      </c>
      <c r="L11" s="30"/>
    </row>
    <row r="12" spans="1:16" s="24" customFormat="1" ht="34.5" customHeight="1">
      <c r="A12" s="25">
        <v>8</v>
      </c>
      <c r="B12" s="26" t="s">
        <v>65</v>
      </c>
      <c r="C12" s="27" t="s">
        <v>66</v>
      </c>
      <c r="D12" s="28" t="s">
        <v>3699</v>
      </c>
      <c r="E12" s="27" t="s">
        <v>3700</v>
      </c>
      <c r="F12" s="29" t="s">
        <v>67</v>
      </c>
      <c r="G12" s="29" t="s">
        <v>68</v>
      </c>
      <c r="H12" s="27" t="s">
        <v>69</v>
      </c>
      <c r="I12" s="28"/>
      <c r="J12" s="705">
        <v>38991</v>
      </c>
      <c r="K12" s="706">
        <v>45566</v>
      </c>
      <c r="L12" s="30"/>
    </row>
    <row r="13" spans="1:16" s="24" customFormat="1" ht="34.5" customHeight="1">
      <c r="A13" s="25">
        <v>9</v>
      </c>
      <c r="B13" s="26" t="s">
        <v>70</v>
      </c>
      <c r="C13" s="27" t="s">
        <v>71</v>
      </c>
      <c r="D13" s="28" t="s">
        <v>72</v>
      </c>
      <c r="E13" s="27" t="s">
        <v>73</v>
      </c>
      <c r="F13" s="29" t="s">
        <v>74</v>
      </c>
      <c r="G13" s="29" t="s">
        <v>75</v>
      </c>
      <c r="H13" s="27" t="s">
        <v>76</v>
      </c>
      <c r="I13" s="28"/>
      <c r="J13" s="705">
        <v>38991</v>
      </c>
      <c r="K13" s="706">
        <v>45566</v>
      </c>
      <c r="L13" s="30"/>
    </row>
    <row r="14" spans="1:16" s="24" customFormat="1" ht="34.5" customHeight="1">
      <c r="A14" s="25">
        <v>10</v>
      </c>
      <c r="B14" s="26" t="s">
        <v>77</v>
      </c>
      <c r="C14" s="27" t="s">
        <v>78</v>
      </c>
      <c r="D14" s="28" t="s">
        <v>79</v>
      </c>
      <c r="E14" s="27" t="s">
        <v>80</v>
      </c>
      <c r="F14" s="29" t="s">
        <v>81</v>
      </c>
      <c r="G14" s="29" t="s">
        <v>82</v>
      </c>
      <c r="H14" s="27" t="s">
        <v>78</v>
      </c>
      <c r="I14" s="28"/>
      <c r="J14" s="705">
        <v>38991</v>
      </c>
      <c r="K14" s="706">
        <v>45566</v>
      </c>
      <c r="L14" s="30"/>
    </row>
    <row r="15" spans="1:16" s="24" customFormat="1" ht="34.5" customHeight="1">
      <c r="A15" s="25">
        <v>11</v>
      </c>
      <c r="B15" s="26" t="s">
        <v>83</v>
      </c>
      <c r="C15" s="27" t="s">
        <v>84</v>
      </c>
      <c r="D15" s="28" t="s">
        <v>85</v>
      </c>
      <c r="E15" s="27" t="s">
        <v>86</v>
      </c>
      <c r="F15" s="29" t="s">
        <v>87</v>
      </c>
      <c r="G15" s="29" t="s">
        <v>88</v>
      </c>
      <c r="H15" s="27" t="s">
        <v>84</v>
      </c>
      <c r="I15" s="28"/>
      <c r="J15" s="705">
        <v>38991</v>
      </c>
      <c r="K15" s="706" t="s">
        <v>3410</v>
      </c>
      <c r="L15" s="30"/>
    </row>
    <row r="16" spans="1:16" s="31" customFormat="1" ht="34.5" customHeight="1">
      <c r="A16" s="25">
        <v>12</v>
      </c>
      <c r="B16" s="26" t="s">
        <v>90</v>
      </c>
      <c r="C16" s="27" t="s">
        <v>91</v>
      </c>
      <c r="D16" s="28" t="s">
        <v>2129</v>
      </c>
      <c r="E16" s="27" t="s">
        <v>2128</v>
      </c>
      <c r="F16" s="29" t="s">
        <v>92</v>
      </c>
      <c r="G16" s="29" t="s">
        <v>93</v>
      </c>
      <c r="H16" s="27" t="s">
        <v>59</v>
      </c>
      <c r="I16" s="28"/>
      <c r="J16" s="705">
        <v>39387</v>
      </c>
      <c r="K16" s="708">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5">
        <v>38991</v>
      </c>
      <c r="K17" s="706">
        <v>45566</v>
      </c>
      <c r="L17" s="30"/>
    </row>
    <row r="18" spans="1:12" s="24" customFormat="1" ht="34.5" customHeight="1">
      <c r="A18" s="25">
        <v>14</v>
      </c>
      <c r="B18" s="26" t="s">
        <v>101</v>
      </c>
      <c r="C18" s="27" t="s">
        <v>102</v>
      </c>
      <c r="D18" s="28" t="s">
        <v>103</v>
      </c>
      <c r="E18" s="27" t="s">
        <v>104</v>
      </c>
      <c r="F18" s="29" t="s">
        <v>105</v>
      </c>
      <c r="G18" s="29" t="s">
        <v>106</v>
      </c>
      <c r="H18" s="27" t="s">
        <v>47</v>
      </c>
      <c r="I18" s="28"/>
      <c r="J18" s="705">
        <v>41653</v>
      </c>
      <c r="K18" s="708">
        <v>46036</v>
      </c>
      <c r="L18" s="30"/>
    </row>
    <row r="19" spans="1:12" s="24" customFormat="1" ht="34.5" customHeight="1">
      <c r="A19" s="25">
        <v>15</v>
      </c>
      <c r="B19" s="26" t="s">
        <v>107</v>
      </c>
      <c r="C19" s="27" t="s">
        <v>108</v>
      </c>
      <c r="D19" s="28" t="s">
        <v>1217</v>
      </c>
      <c r="E19" s="27" t="s">
        <v>109</v>
      </c>
      <c r="F19" s="29" t="s">
        <v>110</v>
      </c>
      <c r="G19" s="29" t="s">
        <v>111</v>
      </c>
      <c r="H19" s="27" t="s">
        <v>112</v>
      </c>
      <c r="I19" s="28"/>
      <c r="J19" s="705">
        <v>38991</v>
      </c>
      <c r="K19" s="706">
        <v>45566</v>
      </c>
      <c r="L19" s="30"/>
    </row>
    <row r="20" spans="1:12" s="24" customFormat="1" ht="34.5" customHeight="1">
      <c r="A20" s="25">
        <v>16</v>
      </c>
      <c r="B20" s="26" t="s">
        <v>113</v>
      </c>
      <c r="C20" s="27" t="s">
        <v>114</v>
      </c>
      <c r="D20" s="28" t="s">
        <v>115</v>
      </c>
      <c r="E20" s="27" t="s">
        <v>116</v>
      </c>
      <c r="F20" s="29" t="s">
        <v>117</v>
      </c>
      <c r="G20" s="29" t="s">
        <v>118</v>
      </c>
      <c r="H20" s="27" t="s">
        <v>119</v>
      </c>
      <c r="I20" s="28"/>
      <c r="J20" s="705">
        <v>39173</v>
      </c>
      <c r="K20" s="706">
        <v>45748</v>
      </c>
      <c r="L20" s="30"/>
    </row>
    <row r="21" spans="1:12" s="24" customFormat="1" ht="34.5" customHeight="1">
      <c r="A21" s="25">
        <v>17</v>
      </c>
      <c r="B21" s="26" t="s">
        <v>120</v>
      </c>
      <c r="C21" s="27" t="s">
        <v>121</v>
      </c>
      <c r="D21" s="28" t="s">
        <v>122</v>
      </c>
      <c r="E21" s="27" t="s">
        <v>123</v>
      </c>
      <c r="F21" s="29" t="s">
        <v>124</v>
      </c>
      <c r="G21" s="29" t="s">
        <v>125</v>
      </c>
      <c r="H21" s="27" t="s">
        <v>119</v>
      </c>
      <c r="I21" s="28"/>
      <c r="J21" s="705">
        <v>41091</v>
      </c>
      <c r="K21" s="706">
        <v>45474</v>
      </c>
      <c r="L21" s="30"/>
    </row>
    <row r="22" spans="1:12" s="24" customFormat="1" ht="34.5" customHeight="1">
      <c r="A22" s="25">
        <v>18</v>
      </c>
      <c r="B22" s="26" t="s">
        <v>126</v>
      </c>
      <c r="C22" s="27" t="s">
        <v>127</v>
      </c>
      <c r="D22" s="28" t="s">
        <v>128</v>
      </c>
      <c r="E22" s="27" t="s">
        <v>129</v>
      </c>
      <c r="F22" s="29" t="s">
        <v>130</v>
      </c>
      <c r="G22" s="29" t="s">
        <v>131</v>
      </c>
      <c r="H22" s="27" t="s">
        <v>132</v>
      </c>
      <c r="I22" s="28"/>
      <c r="J22" s="705">
        <v>38991</v>
      </c>
      <c r="K22" s="706">
        <v>45566</v>
      </c>
      <c r="L22" s="30"/>
    </row>
    <row r="23" spans="1:12" s="24" customFormat="1" ht="34.5" customHeight="1">
      <c r="A23" s="25">
        <v>19</v>
      </c>
      <c r="B23" s="26" t="s">
        <v>133</v>
      </c>
      <c r="C23" s="27" t="s">
        <v>134</v>
      </c>
      <c r="D23" s="28" t="s">
        <v>135</v>
      </c>
      <c r="E23" s="27" t="s">
        <v>136</v>
      </c>
      <c r="F23" s="29" t="s">
        <v>137</v>
      </c>
      <c r="G23" s="29" t="s">
        <v>138</v>
      </c>
      <c r="H23" s="27" t="s">
        <v>139</v>
      </c>
      <c r="I23" s="28"/>
      <c r="J23" s="705">
        <v>38991</v>
      </c>
      <c r="K23" s="706">
        <v>45566</v>
      </c>
      <c r="L23" s="30"/>
    </row>
    <row r="24" spans="1:12" s="24" customFormat="1" ht="34.5" customHeight="1">
      <c r="A24" s="25">
        <v>20</v>
      </c>
      <c r="B24" s="26" t="s">
        <v>140</v>
      </c>
      <c r="C24" s="27" t="s">
        <v>141</v>
      </c>
      <c r="D24" s="28" t="s">
        <v>142</v>
      </c>
      <c r="E24" s="27" t="s">
        <v>143</v>
      </c>
      <c r="F24" s="29" t="s">
        <v>144</v>
      </c>
      <c r="G24" s="29" t="s">
        <v>145</v>
      </c>
      <c r="H24" s="27" t="s">
        <v>146</v>
      </c>
      <c r="I24" s="28"/>
      <c r="J24" s="705">
        <v>38991</v>
      </c>
      <c r="K24" s="706">
        <v>45566</v>
      </c>
      <c r="L24" s="30"/>
    </row>
    <row r="25" spans="1:12" s="24" customFormat="1" ht="34.5" customHeight="1">
      <c r="A25" s="25">
        <v>21</v>
      </c>
      <c r="B25" s="26" t="s">
        <v>147</v>
      </c>
      <c r="C25" s="27" t="s">
        <v>148</v>
      </c>
      <c r="D25" s="28" t="s">
        <v>149</v>
      </c>
      <c r="E25" s="27" t="s">
        <v>150</v>
      </c>
      <c r="F25" s="29" t="s">
        <v>2261</v>
      </c>
      <c r="G25" s="29" t="s">
        <v>2262</v>
      </c>
      <c r="H25" s="27" t="s">
        <v>146</v>
      </c>
      <c r="I25" s="28"/>
      <c r="J25" s="705">
        <v>38991</v>
      </c>
      <c r="K25" s="706">
        <v>45566</v>
      </c>
      <c r="L25" s="30"/>
    </row>
    <row r="26" spans="1:12" s="24" customFormat="1" ht="34.5" customHeight="1">
      <c r="A26" s="25">
        <v>22</v>
      </c>
      <c r="B26" s="26" t="s">
        <v>151</v>
      </c>
      <c r="C26" s="27" t="s">
        <v>152</v>
      </c>
      <c r="D26" s="28" t="s">
        <v>149</v>
      </c>
      <c r="E26" s="27" t="s">
        <v>153</v>
      </c>
      <c r="F26" s="29" t="s">
        <v>3353</v>
      </c>
      <c r="G26" s="29" t="s">
        <v>154</v>
      </c>
      <c r="H26" s="27" t="s">
        <v>155</v>
      </c>
      <c r="I26" s="28"/>
      <c r="J26" s="705">
        <v>38991</v>
      </c>
      <c r="K26" s="32" t="s">
        <v>3409</v>
      </c>
      <c r="L26" s="30"/>
    </row>
    <row r="27" spans="1:12" s="24" customFormat="1" ht="34.5" customHeight="1">
      <c r="A27" s="25">
        <v>23</v>
      </c>
      <c r="B27" s="26" t="s">
        <v>156</v>
      </c>
      <c r="C27" s="27" t="s">
        <v>157</v>
      </c>
      <c r="D27" s="28" t="s">
        <v>158</v>
      </c>
      <c r="E27" s="27" t="s">
        <v>159</v>
      </c>
      <c r="F27" s="29" t="s">
        <v>160</v>
      </c>
      <c r="G27" s="29" t="s">
        <v>161</v>
      </c>
      <c r="H27" s="27" t="s">
        <v>162</v>
      </c>
      <c r="I27" s="28"/>
      <c r="J27" s="705">
        <v>38991</v>
      </c>
      <c r="K27" s="706">
        <v>45566</v>
      </c>
      <c r="L27" s="30"/>
    </row>
    <row r="28" spans="1:12" s="24" customFormat="1" ht="34.5" customHeight="1">
      <c r="A28" s="25">
        <v>24</v>
      </c>
      <c r="B28" s="26" t="s">
        <v>163</v>
      </c>
      <c r="C28" s="27" t="s">
        <v>164</v>
      </c>
      <c r="D28" s="28" t="s">
        <v>3544</v>
      </c>
      <c r="E28" s="27" t="s">
        <v>3768</v>
      </c>
      <c r="F28" s="29" t="s">
        <v>3479</v>
      </c>
      <c r="G28" s="29" t="s">
        <v>3543</v>
      </c>
      <c r="H28" s="27" t="s">
        <v>168</v>
      </c>
      <c r="I28" s="28"/>
      <c r="J28" s="705">
        <v>39173</v>
      </c>
      <c r="K28" s="706">
        <v>45748</v>
      </c>
      <c r="L28" s="30"/>
    </row>
    <row r="29" spans="1:12" s="24" customFormat="1" ht="34.5" customHeight="1">
      <c r="A29" s="25">
        <v>25</v>
      </c>
      <c r="B29" s="26" t="s">
        <v>169</v>
      </c>
      <c r="C29" s="27" t="s">
        <v>170</v>
      </c>
      <c r="D29" s="28" t="s">
        <v>2127</v>
      </c>
      <c r="E29" s="27" t="s">
        <v>2126</v>
      </c>
      <c r="F29" s="29" t="s">
        <v>171</v>
      </c>
      <c r="G29" s="29" t="s">
        <v>172</v>
      </c>
      <c r="H29" s="27" t="s">
        <v>119</v>
      </c>
      <c r="I29" s="28"/>
      <c r="J29" s="705">
        <v>39173</v>
      </c>
      <c r="K29" s="706">
        <v>45748</v>
      </c>
      <c r="L29" s="30"/>
    </row>
    <row r="30" spans="1:12" s="24" customFormat="1" ht="35.25" customHeight="1">
      <c r="A30" s="25">
        <v>26</v>
      </c>
      <c r="B30" s="26" t="s">
        <v>173</v>
      </c>
      <c r="C30" s="27" t="s">
        <v>174</v>
      </c>
      <c r="D30" s="28" t="s">
        <v>175</v>
      </c>
      <c r="E30" s="27" t="s">
        <v>176</v>
      </c>
      <c r="F30" s="29" t="s">
        <v>177</v>
      </c>
      <c r="G30" s="29" t="s">
        <v>178</v>
      </c>
      <c r="H30" s="27" t="s">
        <v>179</v>
      </c>
      <c r="I30" s="28"/>
      <c r="J30" s="705">
        <v>38991</v>
      </c>
      <c r="K30" s="706">
        <v>45566</v>
      </c>
      <c r="L30" s="30"/>
    </row>
    <row r="31" spans="1:12" s="24" customFormat="1" ht="34.5" customHeight="1">
      <c r="A31" s="25">
        <v>27</v>
      </c>
      <c r="B31" s="26" t="s">
        <v>180</v>
      </c>
      <c r="C31" s="27" t="s">
        <v>181</v>
      </c>
      <c r="D31" s="28" t="s">
        <v>182</v>
      </c>
      <c r="E31" s="27" t="s">
        <v>183</v>
      </c>
      <c r="F31" s="29" t="s">
        <v>184</v>
      </c>
      <c r="G31" s="29" t="s">
        <v>185</v>
      </c>
      <c r="H31" s="27" t="s">
        <v>59</v>
      </c>
      <c r="I31" s="28"/>
      <c r="J31" s="705">
        <v>39387</v>
      </c>
      <c r="K31" s="708">
        <v>45962</v>
      </c>
      <c r="L31" s="30"/>
    </row>
    <row r="32" spans="1:12" s="24" customFormat="1" ht="34.5" customHeight="1">
      <c r="A32" s="25">
        <v>28</v>
      </c>
      <c r="B32" s="26" t="s">
        <v>186</v>
      </c>
      <c r="C32" s="27" t="s">
        <v>187</v>
      </c>
      <c r="D32" s="28" t="s">
        <v>188</v>
      </c>
      <c r="E32" s="27" t="s">
        <v>189</v>
      </c>
      <c r="F32" s="29" t="s">
        <v>190</v>
      </c>
      <c r="G32" s="29" t="s">
        <v>191</v>
      </c>
      <c r="H32" s="27" t="s">
        <v>192</v>
      </c>
      <c r="I32" s="28"/>
      <c r="J32" s="705">
        <v>38991</v>
      </c>
      <c r="K32" s="706">
        <v>45566</v>
      </c>
      <c r="L32" s="30"/>
    </row>
    <row r="33" spans="1:12" s="24" customFormat="1" ht="34.5" customHeight="1">
      <c r="A33" s="25">
        <v>29</v>
      </c>
      <c r="B33" s="26" t="s">
        <v>194</v>
      </c>
      <c r="C33" s="27" t="s">
        <v>195</v>
      </c>
      <c r="D33" s="28" t="s">
        <v>196</v>
      </c>
      <c r="E33" s="27" t="s">
        <v>197</v>
      </c>
      <c r="F33" s="29" t="s">
        <v>198</v>
      </c>
      <c r="G33" s="29" t="s">
        <v>199</v>
      </c>
      <c r="H33" s="27" t="s">
        <v>119</v>
      </c>
      <c r="I33" s="28"/>
      <c r="J33" s="705">
        <v>39173</v>
      </c>
      <c r="K33" s="706">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5">
        <v>38991</v>
      </c>
      <c r="K34" s="706">
        <v>45566</v>
      </c>
      <c r="L34" s="30"/>
    </row>
    <row r="35" spans="1:12" s="24" customFormat="1" ht="34.5" customHeight="1">
      <c r="A35" s="25">
        <v>31</v>
      </c>
      <c r="B35" s="26" t="s">
        <v>209</v>
      </c>
      <c r="C35" s="27" t="s">
        <v>210</v>
      </c>
      <c r="D35" s="28" t="s">
        <v>211</v>
      </c>
      <c r="E35" s="27" t="s">
        <v>2258</v>
      </c>
      <c r="F35" s="29" t="s">
        <v>212</v>
      </c>
      <c r="G35" s="29" t="s">
        <v>213</v>
      </c>
      <c r="H35" s="27" t="s">
        <v>214</v>
      </c>
      <c r="I35" s="28"/>
      <c r="J35" s="705">
        <v>38991</v>
      </c>
      <c r="K35" s="706">
        <v>45566</v>
      </c>
      <c r="L35" s="30"/>
    </row>
    <row r="36" spans="1:12" s="24" customFormat="1" ht="34.5" customHeight="1">
      <c r="A36" s="25">
        <v>32</v>
      </c>
      <c r="B36" s="26" t="s">
        <v>215</v>
      </c>
      <c r="C36" s="27" t="s">
        <v>216</v>
      </c>
      <c r="D36" s="28" t="s">
        <v>217</v>
      </c>
      <c r="E36" s="27" t="s">
        <v>218</v>
      </c>
      <c r="F36" s="29" t="s">
        <v>219</v>
      </c>
      <c r="G36" s="29" t="s">
        <v>220</v>
      </c>
      <c r="H36" s="27" t="s">
        <v>221</v>
      </c>
      <c r="I36" s="28"/>
      <c r="J36" s="705">
        <v>38991</v>
      </c>
      <c r="K36" s="706">
        <v>45566</v>
      </c>
      <c r="L36" s="30"/>
    </row>
    <row r="37" spans="1:12" s="24" customFormat="1" ht="34.5" customHeight="1">
      <c r="A37" s="25">
        <v>33</v>
      </c>
      <c r="B37" s="26" t="s">
        <v>222</v>
      </c>
      <c r="C37" s="27" t="s">
        <v>223</v>
      </c>
      <c r="D37" s="28" t="s">
        <v>224</v>
      </c>
      <c r="E37" s="27" t="s">
        <v>2727</v>
      </c>
      <c r="F37" s="29" t="s">
        <v>225</v>
      </c>
      <c r="G37" s="29" t="s">
        <v>226</v>
      </c>
      <c r="H37" s="27" t="s">
        <v>227</v>
      </c>
      <c r="I37" s="28" t="s">
        <v>193</v>
      </c>
      <c r="J37" s="705">
        <v>38991</v>
      </c>
      <c r="K37" s="706">
        <v>45566</v>
      </c>
      <c r="L37" s="30"/>
    </row>
    <row r="38" spans="1:12" s="24" customFormat="1" ht="34.5" customHeight="1">
      <c r="A38" s="25">
        <v>34</v>
      </c>
      <c r="B38" s="26" t="s">
        <v>229</v>
      </c>
      <c r="C38" s="27" t="s">
        <v>230</v>
      </c>
      <c r="D38" s="28" t="s">
        <v>231</v>
      </c>
      <c r="E38" s="27" t="s">
        <v>232</v>
      </c>
      <c r="F38" s="29" t="s">
        <v>233</v>
      </c>
      <c r="G38" s="29" t="s">
        <v>234</v>
      </c>
      <c r="H38" s="27" t="s">
        <v>230</v>
      </c>
      <c r="I38" s="28"/>
      <c r="J38" s="705">
        <v>38991</v>
      </c>
      <c r="K38" s="706">
        <v>45566</v>
      </c>
      <c r="L38" s="30"/>
    </row>
    <row r="39" spans="1:12" s="24" customFormat="1" ht="34.5" customHeight="1">
      <c r="A39" s="25">
        <v>35</v>
      </c>
      <c r="B39" s="26" t="s">
        <v>235</v>
      </c>
      <c r="C39" s="27" t="s">
        <v>236</v>
      </c>
      <c r="D39" s="28" t="s">
        <v>237</v>
      </c>
      <c r="E39" s="27" t="s">
        <v>2736</v>
      </c>
      <c r="F39" s="29" t="s">
        <v>238</v>
      </c>
      <c r="G39" s="29" t="s">
        <v>239</v>
      </c>
      <c r="H39" s="27" t="s">
        <v>240</v>
      </c>
      <c r="I39" s="28"/>
      <c r="J39" s="705">
        <v>38991</v>
      </c>
      <c r="K39" s="706">
        <v>45566</v>
      </c>
      <c r="L39" s="30"/>
    </row>
    <row r="40" spans="1:12" s="24" customFormat="1" ht="34.5" customHeight="1">
      <c r="A40" s="25">
        <v>36</v>
      </c>
      <c r="B40" s="26" t="s">
        <v>2899</v>
      </c>
      <c r="C40" s="27" t="s">
        <v>3355</v>
      </c>
      <c r="D40" s="28" t="s">
        <v>1310</v>
      </c>
      <c r="E40" s="27" t="s">
        <v>2182</v>
      </c>
      <c r="F40" s="29" t="s">
        <v>241</v>
      </c>
      <c r="G40" s="29" t="s">
        <v>242</v>
      </c>
      <c r="H40" s="27" t="s">
        <v>243</v>
      </c>
      <c r="I40" s="28"/>
      <c r="J40" s="705">
        <v>42125</v>
      </c>
      <c r="K40" s="706">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2394</v>
      </c>
      <c r="K41" s="28" t="s">
        <v>2818</v>
      </c>
      <c r="L41" s="30"/>
    </row>
    <row r="42" spans="1:12" s="24" customFormat="1" ht="34.5" customHeight="1">
      <c r="A42" s="25">
        <v>38</v>
      </c>
      <c r="B42" s="26" t="s">
        <v>251</v>
      </c>
      <c r="C42" s="27" t="s">
        <v>252</v>
      </c>
      <c r="D42" s="28" t="s">
        <v>2643</v>
      </c>
      <c r="E42" s="27" t="s">
        <v>2644</v>
      </c>
      <c r="F42" s="606" t="s">
        <v>3455</v>
      </c>
      <c r="G42" s="29" t="s">
        <v>2753</v>
      </c>
      <c r="H42" s="27" t="s">
        <v>253</v>
      </c>
      <c r="I42" s="28"/>
      <c r="J42" s="705">
        <v>42401</v>
      </c>
      <c r="K42" s="706">
        <v>44593</v>
      </c>
      <c r="L42" s="30"/>
    </row>
    <row r="43" spans="1:12" s="24" customFormat="1" ht="34.5" customHeight="1">
      <c r="A43" s="25">
        <v>39</v>
      </c>
      <c r="B43" s="26" t="s">
        <v>254</v>
      </c>
      <c r="C43" s="27" t="s">
        <v>255</v>
      </c>
      <c r="D43" s="28" t="s">
        <v>256</v>
      </c>
      <c r="E43" s="27" t="s">
        <v>2213</v>
      </c>
      <c r="F43" s="29" t="s">
        <v>257</v>
      </c>
      <c r="G43" s="29" t="s">
        <v>258</v>
      </c>
      <c r="H43" s="27" t="s">
        <v>259</v>
      </c>
      <c r="I43" s="28"/>
      <c r="J43" s="28" t="s">
        <v>2830</v>
      </c>
      <c r="K43" s="706">
        <v>44621</v>
      </c>
      <c r="L43" s="30"/>
    </row>
    <row r="44" spans="1:12" ht="34.5" customHeight="1">
      <c r="A44" s="25">
        <v>40</v>
      </c>
      <c r="B44" s="26" t="s">
        <v>260</v>
      </c>
      <c r="C44" s="27" t="s">
        <v>261</v>
      </c>
      <c r="D44" s="28" t="s">
        <v>601</v>
      </c>
      <c r="E44" s="27" t="s">
        <v>2795</v>
      </c>
      <c r="F44" s="29" t="s">
        <v>2796</v>
      </c>
      <c r="G44" s="29" t="s">
        <v>2929</v>
      </c>
      <c r="H44" s="27" t="s">
        <v>262</v>
      </c>
      <c r="I44" s="28"/>
      <c r="J44" s="705">
        <v>42491</v>
      </c>
      <c r="K44" s="705">
        <v>44682</v>
      </c>
    </row>
    <row r="45" spans="1:12" ht="34.5" customHeight="1">
      <c r="A45" s="25">
        <v>41</v>
      </c>
      <c r="B45" s="26" t="s">
        <v>263</v>
      </c>
      <c r="C45" s="27" t="s">
        <v>264</v>
      </c>
      <c r="D45" s="28" t="s">
        <v>265</v>
      </c>
      <c r="E45" s="27" t="s">
        <v>266</v>
      </c>
      <c r="F45" s="29" t="s">
        <v>267</v>
      </c>
      <c r="G45" s="29" t="s">
        <v>268</v>
      </c>
      <c r="H45" s="27" t="s">
        <v>269</v>
      </c>
      <c r="I45" s="28"/>
      <c r="J45" s="705">
        <v>42522</v>
      </c>
      <c r="K45" s="705">
        <v>44713</v>
      </c>
    </row>
    <row r="46" spans="1:12" s="605" customFormat="1" ht="34.5" customHeight="1">
      <c r="A46" s="25">
        <v>42</v>
      </c>
      <c r="B46" s="606">
        <v>1611600220</v>
      </c>
      <c r="C46" s="607" t="s">
        <v>1737</v>
      </c>
      <c r="D46" s="608" t="s">
        <v>1738</v>
      </c>
      <c r="E46" s="607" t="s">
        <v>1739</v>
      </c>
      <c r="F46" s="606" t="s">
        <v>1740</v>
      </c>
      <c r="G46" s="606" t="s">
        <v>1741</v>
      </c>
      <c r="H46" s="607" t="s">
        <v>1742</v>
      </c>
      <c r="I46" s="606"/>
      <c r="J46" s="707">
        <v>42826</v>
      </c>
      <c r="K46" s="785">
        <v>45017</v>
      </c>
    </row>
    <row r="47" spans="1:12" ht="34.5" customHeight="1">
      <c r="A47" s="25">
        <v>43</v>
      </c>
      <c r="B47" s="26" t="s">
        <v>2198</v>
      </c>
      <c r="C47" s="27" t="s">
        <v>2199</v>
      </c>
      <c r="D47" s="28" t="s">
        <v>2204</v>
      </c>
      <c r="E47" s="27" t="s">
        <v>2203</v>
      </c>
      <c r="F47" s="29" t="s">
        <v>2201</v>
      </c>
      <c r="G47" s="29" t="s">
        <v>2202</v>
      </c>
      <c r="H47" s="27" t="s">
        <v>2200</v>
      </c>
      <c r="I47" s="28"/>
      <c r="J47" s="705">
        <v>43497</v>
      </c>
      <c r="K47" s="705">
        <v>45689</v>
      </c>
    </row>
    <row r="48" spans="1:12" ht="34.5" customHeight="1">
      <c r="A48" s="25">
        <v>44</v>
      </c>
      <c r="B48" s="87">
        <v>1612000263</v>
      </c>
      <c r="C48" s="102" t="s">
        <v>2327</v>
      </c>
      <c r="D48" s="88" t="s">
        <v>2328</v>
      </c>
      <c r="E48" s="102" t="s">
        <v>2329</v>
      </c>
      <c r="F48" s="87" t="s">
        <v>2330</v>
      </c>
      <c r="G48" s="87" t="s">
        <v>2331</v>
      </c>
      <c r="H48" s="102" t="s">
        <v>2332</v>
      </c>
      <c r="I48" s="87"/>
      <c r="J48" s="85" t="s">
        <v>2395</v>
      </c>
      <c r="K48" s="339">
        <v>45931</v>
      </c>
    </row>
    <row r="49" spans="1:11" ht="34.5" customHeight="1">
      <c r="A49" s="25">
        <v>45</v>
      </c>
      <c r="B49" s="87">
        <v>1610800193</v>
      </c>
      <c r="C49" s="86" t="s">
        <v>2335</v>
      </c>
      <c r="D49" s="88" t="s">
        <v>2339</v>
      </c>
      <c r="E49" s="86" t="s">
        <v>2336</v>
      </c>
      <c r="F49" s="87" t="s">
        <v>2337</v>
      </c>
      <c r="G49" s="87" t="s">
        <v>2338</v>
      </c>
      <c r="H49" s="102" t="s">
        <v>2332</v>
      </c>
      <c r="I49" s="164"/>
      <c r="J49" s="85" t="s">
        <v>2396</v>
      </c>
      <c r="K49" s="339">
        <v>45962</v>
      </c>
    </row>
    <row r="50" spans="1:11" ht="34.5" customHeight="1">
      <c r="A50" s="25">
        <v>46</v>
      </c>
      <c r="B50" s="87">
        <v>1611700186</v>
      </c>
      <c r="C50" s="86" t="s">
        <v>2351</v>
      </c>
      <c r="D50" s="88" t="s">
        <v>2352</v>
      </c>
      <c r="E50" s="92" t="s">
        <v>2362</v>
      </c>
      <c r="F50" s="87" t="s">
        <v>2353</v>
      </c>
      <c r="G50" s="87" t="s">
        <v>2354</v>
      </c>
      <c r="H50" s="86" t="s">
        <v>2332</v>
      </c>
      <c r="I50" s="86"/>
      <c r="J50" s="162" t="s">
        <v>2397</v>
      </c>
      <c r="K50" s="162" t="s">
        <v>3631</v>
      </c>
    </row>
    <row r="51" spans="1:11" ht="34.5" customHeight="1">
      <c r="A51" s="25">
        <v>47</v>
      </c>
      <c r="B51" s="87">
        <v>1611600311</v>
      </c>
      <c r="C51" s="86" t="s">
        <v>2363</v>
      </c>
      <c r="D51" s="88" t="s">
        <v>2364</v>
      </c>
      <c r="E51" s="92" t="s">
        <v>2365</v>
      </c>
      <c r="F51" s="87" t="s">
        <v>2366</v>
      </c>
      <c r="G51" s="87" t="s">
        <v>2367</v>
      </c>
      <c r="H51" s="86" t="s">
        <v>2368</v>
      </c>
      <c r="I51" s="164"/>
      <c r="J51" s="162" t="s">
        <v>2398</v>
      </c>
      <c r="K51" s="339">
        <v>46023</v>
      </c>
    </row>
    <row r="52" spans="1:11" ht="34.5" customHeight="1">
      <c r="A52" s="25">
        <v>48</v>
      </c>
      <c r="B52" s="87">
        <v>1610200832</v>
      </c>
      <c r="C52" s="86" t="s">
        <v>2369</v>
      </c>
      <c r="D52" s="88" t="s">
        <v>2370</v>
      </c>
      <c r="E52" s="86" t="s">
        <v>2371</v>
      </c>
      <c r="F52" s="87" t="s">
        <v>2372</v>
      </c>
      <c r="G52" s="87" t="s">
        <v>2373</v>
      </c>
      <c r="H52" s="86" t="s">
        <v>2368</v>
      </c>
      <c r="I52" s="164"/>
      <c r="J52" s="162" t="s">
        <v>2399</v>
      </c>
      <c r="K52" s="339">
        <v>46023</v>
      </c>
    </row>
    <row r="53" spans="1:11" ht="34.5" customHeight="1">
      <c r="A53" s="25">
        <v>49</v>
      </c>
      <c r="B53" s="87">
        <v>1610200824</v>
      </c>
      <c r="C53" s="86" t="s">
        <v>2374</v>
      </c>
      <c r="D53" s="88" t="s">
        <v>2375</v>
      </c>
      <c r="E53" s="86" t="s">
        <v>2376</v>
      </c>
      <c r="F53" s="87" t="s">
        <v>2377</v>
      </c>
      <c r="G53" s="87" t="s">
        <v>2378</v>
      </c>
      <c r="H53" s="86" t="s">
        <v>2368</v>
      </c>
      <c r="I53" s="164"/>
      <c r="J53" s="162" t="s">
        <v>2399</v>
      </c>
      <c r="K53" s="339">
        <v>46023</v>
      </c>
    </row>
    <row r="54" spans="1:11" ht="34.5" customHeight="1">
      <c r="A54" s="25">
        <v>50</v>
      </c>
      <c r="B54" s="87" t="s">
        <v>2533</v>
      </c>
      <c r="C54" s="86" t="s">
        <v>2534</v>
      </c>
      <c r="D54" s="88" t="s">
        <v>2535</v>
      </c>
      <c r="E54" s="86" t="s">
        <v>2536</v>
      </c>
      <c r="F54" s="87" t="s">
        <v>2537</v>
      </c>
      <c r="G54" s="87" t="s">
        <v>2538</v>
      </c>
      <c r="H54" s="86" t="s">
        <v>2539</v>
      </c>
      <c r="I54" s="164"/>
      <c r="J54" s="162" t="s">
        <v>2540</v>
      </c>
      <c r="K54" s="509">
        <v>46143</v>
      </c>
    </row>
    <row r="55" spans="1:11" ht="34.5" customHeight="1">
      <c r="A55" s="25">
        <v>51</v>
      </c>
      <c r="B55" s="87">
        <v>1611900471</v>
      </c>
      <c r="C55" s="86" t="s">
        <v>2576</v>
      </c>
      <c r="D55" s="88" t="s">
        <v>2577</v>
      </c>
      <c r="E55" s="92" t="s">
        <v>2578</v>
      </c>
      <c r="F55" s="87" t="s">
        <v>2579</v>
      </c>
      <c r="G55" s="87" t="s">
        <v>2580</v>
      </c>
      <c r="H55" s="86" t="s">
        <v>2332</v>
      </c>
      <c r="I55" s="164"/>
      <c r="J55" s="162" t="s">
        <v>2581</v>
      </c>
      <c r="K55" s="164"/>
    </row>
    <row r="56" spans="1:11" ht="34.5" customHeight="1">
      <c r="A56" s="25">
        <v>52</v>
      </c>
      <c r="B56" s="87">
        <v>1611600345</v>
      </c>
      <c r="C56" s="86" t="s">
        <v>2728</v>
      </c>
      <c r="D56" s="88" t="s">
        <v>2730</v>
      </c>
      <c r="E56" s="92" t="s">
        <v>2731</v>
      </c>
      <c r="F56" s="87" t="s">
        <v>2732</v>
      </c>
      <c r="G56" s="87" t="s">
        <v>2733</v>
      </c>
      <c r="H56" s="86" t="s">
        <v>2734</v>
      </c>
      <c r="I56" s="164"/>
      <c r="J56" s="162" t="s">
        <v>2729</v>
      </c>
      <c r="K56" s="164"/>
    </row>
    <row r="57" spans="1:11" ht="34.5" customHeight="1">
      <c r="A57" s="25">
        <v>53</v>
      </c>
      <c r="B57" s="87">
        <v>1610200873</v>
      </c>
      <c r="C57" s="86" t="s">
        <v>2804</v>
      </c>
      <c r="D57" s="88" t="s">
        <v>2805</v>
      </c>
      <c r="E57" s="92" t="s">
        <v>2806</v>
      </c>
      <c r="F57" s="87" t="s">
        <v>2807</v>
      </c>
      <c r="G57" s="87" t="s">
        <v>2808</v>
      </c>
      <c r="H57" s="86" t="s">
        <v>2809</v>
      </c>
      <c r="I57" s="164"/>
      <c r="J57" s="162" t="s">
        <v>2803</v>
      </c>
      <c r="K57" s="164"/>
    </row>
    <row r="58" spans="1:11" ht="34.5" customHeight="1">
      <c r="A58" s="25">
        <v>54</v>
      </c>
      <c r="B58" s="87">
        <v>1610200899</v>
      </c>
      <c r="C58" s="86" t="s">
        <v>2849</v>
      </c>
      <c r="D58" s="88" t="s">
        <v>2850</v>
      </c>
      <c r="E58" s="92" t="s">
        <v>2851</v>
      </c>
      <c r="F58" s="87" t="s">
        <v>2852</v>
      </c>
      <c r="G58" s="87" t="s">
        <v>2853</v>
      </c>
      <c r="H58" s="86" t="s">
        <v>2854</v>
      </c>
      <c r="I58" s="164"/>
      <c r="J58" s="162" t="s">
        <v>2858</v>
      </c>
      <c r="K58" s="164"/>
    </row>
    <row r="59" spans="1:11" ht="34.5" customHeight="1">
      <c r="A59" s="25">
        <v>55</v>
      </c>
      <c r="B59" s="87">
        <v>1610200907</v>
      </c>
      <c r="C59" s="86" t="s">
        <v>2969</v>
      </c>
      <c r="D59" s="88" t="s">
        <v>2822</v>
      </c>
      <c r="E59" s="92" t="s">
        <v>3066</v>
      </c>
      <c r="F59" s="87" t="s">
        <v>2970</v>
      </c>
      <c r="G59" s="87" t="s">
        <v>2971</v>
      </c>
      <c r="H59" s="86" t="s">
        <v>2972</v>
      </c>
      <c r="I59" s="164"/>
      <c r="J59" s="162" t="s">
        <v>2973</v>
      </c>
      <c r="K59" s="164"/>
    </row>
    <row r="60" spans="1:11" ht="34.5" customHeight="1">
      <c r="A60" s="25">
        <v>56</v>
      </c>
      <c r="B60" s="156">
        <v>1611600352</v>
      </c>
      <c r="C60" s="821" t="s">
        <v>3165</v>
      </c>
      <c r="D60" s="135" t="s">
        <v>2620</v>
      </c>
      <c r="E60" s="153" t="s">
        <v>3164</v>
      </c>
      <c r="F60" s="156" t="s">
        <v>3166</v>
      </c>
      <c r="G60" s="156" t="s">
        <v>3167</v>
      </c>
      <c r="H60" s="172" t="s">
        <v>3163</v>
      </c>
      <c r="I60" s="171"/>
      <c r="J60" s="154" t="s">
        <v>3162</v>
      </c>
      <c r="K60" s="171"/>
    </row>
    <row r="61" spans="1:11" ht="36" customHeight="1">
      <c r="A61" s="25">
        <v>57</v>
      </c>
      <c r="B61" s="87">
        <v>1610200972</v>
      </c>
      <c r="C61" s="840" t="s">
        <v>3356</v>
      </c>
      <c r="D61" s="839" t="s">
        <v>3357</v>
      </c>
      <c r="E61" s="838" t="s">
        <v>3358</v>
      </c>
      <c r="F61" s="88" t="s">
        <v>3359</v>
      </c>
      <c r="G61" s="88" t="s">
        <v>3360</v>
      </c>
      <c r="H61" s="838" t="s">
        <v>3361</v>
      </c>
      <c r="I61" s="88"/>
      <c r="J61" s="162" t="s">
        <v>3362</v>
      </c>
      <c r="K61" s="87"/>
    </row>
    <row r="62" spans="1:11" ht="43.5" customHeight="1">
      <c r="A62" s="25">
        <v>58</v>
      </c>
      <c r="B62" s="87">
        <v>1610900142</v>
      </c>
      <c r="C62" s="840" t="s">
        <v>3656</v>
      </c>
      <c r="D62" s="839" t="s">
        <v>3657</v>
      </c>
      <c r="E62" s="838" t="s">
        <v>3658</v>
      </c>
      <c r="F62" s="88" t="s">
        <v>3659</v>
      </c>
      <c r="G62" s="88" t="s">
        <v>3660</v>
      </c>
      <c r="H62" s="838" t="s">
        <v>3661</v>
      </c>
      <c r="I62" s="88"/>
      <c r="J62" s="162" t="s">
        <v>3662</v>
      </c>
      <c r="K62" s="87"/>
    </row>
    <row r="63" spans="1:11" ht="43.5" customHeight="1">
      <c r="A63" s="25">
        <v>59</v>
      </c>
      <c r="B63" s="87">
        <v>1610201061</v>
      </c>
      <c r="C63" s="840" t="s">
        <v>3754</v>
      </c>
      <c r="D63" s="839" t="s">
        <v>3755</v>
      </c>
      <c r="E63" s="838" t="s">
        <v>3759</v>
      </c>
      <c r="F63" s="88" t="s">
        <v>3756</v>
      </c>
      <c r="G63" s="88" t="s">
        <v>3756</v>
      </c>
      <c r="H63" s="838" t="s">
        <v>3757</v>
      </c>
      <c r="I63" s="88"/>
      <c r="J63" s="162" t="s">
        <v>3758</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47"/>
      <c r="G79" s="747"/>
      <c r="H79" s="34"/>
      <c r="I79" s="35"/>
      <c r="J79" s="35"/>
      <c r="K79" s="35"/>
      <c r="L79" s="33"/>
      <c r="M79" s="34"/>
      <c r="N79" s="34"/>
      <c r="O79" s="34"/>
      <c r="P79" s="34"/>
    </row>
    <row r="80" spans="1:16" ht="43.5" customHeight="1"/>
    <row r="81" ht="44.25" customHeight="1"/>
  </sheetData>
  <autoFilter ref="B4:L63"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6"/>
  <sheetViews>
    <sheetView view="pageBreakPreview" zoomScale="80" zoomScaleNormal="75" zoomScaleSheetLayoutView="80" workbookViewId="0">
      <pane ySplit="3" topLeftCell="A4" activePane="bottomLeft" state="frozen"/>
      <selection activeCell="G13" sqref="G13"/>
      <selection pane="bottomLeft" activeCell="C12" sqref="C12"/>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26" t="s">
        <v>3611</v>
      </c>
      <c r="C1" s="1026"/>
      <c r="D1" s="1026"/>
      <c r="E1" s="1026"/>
      <c r="F1" s="1026"/>
      <c r="G1" s="1026"/>
      <c r="H1" s="1026"/>
      <c r="I1" s="2" t="str">
        <f>[1]居宅介護・重度訪問介護!J1</f>
        <v>令和７年１０月１日現在</v>
      </c>
      <c r="J1" s="386"/>
      <c r="K1" s="140" t="s">
        <v>270</v>
      </c>
      <c r="L1" s="33"/>
    </row>
    <row r="2" spans="1:12" s="80" customFormat="1" ht="39" customHeight="1" thickBot="1">
      <c r="A2" s="385"/>
      <c r="B2" s="1027" t="s">
        <v>3619</v>
      </c>
      <c r="C2" s="1027"/>
      <c r="D2" s="1027"/>
      <c r="E2" s="1027"/>
      <c r="F2" s="1027"/>
      <c r="G2" s="1027"/>
      <c r="H2" s="1027"/>
      <c r="I2" s="1027"/>
      <c r="J2" s="386"/>
      <c r="K2" s="387">
        <f>SUM(D4:D5)</f>
        <v>20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3612</v>
      </c>
      <c r="C4" s="393" t="s">
        <v>3613</v>
      </c>
      <c r="D4" s="394">
        <v>10</v>
      </c>
      <c r="E4" s="394" t="s">
        <v>3614</v>
      </c>
      <c r="F4" s="395" t="s">
        <v>3615</v>
      </c>
      <c r="G4" s="396" t="s">
        <v>3616</v>
      </c>
      <c r="H4" s="396" t="s">
        <v>3617</v>
      </c>
      <c r="I4" s="397" t="s">
        <v>3618</v>
      </c>
      <c r="J4" s="655" t="s">
        <v>3635</v>
      </c>
      <c r="K4" s="391"/>
      <c r="L4" s="33" t="s">
        <v>228</v>
      </c>
    </row>
    <row r="5" spans="1:12" s="80" customFormat="1" ht="44.25" customHeight="1">
      <c r="A5" s="948">
        <v>2</v>
      </c>
      <c r="B5" s="910" t="s">
        <v>3763</v>
      </c>
      <c r="C5" s="949" t="s">
        <v>3764</v>
      </c>
      <c r="D5" s="950">
        <v>10</v>
      </c>
      <c r="E5" s="950" t="s">
        <v>3030</v>
      </c>
      <c r="F5" s="951" t="s">
        <v>3765</v>
      </c>
      <c r="G5" s="952" t="s">
        <v>3031</v>
      </c>
      <c r="H5" s="952" t="s">
        <v>2381</v>
      </c>
      <c r="I5" s="953" t="s">
        <v>3766</v>
      </c>
      <c r="J5" s="954" t="s">
        <v>3767</v>
      </c>
      <c r="K5" s="910"/>
      <c r="L5" s="33"/>
    </row>
    <row r="6" spans="1:12" s="402" customFormat="1" ht="44.25" customHeight="1">
      <c r="A6" s="35"/>
      <c r="B6" s="34"/>
      <c r="C6" s="34"/>
      <c r="D6" s="34"/>
      <c r="E6" s="34"/>
      <c r="F6" s="34"/>
      <c r="G6" s="34"/>
      <c r="H6" s="34"/>
      <c r="I6" s="34"/>
      <c r="J6" s="177"/>
      <c r="K6" s="34"/>
      <c r="L6"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4" activePane="bottomLeft" state="frozen"/>
      <selection activeCell="G13" sqref="G13"/>
      <selection pane="bottomLeft" activeCell="D7" sqref="D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26" t="s">
        <v>1693</v>
      </c>
      <c r="C1" s="1026"/>
      <c r="D1" s="1026"/>
      <c r="E1" s="1026"/>
      <c r="F1" s="1026"/>
      <c r="G1" s="1026"/>
      <c r="H1" s="1026"/>
      <c r="I1" s="1026"/>
      <c r="J1" s="2" t="str">
        <f>居宅介護・重度訪問介護!J1</f>
        <v>令和８年７月１日現在</v>
      </c>
      <c r="K1" s="386"/>
      <c r="L1" s="140" t="s">
        <v>270</v>
      </c>
      <c r="M1" s="33"/>
    </row>
    <row r="2" spans="1:13" s="80" customFormat="1" ht="39" customHeight="1" thickBot="1">
      <c r="A2" s="385"/>
      <c r="B2" s="1027" t="s">
        <v>1297</v>
      </c>
      <c r="C2" s="1027"/>
      <c r="D2" s="1027"/>
      <c r="E2" s="1027"/>
      <c r="F2" s="1027"/>
      <c r="G2" s="1027"/>
      <c r="H2" s="1027"/>
      <c r="I2" s="1027"/>
      <c r="J2" s="1027"/>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1302</v>
      </c>
      <c r="C4" s="392" t="s">
        <v>1298</v>
      </c>
      <c r="D4" s="393" t="s">
        <v>1553</v>
      </c>
      <c r="E4" s="394">
        <v>10</v>
      </c>
      <c r="F4" s="394" t="s">
        <v>1303</v>
      </c>
      <c r="G4" s="395" t="s">
        <v>1304</v>
      </c>
      <c r="H4" s="396" t="s">
        <v>1305</v>
      </c>
      <c r="I4" s="396" t="s">
        <v>1306</v>
      </c>
      <c r="J4" s="397" t="s">
        <v>1307</v>
      </c>
      <c r="K4" s="655" t="s">
        <v>2431</v>
      </c>
      <c r="L4" s="391" t="s">
        <v>3502</v>
      </c>
      <c r="M4" s="33" t="s">
        <v>1308</v>
      </c>
    </row>
    <row r="5" spans="1:13" s="402" customFormat="1" ht="44.25" customHeight="1">
      <c r="A5" s="78">
        <v>2</v>
      </c>
      <c r="B5" s="391" t="s">
        <v>1313</v>
      </c>
      <c r="C5" s="392" t="s">
        <v>423</v>
      </c>
      <c r="D5" s="393" t="s">
        <v>1314</v>
      </c>
      <c r="E5" s="394">
        <v>6</v>
      </c>
      <c r="F5" s="394" t="s">
        <v>513</v>
      </c>
      <c r="G5" s="395" t="s">
        <v>1315</v>
      </c>
      <c r="H5" s="396" t="s">
        <v>1316</v>
      </c>
      <c r="I5" s="396" t="s">
        <v>1317</v>
      </c>
      <c r="J5" s="397" t="s">
        <v>1318</v>
      </c>
      <c r="K5" s="391" t="s">
        <v>2432</v>
      </c>
      <c r="L5" s="391" t="s">
        <v>2703</v>
      </c>
      <c r="M5" s="401" t="s">
        <v>1308</v>
      </c>
    </row>
    <row r="6" spans="1:13" s="80" customFormat="1" ht="44.25" customHeight="1">
      <c r="A6" s="78">
        <v>3</v>
      </c>
      <c r="B6" s="391" t="s">
        <v>1326</v>
      </c>
      <c r="C6" s="392" t="s">
        <v>1298</v>
      </c>
      <c r="D6" s="395" t="s">
        <v>1327</v>
      </c>
      <c r="E6" s="394">
        <v>6</v>
      </c>
      <c r="F6" s="394" t="s">
        <v>1328</v>
      </c>
      <c r="G6" s="395" t="s">
        <v>1329</v>
      </c>
      <c r="H6" s="396" t="s">
        <v>1330</v>
      </c>
      <c r="I6" s="396" t="s">
        <v>1331</v>
      </c>
      <c r="J6" s="397" t="s">
        <v>1332</v>
      </c>
      <c r="K6" s="391" t="s">
        <v>2431</v>
      </c>
      <c r="L6" s="391" t="s">
        <v>3502</v>
      </c>
      <c r="M6" s="33" t="s">
        <v>1308</v>
      </c>
    </row>
    <row r="7" spans="1:13" ht="44.25" customHeight="1">
      <c r="A7" s="78">
        <v>4</v>
      </c>
      <c r="B7" s="408">
        <v>1610700211</v>
      </c>
      <c r="C7" s="164" t="s">
        <v>275</v>
      </c>
      <c r="D7" s="960" t="s">
        <v>3776</v>
      </c>
      <c r="E7" s="955">
        <v>10</v>
      </c>
      <c r="F7" s="956" t="s">
        <v>2457</v>
      </c>
      <c r="G7" s="957" t="s">
        <v>2458</v>
      </c>
      <c r="H7" s="955" t="s">
        <v>1824</v>
      </c>
      <c r="I7" s="955" t="s">
        <v>1825</v>
      </c>
      <c r="J7" s="957" t="s">
        <v>1826</v>
      </c>
      <c r="K7" s="958" t="s">
        <v>2433</v>
      </c>
      <c r="L7" s="959" t="s">
        <v>3123</v>
      </c>
    </row>
    <row r="8" spans="1:13" s="402" customFormat="1" ht="49.5" customHeight="1">
      <c r="A8" s="78">
        <v>5</v>
      </c>
      <c r="B8" s="398">
        <v>1610500199</v>
      </c>
      <c r="C8" s="398" t="s">
        <v>1298</v>
      </c>
      <c r="D8" s="403" t="s">
        <v>2284</v>
      </c>
      <c r="E8" s="398">
        <v>8</v>
      </c>
      <c r="F8" s="400" t="s">
        <v>1319</v>
      </c>
      <c r="G8" s="399" t="s">
        <v>1320</v>
      </c>
      <c r="H8" s="398" t="s">
        <v>1321</v>
      </c>
      <c r="I8" s="398" t="s">
        <v>1322</v>
      </c>
      <c r="J8" s="399" t="s">
        <v>639</v>
      </c>
      <c r="K8" s="717" t="s">
        <v>2436</v>
      </c>
      <c r="L8" s="674" t="s">
        <v>3220</v>
      </c>
      <c r="M8" s="401"/>
    </row>
    <row r="9" spans="1:13" ht="45" customHeight="1">
      <c r="A9" s="78">
        <v>6</v>
      </c>
      <c r="B9" s="398">
        <v>1611600147</v>
      </c>
      <c r="C9" s="398" t="s">
        <v>275</v>
      </c>
      <c r="D9" s="403" t="s">
        <v>2668</v>
      </c>
      <c r="E9" s="398">
        <v>6</v>
      </c>
      <c r="F9" s="400" t="s">
        <v>2117</v>
      </c>
      <c r="G9" s="399" t="s">
        <v>2118</v>
      </c>
      <c r="H9" s="398" t="s">
        <v>2119</v>
      </c>
      <c r="I9" s="398" t="s">
        <v>427</v>
      </c>
      <c r="J9" s="403" t="s">
        <v>3012</v>
      </c>
      <c r="K9" s="718" t="s">
        <v>2437</v>
      </c>
      <c r="L9" s="674" t="s">
        <v>3257</v>
      </c>
    </row>
    <row r="10" spans="1:13" s="535" customFormat="1" ht="44.15" customHeight="1">
      <c r="A10" s="78">
        <v>7</v>
      </c>
      <c r="B10" s="391" t="s">
        <v>2291</v>
      </c>
      <c r="C10" s="392" t="s">
        <v>423</v>
      </c>
      <c r="D10" s="393" t="s">
        <v>2292</v>
      </c>
      <c r="E10" s="394">
        <v>6</v>
      </c>
      <c r="F10" s="394" t="s">
        <v>2293</v>
      </c>
      <c r="G10" s="395" t="s">
        <v>596</v>
      </c>
      <c r="H10" s="396" t="s">
        <v>2294</v>
      </c>
      <c r="I10" s="396" t="s">
        <v>2295</v>
      </c>
      <c r="J10" s="397" t="s">
        <v>598</v>
      </c>
      <c r="K10" s="391" t="s">
        <v>2438</v>
      </c>
      <c r="L10" s="391" t="s">
        <v>3560</v>
      </c>
      <c r="M10" s="121" t="s">
        <v>599</v>
      </c>
    </row>
    <row r="11" spans="1:13" ht="44.5" customHeight="1">
      <c r="A11" s="78">
        <v>8</v>
      </c>
      <c r="B11" s="408">
        <v>1610201020</v>
      </c>
      <c r="C11" s="408"/>
      <c r="D11" s="794" t="s">
        <v>3179</v>
      </c>
      <c r="E11" s="408">
        <v>20</v>
      </c>
      <c r="F11" s="405" t="s">
        <v>3180</v>
      </c>
      <c r="G11" s="409" t="s">
        <v>3566</v>
      </c>
      <c r="H11" s="408" t="s">
        <v>3181</v>
      </c>
      <c r="I11" s="408" t="s">
        <v>3182</v>
      </c>
      <c r="J11" s="794" t="s">
        <v>3567</v>
      </c>
      <c r="K11" s="404" t="s">
        <v>3560</v>
      </c>
      <c r="L11" s="590"/>
    </row>
    <row r="12" spans="1:13" ht="44.5" customHeight="1">
      <c r="A12" s="78">
        <v>9</v>
      </c>
      <c r="B12" s="408">
        <v>1610400291</v>
      </c>
      <c r="C12" s="408"/>
      <c r="D12" s="794" t="s">
        <v>3399</v>
      </c>
      <c r="E12" s="408">
        <v>20</v>
      </c>
      <c r="F12" s="405" t="s">
        <v>3400</v>
      </c>
      <c r="G12" s="794" t="s">
        <v>3401</v>
      </c>
      <c r="H12" s="408" t="s">
        <v>3402</v>
      </c>
      <c r="I12" s="408" t="s">
        <v>3403</v>
      </c>
      <c r="J12" s="794" t="s">
        <v>3567</v>
      </c>
      <c r="K12" s="404" t="s">
        <v>3560</v>
      </c>
      <c r="L12" s="590"/>
    </row>
    <row r="13" spans="1:13" ht="40.5" customHeight="1">
      <c r="A13" s="78">
        <v>10</v>
      </c>
      <c r="B13" s="408">
        <v>1611600394</v>
      </c>
      <c r="C13" s="408" t="s">
        <v>423</v>
      </c>
      <c r="D13" s="794" t="s">
        <v>3558</v>
      </c>
      <c r="E13" s="408">
        <v>6</v>
      </c>
      <c r="F13" s="405" t="s">
        <v>2117</v>
      </c>
      <c r="G13" s="794" t="s">
        <v>3556</v>
      </c>
      <c r="H13" s="408" t="s">
        <v>3559</v>
      </c>
      <c r="I13" s="408"/>
      <c r="J13" s="794" t="s">
        <v>3012</v>
      </c>
      <c r="K13" s="404" t="s">
        <v>3502</v>
      </c>
      <c r="L13" s="590"/>
      <c r="M13" s="150"/>
    </row>
    <row r="14" spans="1:13" ht="40.5" customHeight="1">
      <c r="A14" s="78">
        <v>11</v>
      </c>
      <c r="B14" s="408">
        <v>1612000297</v>
      </c>
      <c r="C14" s="408"/>
      <c r="D14" s="794" t="s">
        <v>3582</v>
      </c>
      <c r="E14" s="408">
        <v>10</v>
      </c>
      <c r="F14" s="405" t="s">
        <v>3586</v>
      </c>
      <c r="G14" s="794" t="s">
        <v>3587</v>
      </c>
      <c r="H14" s="408" t="s">
        <v>3583</v>
      </c>
      <c r="I14" s="408" t="s">
        <v>3584</v>
      </c>
      <c r="J14" s="794" t="s">
        <v>3585</v>
      </c>
      <c r="K14" s="404" t="s">
        <v>3581</v>
      </c>
      <c r="L14" s="590"/>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7"/>
  <sheetViews>
    <sheetView view="pageBreakPreview" topLeftCell="B1" zoomScale="91" zoomScaleNormal="75" zoomScaleSheetLayoutView="91" workbookViewId="0">
      <pane ySplit="3" topLeftCell="A19" activePane="bottomLeft" state="frozen"/>
      <selection activeCell="G13" sqref="G13"/>
      <selection pane="bottomLeft" activeCell="L2" sqref="L2"/>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30" t="s">
        <v>1694</v>
      </c>
      <c r="C1" s="1030"/>
      <c r="D1" s="1030"/>
      <c r="E1" s="1030"/>
      <c r="F1" s="1030"/>
      <c r="G1" s="1030"/>
      <c r="H1" s="1030"/>
      <c r="I1" s="1030"/>
      <c r="J1" s="2" t="str">
        <f>居宅介護・重度訪問介護!J1</f>
        <v>令和８年７月１日現在</v>
      </c>
      <c r="K1" s="139"/>
      <c r="L1" s="140" t="s">
        <v>270</v>
      </c>
      <c r="M1" s="141"/>
    </row>
    <row r="2" spans="1:13" s="15" customFormat="1" ht="39.75" customHeight="1" thickBot="1">
      <c r="A2" s="138"/>
      <c r="B2" s="1028" t="s">
        <v>633</v>
      </c>
      <c r="C2" s="1029"/>
      <c r="D2" s="1029"/>
      <c r="E2" s="1029"/>
      <c r="F2" s="1029"/>
      <c r="G2" s="1029"/>
      <c r="H2" s="1029"/>
      <c r="I2" s="1029"/>
      <c r="J2" s="1029"/>
      <c r="K2" s="1029"/>
      <c r="L2" s="142">
        <f>SUM(E4:E32)</f>
        <v>500</v>
      </c>
      <c r="M2" s="143"/>
    </row>
    <row r="3" spans="1:13" s="25" customFormat="1" ht="39.75" customHeight="1">
      <c r="A3" s="144">
        <f>MAX(A4:A32)</f>
        <v>29</v>
      </c>
      <c r="B3" s="145" t="s">
        <v>18</v>
      </c>
      <c r="C3" s="146" t="s">
        <v>272</v>
      </c>
      <c r="D3" s="145" t="s">
        <v>19</v>
      </c>
      <c r="E3" s="145" t="s">
        <v>3</v>
      </c>
      <c r="F3" s="145" t="s">
        <v>634</v>
      </c>
      <c r="G3" s="145" t="s">
        <v>273</v>
      </c>
      <c r="H3" s="147" t="s">
        <v>21</v>
      </c>
      <c r="I3" s="147" t="s">
        <v>22</v>
      </c>
      <c r="J3" s="148" t="s">
        <v>8</v>
      </c>
      <c r="K3" s="149" t="s">
        <v>24</v>
      </c>
      <c r="L3" s="149" t="s">
        <v>25</v>
      </c>
      <c r="M3" s="150"/>
    </row>
    <row r="4" spans="1:13" s="24" customFormat="1" ht="37.5" customHeight="1">
      <c r="A4" s="151" cm="1">
        <f t="array" ref="A4:A32">_xlfn.SEQUENCE(COUNTA(B4:B32),1,1,1)</f>
        <v>1</v>
      </c>
      <c r="B4" s="156">
        <v>1610500074</v>
      </c>
      <c r="C4" s="156"/>
      <c r="D4" s="153" t="s">
        <v>3122</v>
      </c>
      <c r="E4" s="156">
        <v>20</v>
      </c>
      <c r="F4" s="135" t="s">
        <v>635</v>
      </c>
      <c r="G4" s="157" t="s">
        <v>636</v>
      </c>
      <c r="H4" s="152" t="s">
        <v>637</v>
      </c>
      <c r="I4" s="152" t="s">
        <v>638</v>
      </c>
      <c r="J4" s="157" t="s">
        <v>639</v>
      </c>
      <c r="K4" s="154" t="s">
        <v>2402</v>
      </c>
      <c r="L4" s="154" t="s">
        <v>3114</v>
      </c>
      <c r="M4" s="150"/>
    </row>
    <row r="5" spans="1:13" s="24" customFormat="1" ht="40" customHeight="1">
      <c r="A5" s="160">
        <v>2</v>
      </c>
      <c r="B5" s="87">
        <v>1610200485</v>
      </c>
      <c r="C5" s="87"/>
      <c r="D5" s="102" t="s">
        <v>643</v>
      </c>
      <c r="E5" s="87">
        <v>20</v>
      </c>
      <c r="F5" s="88" t="s">
        <v>56</v>
      </c>
      <c r="G5" s="102" t="s">
        <v>3620</v>
      </c>
      <c r="H5" s="125" t="s">
        <v>644</v>
      </c>
      <c r="I5" s="125" t="s">
        <v>645</v>
      </c>
      <c r="J5" s="102" t="s">
        <v>646</v>
      </c>
      <c r="K5" s="85" t="s">
        <v>2403</v>
      </c>
      <c r="L5" s="85" t="s">
        <v>3315</v>
      </c>
      <c r="M5" s="150"/>
    </row>
    <row r="6" spans="1:13" s="24" customFormat="1" ht="40" customHeight="1">
      <c r="A6" s="151">
        <v>3</v>
      </c>
      <c r="B6" s="87">
        <v>1610200501</v>
      </c>
      <c r="C6" s="87"/>
      <c r="D6" s="102" t="s">
        <v>647</v>
      </c>
      <c r="E6" s="87">
        <v>20</v>
      </c>
      <c r="F6" s="88" t="s">
        <v>648</v>
      </c>
      <c r="G6" s="102" t="s">
        <v>649</v>
      </c>
      <c r="H6" s="125" t="s">
        <v>650</v>
      </c>
      <c r="I6" s="125" t="s">
        <v>651</v>
      </c>
      <c r="J6" s="102" t="s">
        <v>652</v>
      </c>
      <c r="K6" s="85" t="s">
        <v>2404</v>
      </c>
      <c r="L6" s="85" t="s">
        <v>3437</v>
      </c>
      <c r="M6" s="150"/>
    </row>
    <row r="7" spans="1:13" s="24" customFormat="1" ht="40" customHeight="1">
      <c r="A7" s="151">
        <v>4</v>
      </c>
      <c r="B7" s="87">
        <v>1610800094</v>
      </c>
      <c r="C7" s="87"/>
      <c r="D7" s="86" t="s">
        <v>653</v>
      </c>
      <c r="E7" s="87">
        <v>20</v>
      </c>
      <c r="F7" s="87" t="s">
        <v>659</v>
      </c>
      <c r="G7" s="86" t="s">
        <v>3156</v>
      </c>
      <c r="H7" s="125" t="s">
        <v>655</v>
      </c>
      <c r="I7" s="125" t="s">
        <v>656</v>
      </c>
      <c r="J7" s="86" t="s">
        <v>657</v>
      </c>
      <c r="K7" s="339">
        <v>41699</v>
      </c>
      <c r="L7" s="716">
        <v>46082</v>
      </c>
      <c r="M7" s="150"/>
    </row>
    <row r="8" spans="1:13" ht="40" customHeight="1">
      <c r="A8" s="151">
        <v>5</v>
      </c>
      <c r="B8" s="87">
        <v>1610800102</v>
      </c>
      <c r="C8" s="164"/>
      <c r="D8" s="102" t="s">
        <v>658</v>
      </c>
      <c r="E8" s="87">
        <v>20</v>
      </c>
      <c r="F8" s="87" t="s">
        <v>659</v>
      </c>
      <c r="G8" s="102" t="s">
        <v>1753</v>
      </c>
      <c r="H8" s="125" t="s">
        <v>660</v>
      </c>
      <c r="I8" s="125" t="s">
        <v>661</v>
      </c>
      <c r="J8" s="102" t="s">
        <v>662</v>
      </c>
      <c r="K8" s="339">
        <v>41730</v>
      </c>
      <c r="L8" s="716">
        <v>46113</v>
      </c>
      <c r="M8" s="33"/>
    </row>
    <row r="9" spans="1:13" ht="40" customHeight="1">
      <c r="A9" s="151">
        <v>6</v>
      </c>
      <c r="B9" s="166">
        <v>1610200535</v>
      </c>
      <c r="C9" s="167"/>
      <c r="D9" s="168" t="s">
        <v>663</v>
      </c>
      <c r="E9" s="166">
        <v>10</v>
      </c>
      <c r="F9" s="166" t="s">
        <v>664</v>
      </c>
      <c r="G9" s="168" t="s">
        <v>665</v>
      </c>
      <c r="H9" s="169" t="s">
        <v>1782</v>
      </c>
      <c r="I9" s="169" t="s">
        <v>1783</v>
      </c>
      <c r="J9" s="168" t="s">
        <v>666</v>
      </c>
      <c r="K9" s="715">
        <v>41730</v>
      </c>
      <c r="L9" s="429" t="s">
        <v>3695</v>
      </c>
      <c r="M9" s="170" t="s">
        <v>228</v>
      </c>
    </row>
    <row r="10" spans="1:13" ht="40" customHeight="1">
      <c r="A10" s="151">
        <v>7</v>
      </c>
      <c r="B10" s="156">
        <v>1610500116</v>
      </c>
      <c r="C10" s="171"/>
      <c r="D10" s="157" t="s">
        <v>617</v>
      </c>
      <c r="E10" s="156">
        <v>10</v>
      </c>
      <c r="F10" s="156" t="s">
        <v>357</v>
      </c>
      <c r="G10" s="157" t="s">
        <v>667</v>
      </c>
      <c r="H10" s="152" t="s">
        <v>668</v>
      </c>
      <c r="I10" s="152" t="s">
        <v>619</v>
      </c>
      <c r="J10" s="157" t="s">
        <v>620</v>
      </c>
      <c r="K10" s="672">
        <v>41821</v>
      </c>
      <c r="L10" s="721">
        <v>46204</v>
      </c>
      <c r="M10" s="150"/>
    </row>
    <row r="11" spans="1:13" ht="40" customHeight="1">
      <c r="A11" s="151">
        <v>8</v>
      </c>
      <c r="B11" s="87">
        <v>1610200543</v>
      </c>
      <c r="C11" s="171" t="s">
        <v>423</v>
      </c>
      <c r="D11" s="173" t="s">
        <v>3294</v>
      </c>
      <c r="E11" s="87">
        <v>10</v>
      </c>
      <c r="F11" s="87" t="s">
        <v>669</v>
      </c>
      <c r="G11" s="102" t="s">
        <v>670</v>
      </c>
      <c r="H11" s="125" t="s">
        <v>671</v>
      </c>
      <c r="I11" s="125" t="s">
        <v>672</v>
      </c>
      <c r="J11" s="102" t="s">
        <v>673</v>
      </c>
      <c r="K11" s="339">
        <v>42005</v>
      </c>
      <c r="L11" s="339">
        <v>44197</v>
      </c>
      <c r="M11" s="34"/>
    </row>
    <row r="12" spans="1:13" ht="40" customHeight="1">
      <c r="A12" s="151">
        <v>9</v>
      </c>
      <c r="B12" s="87">
        <v>1611900331</v>
      </c>
      <c r="C12" s="164"/>
      <c r="D12" s="173" t="s">
        <v>674</v>
      </c>
      <c r="E12" s="87">
        <v>20</v>
      </c>
      <c r="F12" s="87" t="s">
        <v>675</v>
      </c>
      <c r="G12" s="126" t="s">
        <v>2530</v>
      </c>
      <c r="H12" s="125" t="s">
        <v>676</v>
      </c>
      <c r="I12" s="125" t="s">
        <v>677</v>
      </c>
      <c r="J12" s="102" t="s">
        <v>678</v>
      </c>
      <c r="K12" s="339">
        <v>42036</v>
      </c>
      <c r="L12" s="339">
        <v>44228</v>
      </c>
      <c r="M12" s="150"/>
    </row>
    <row r="13" spans="1:13" ht="40" customHeight="1">
      <c r="A13" s="151">
        <v>10</v>
      </c>
      <c r="B13" s="87">
        <v>1610600098</v>
      </c>
      <c r="C13" s="87"/>
      <c r="D13" s="86" t="s">
        <v>681</v>
      </c>
      <c r="E13" s="87">
        <v>20</v>
      </c>
      <c r="F13" s="87" t="s">
        <v>2218</v>
      </c>
      <c r="G13" s="102" t="s">
        <v>2217</v>
      </c>
      <c r="H13" s="125" t="s">
        <v>682</v>
      </c>
      <c r="I13" s="125" t="s">
        <v>683</v>
      </c>
      <c r="J13" s="102" t="s">
        <v>684</v>
      </c>
      <c r="K13" s="714">
        <v>42217</v>
      </c>
      <c r="L13" s="339">
        <v>44409</v>
      </c>
      <c r="M13" s="150"/>
    </row>
    <row r="14" spans="1:13" ht="40" customHeight="1">
      <c r="A14" s="151">
        <v>11</v>
      </c>
      <c r="B14" s="87">
        <v>1610200576</v>
      </c>
      <c r="C14" s="87"/>
      <c r="D14" s="102" t="s">
        <v>685</v>
      </c>
      <c r="E14" s="87">
        <v>20</v>
      </c>
      <c r="F14" s="87" t="s">
        <v>3107</v>
      </c>
      <c r="G14" s="126" t="s">
        <v>3108</v>
      </c>
      <c r="H14" s="125" t="s">
        <v>686</v>
      </c>
      <c r="I14" s="125" t="s">
        <v>687</v>
      </c>
      <c r="J14" s="102" t="s">
        <v>688</v>
      </c>
      <c r="K14" s="714">
        <v>42309</v>
      </c>
      <c r="L14" s="339">
        <v>44501</v>
      </c>
      <c r="M14" s="161"/>
    </row>
    <row r="15" spans="1:13" ht="40" customHeight="1">
      <c r="A15" s="151">
        <v>12</v>
      </c>
      <c r="B15" s="87">
        <v>1610200600</v>
      </c>
      <c r="C15" s="87"/>
      <c r="D15" s="102" t="s">
        <v>689</v>
      </c>
      <c r="E15" s="87">
        <v>20</v>
      </c>
      <c r="F15" s="87" t="s">
        <v>308</v>
      </c>
      <c r="G15" s="102" t="s">
        <v>690</v>
      </c>
      <c r="H15" s="125" t="s">
        <v>691</v>
      </c>
      <c r="I15" s="125" t="s">
        <v>2867</v>
      </c>
      <c r="J15" s="102" t="s">
        <v>689</v>
      </c>
      <c r="K15" s="714">
        <v>42430</v>
      </c>
      <c r="L15" s="339">
        <v>44621</v>
      </c>
      <c r="M15" s="150"/>
    </row>
    <row r="16" spans="1:13" ht="40" customHeight="1">
      <c r="A16" s="151">
        <v>13</v>
      </c>
      <c r="B16" s="87">
        <v>1611900364</v>
      </c>
      <c r="C16" s="87"/>
      <c r="D16" s="102" t="s">
        <v>692</v>
      </c>
      <c r="E16" s="87">
        <v>20</v>
      </c>
      <c r="F16" s="87" t="s">
        <v>693</v>
      </c>
      <c r="G16" s="126" t="s">
        <v>694</v>
      </c>
      <c r="H16" s="125" t="s">
        <v>695</v>
      </c>
      <c r="I16" s="125" t="s">
        <v>696</v>
      </c>
      <c r="J16" s="102" t="s">
        <v>697</v>
      </c>
      <c r="K16" s="339">
        <v>42614</v>
      </c>
      <c r="L16" s="339">
        <v>44805</v>
      </c>
      <c r="M16" s="150"/>
    </row>
    <row r="17" spans="1:13" ht="40" customHeight="1">
      <c r="A17" s="151">
        <v>14</v>
      </c>
      <c r="B17" s="87">
        <v>1610200626</v>
      </c>
      <c r="C17" s="87"/>
      <c r="D17" s="102" t="s">
        <v>698</v>
      </c>
      <c r="E17" s="87">
        <v>20</v>
      </c>
      <c r="F17" s="87" t="s">
        <v>699</v>
      </c>
      <c r="G17" s="126" t="s">
        <v>700</v>
      </c>
      <c r="H17" s="125" t="s">
        <v>701</v>
      </c>
      <c r="I17" s="125" t="s">
        <v>702</v>
      </c>
      <c r="J17" s="102" t="s">
        <v>678</v>
      </c>
      <c r="K17" s="339">
        <v>42644</v>
      </c>
      <c r="L17" s="339">
        <v>44835</v>
      </c>
      <c r="M17" s="150"/>
    </row>
    <row r="18" spans="1:13" ht="40" customHeight="1">
      <c r="A18" s="151">
        <v>15</v>
      </c>
      <c r="B18" s="87">
        <v>1610800128</v>
      </c>
      <c r="C18" s="87"/>
      <c r="D18" s="102" t="s">
        <v>1748</v>
      </c>
      <c r="E18" s="87">
        <v>20</v>
      </c>
      <c r="F18" s="87" t="s">
        <v>654</v>
      </c>
      <c r="G18" s="126" t="s">
        <v>3157</v>
      </c>
      <c r="H18" s="125" t="s">
        <v>703</v>
      </c>
      <c r="I18" s="125" t="s">
        <v>704</v>
      </c>
      <c r="J18" s="102" t="s">
        <v>705</v>
      </c>
      <c r="K18" s="714">
        <v>42675</v>
      </c>
      <c r="L18" s="339">
        <v>44866</v>
      </c>
      <c r="M18" s="150"/>
    </row>
    <row r="19" spans="1:13" ht="40" customHeight="1">
      <c r="A19" s="151">
        <v>16</v>
      </c>
      <c r="B19" s="87">
        <v>1610800136</v>
      </c>
      <c r="C19" s="171" t="s">
        <v>423</v>
      </c>
      <c r="D19" s="767" t="s">
        <v>3778</v>
      </c>
      <c r="E19" s="770">
        <v>10</v>
      </c>
      <c r="F19" s="961" t="s">
        <v>1729</v>
      </c>
      <c r="G19" s="769" t="s">
        <v>1726</v>
      </c>
      <c r="H19" s="962" t="s">
        <v>1730</v>
      </c>
      <c r="I19" s="962" t="s">
        <v>1731</v>
      </c>
      <c r="J19" s="769" t="s">
        <v>1727</v>
      </c>
      <c r="K19" s="963">
        <v>42815</v>
      </c>
      <c r="L19" s="963">
        <v>45006</v>
      </c>
    </row>
    <row r="20" spans="1:13" ht="40" customHeight="1">
      <c r="A20" s="151">
        <v>17</v>
      </c>
      <c r="B20" s="87">
        <v>1612000222</v>
      </c>
      <c r="C20" s="87"/>
      <c r="D20" s="102" t="s">
        <v>1805</v>
      </c>
      <c r="E20" s="87">
        <v>20</v>
      </c>
      <c r="F20" s="52" t="s">
        <v>1807</v>
      </c>
      <c r="G20" s="126" t="s">
        <v>1806</v>
      </c>
      <c r="H20" s="125" t="s">
        <v>2739</v>
      </c>
      <c r="I20" s="125" t="s">
        <v>1808</v>
      </c>
      <c r="J20" s="102" t="s">
        <v>1809</v>
      </c>
      <c r="K20" s="339">
        <v>42964</v>
      </c>
      <c r="L20" s="339">
        <v>45155</v>
      </c>
    </row>
    <row r="21" spans="1:13" ht="40" customHeight="1">
      <c r="A21" s="151">
        <v>18</v>
      </c>
      <c r="B21" s="87">
        <v>1610400226</v>
      </c>
      <c r="C21" s="87"/>
      <c r="D21" s="102" t="s">
        <v>2214</v>
      </c>
      <c r="E21" s="87">
        <v>20</v>
      </c>
      <c r="F21" s="52" t="s">
        <v>2531</v>
      </c>
      <c r="G21" s="126" t="s">
        <v>2215</v>
      </c>
      <c r="H21" s="125" t="s">
        <v>2738</v>
      </c>
      <c r="I21" s="125" t="s">
        <v>2216</v>
      </c>
      <c r="J21" s="102" t="s">
        <v>1809</v>
      </c>
      <c r="K21" s="339">
        <v>43497</v>
      </c>
      <c r="L21" s="339">
        <v>45689</v>
      </c>
    </row>
    <row r="22" spans="1:13" ht="40" customHeight="1">
      <c r="A22" s="151">
        <v>19</v>
      </c>
      <c r="B22" s="87">
        <v>1610700245</v>
      </c>
      <c r="C22" s="87"/>
      <c r="D22" s="102" t="s">
        <v>2300</v>
      </c>
      <c r="E22" s="87">
        <v>20</v>
      </c>
      <c r="F22" s="52" t="s">
        <v>2301</v>
      </c>
      <c r="G22" s="126" t="s">
        <v>2302</v>
      </c>
      <c r="H22" s="125" t="s">
        <v>2737</v>
      </c>
      <c r="I22" s="125" t="s">
        <v>2303</v>
      </c>
      <c r="J22" s="102" t="s">
        <v>2304</v>
      </c>
      <c r="K22" s="85" t="s">
        <v>2406</v>
      </c>
      <c r="L22" s="339">
        <v>45809</v>
      </c>
    </row>
    <row r="23" spans="1:13" ht="40" customHeight="1">
      <c r="A23" s="151">
        <v>20</v>
      </c>
      <c r="B23" s="87">
        <v>1610200840</v>
      </c>
      <c r="C23" s="87"/>
      <c r="D23" s="102" t="s">
        <v>2594</v>
      </c>
      <c r="E23" s="87">
        <v>20</v>
      </c>
      <c r="F23" s="52" t="s">
        <v>2595</v>
      </c>
      <c r="G23" s="126" t="s">
        <v>2596</v>
      </c>
      <c r="H23" s="125" t="s">
        <v>2597</v>
      </c>
      <c r="I23" s="125" t="s">
        <v>2598</v>
      </c>
      <c r="J23" s="102" t="s">
        <v>678</v>
      </c>
      <c r="K23" s="85" t="s">
        <v>2599</v>
      </c>
      <c r="L23" s="102"/>
    </row>
    <row r="24" spans="1:13" ht="40.5" customHeight="1">
      <c r="A24" s="151">
        <v>21</v>
      </c>
      <c r="B24" s="87">
        <v>1610200865</v>
      </c>
      <c r="C24" s="87"/>
      <c r="D24" s="86" t="s">
        <v>2741</v>
      </c>
      <c r="E24" s="87">
        <v>20</v>
      </c>
      <c r="F24" s="87" t="s">
        <v>2742</v>
      </c>
      <c r="G24" s="86" t="s">
        <v>2743</v>
      </c>
      <c r="H24" s="125" t="s">
        <v>2744</v>
      </c>
      <c r="I24" s="125" t="s">
        <v>2745</v>
      </c>
      <c r="J24" s="86" t="s">
        <v>2740</v>
      </c>
      <c r="K24" s="339">
        <v>44317</v>
      </c>
      <c r="L24" s="86"/>
      <c r="M24" s="150"/>
    </row>
    <row r="25" spans="1:13" ht="40.5" customHeight="1">
      <c r="A25" s="151">
        <v>22</v>
      </c>
      <c r="B25" s="87">
        <v>1610700278</v>
      </c>
      <c r="C25" s="87"/>
      <c r="D25" s="86" t="s">
        <v>2931</v>
      </c>
      <c r="E25" s="87">
        <v>20</v>
      </c>
      <c r="F25" s="87" t="s">
        <v>2932</v>
      </c>
      <c r="G25" s="86" t="s">
        <v>2967</v>
      </c>
      <c r="H25" s="125" t="s">
        <v>2933</v>
      </c>
      <c r="I25" s="125" t="s">
        <v>2934</v>
      </c>
      <c r="J25" s="86" t="s">
        <v>2935</v>
      </c>
      <c r="K25" s="339">
        <v>44743</v>
      </c>
      <c r="L25" s="86"/>
      <c r="M25" s="150"/>
    </row>
    <row r="26" spans="1:13" ht="40.5" customHeight="1">
      <c r="A26" s="151">
        <v>23</v>
      </c>
      <c r="B26" s="87">
        <v>1610800235</v>
      </c>
      <c r="C26" s="87"/>
      <c r="D26" s="86" t="s">
        <v>3644</v>
      </c>
      <c r="E26" s="87">
        <v>10</v>
      </c>
      <c r="F26" s="87" t="s">
        <v>3028</v>
      </c>
      <c r="G26" s="92" t="s">
        <v>3697</v>
      </c>
      <c r="H26" s="125" t="s">
        <v>3032</v>
      </c>
      <c r="I26" s="125"/>
      <c r="J26" s="86" t="s">
        <v>3029</v>
      </c>
      <c r="K26" s="339">
        <v>45017</v>
      </c>
      <c r="L26" s="86"/>
      <c r="M26" s="150"/>
    </row>
    <row r="27" spans="1:13" ht="40.5" customHeight="1">
      <c r="A27" s="151">
        <v>24</v>
      </c>
      <c r="B27" s="87">
        <v>1611900513</v>
      </c>
      <c r="C27" s="164" t="s">
        <v>423</v>
      </c>
      <c r="D27" s="102" t="s">
        <v>3197</v>
      </c>
      <c r="E27" s="87">
        <v>10</v>
      </c>
      <c r="F27" s="87" t="s">
        <v>3198</v>
      </c>
      <c r="G27" s="86" t="s">
        <v>3199</v>
      </c>
      <c r="H27" s="125" t="s">
        <v>3200</v>
      </c>
      <c r="I27" s="125" t="s">
        <v>3201</v>
      </c>
      <c r="J27" s="86" t="s">
        <v>688</v>
      </c>
      <c r="K27" s="339">
        <v>45383</v>
      </c>
      <c r="L27" s="86"/>
      <c r="M27" s="150"/>
    </row>
    <row r="28" spans="1:13" customFormat="1" ht="40.5" customHeight="1">
      <c r="A28" s="151">
        <v>25</v>
      </c>
      <c r="B28" s="87">
        <v>1610200956</v>
      </c>
      <c r="C28" s="164" t="s">
        <v>423</v>
      </c>
      <c r="D28" s="102" t="s">
        <v>3271</v>
      </c>
      <c r="E28" s="87">
        <v>20</v>
      </c>
      <c r="F28" s="87" t="s">
        <v>3277</v>
      </c>
      <c r="G28" s="86" t="s">
        <v>3278</v>
      </c>
      <c r="H28" s="125" t="s">
        <v>3275</v>
      </c>
      <c r="I28" s="125" t="s">
        <v>3276</v>
      </c>
      <c r="J28" s="86" t="s">
        <v>3273</v>
      </c>
      <c r="K28" s="339">
        <v>45474</v>
      </c>
      <c r="L28" s="86"/>
    </row>
    <row r="29" spans="1:13" ht="40" customHeight="1">
      <c r="A29" s="151">
        <v>26</v>
      </c>
      <c r="B29" s="87">
        <v>1611700210</v>
      </c>
      <c r="C29" s="164" t="s">
        <v>275</v>
      </c>
      <c r="D29" s="102" t="s">
        <v>2386</v>
      </c>
      <c r="E29" s="87">
        <v>10</v>
      </c>
      <c r="F29" s="87" t="s">
        <v>623</v>
      </c>
      <c r="G29" s="102" t="s">
        <v>3282</v>
      </c>
      <c r="H29" s="125" t="s">
        <v>780</v>
      </c>
      <c r="I29" s="125" t="s">
        <v>781</v>
      </c>
      <c r="J29" s="102" t="s">
        <v>3286</v>
      </c>
      <c r="K29" s="339">
        <v>45474</v>
      </c>
      <c r="L29" s="716"/>
      <c r="M29" s="150"/>
    </row>
    <row r="30" spans="1:13" ht="40.5" customHeight="1">
      <c r="A30" s="151">
        <v>27</v>
      </c>
      <c r="B30" s="87">
        <v>1610201004</v>
      </c>
      <c r="C30" s="164" t="s">
        <v>423</v>
      </c>
      <c r="D30" s="102" t="s">
        <v>3491</v>
      </c>
      <c r="E30" s="87">
        <v>10</v>
      </c>
      <c r="F30" s="87" t="s">
        <v>2742</v>
      </c>
      <c r="G30" s="86" t="s">
        <v>3492</v>
      </c>
      <c r="H30" s="125" t="s">
        <v>3493</v>
      </c>
      <c r="I30" s="125" t="s">
        <v>3493</v>
      </c>
      <c r="J30" s="102" t="s">
        <v>3494</v>
      </c>
      <c r="K30" s="339">
        <v>45748</v>
      </c>
      <c r="L30" s="86"/>
      <c r="M30" s="150"/>
    </row>
    <row r="31" spans="1:13" ht="40.5" customHeight="1">
      <c r="A31" s="151">
        <v>28</v>
      </c>
      <c r="B31" s="87">
        <v>1611900521</v>
      </c>
      <c r="C31" s="164"/>
      <c r="D31" s="102" t="s">
        <v>3497</v>
      </c>
      <c r="E31" s="87">
        <v>20</v>
      </c>
      <c r="F31" s="87" t="s">
        <v>2492</v>
      </c>
      <c r="G31" s="92" t="s">
        <v>3498</v>
      </c>
      <c r="H31" s="125" t="s">
        <v>3499</v>
      </c>
      <c r="I31" s="125" t="s">
        <v>3500</v>
      </c>
      <c r="J31" s="102" t="s">
        <v>3501</v>
      </c>
      <c r="K31" s="339">
        <v>45748</v>
      </c>
      <c r="L31" s="86"/>
      <c r="M31" s="150"/>
    </row>
    <row r="32" spans="1:13" ht="30.65" customHeight="1">
      <c r="A32" s="151">
        <v>29</v>
      </c>
      <c r="B32" s="87">
        <v>1612000305</v>
      </c>
      <c r="C32" s="164"/>
      <c r="D32" s="86" t="s">
        <v>3605</v>
      </c>
      <c r="E32" s="87">
        <v>20</v>
      </c>
      <c r="F32" s="87" t="s">
        <v>3606</v>
      </c>
      <c r="G32" s="126" t="s">
        <v>3607</v>
      </c>
      <c r="H32" s="87" t="s">
        <v>3608</v>
      </c>
      <c r="I32" s="87" t="s">
        <v>3609</v>
      </c>
      <c r="J32" s="86" t="s">
        <v>3610</v>
      </c>
      <c r="K32" s="85" t="s">
        <v>3590</v>
      </c>
      <c r="L32" s="165"/>
      <c r="M32" s="150"/>
    </row>
    <row r="33" spans="13:13">
      <c r="M33" s="150"/>
    </row>
    <row r="34" spans="13:13">
      <c r="M34" s="150"/>
    </row>
    <row r="35" spans="13:13">
      <c r="M35" s="163"/>
    </row>
    <row r="36" spans="13:13">
      <c r="M36" s="150"/>
    </row>
    <row r="37" spans="13:13">
      <c r="M37" s="161"/>
    </row>
    <row r="38" spans="13:13">
      <c r="M38" s="150"/>
    </row>
    <row r="39" spans="13:13">
      <c r="M39" s="33"/>
    </row>
    <row r="40" spans="13:13">
      <c r="M40" s="33"/>
    </row>
    <row r="41" spans="13:13">
      <c r="M41" s="161"/>
    </row>
    <row r="42" spans="13:13">
      <c r="M42" s="150"/>
    </row>
    <row r="43" spans="13:13">
      <c r="M43" s="150"/>
    </row>
    <row r="44" spans="13:13">
      <c r="M44" s="150"/>
    </row>
    <row r="45" spans="13:13">
      <c r="M45" s="155"/>
    </row>
    <row r="46" spans="13:13">
      <c r="M46" s="163"/>
    </row>
    <row r="47" spans="13:13">
      <c r="M47" s="150"/>
    </row>
    <row r="48" spans="13:13">
      <c r="M48" s="150"/>
    </row>
    <row r="49" spans="13:13">
      <c r="M49" s="150"/>
    </row>
    <row r="50" spans="13:13">
      <c r="M50" s="155"/>
    </row>
    <row r="51" spans="13:13">
      <c r="M51" s="150"/>
    </row>
    <row r="52" spans="13:13">
      <c r="M52" s="150"/>
    </row>
    <row r="53" spans="13:13">
      <c r="M53" s="150"/>
    </row>
    <row r="54" spans="13:13">
      <c r="M54" s="150"/>
    </row>
    <row r="56" spans="13:13">
      <c r="M56" s="33"/>
    </row>
    <row r="57" spans="13:13">
      <c r="M57"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26" t="s">
        <v>2194</v>
      </c>
      <c r="C1" s="1026"/>
      <c r="D1" s="1026"/>
      <c r="E1" s="1026"/>
      <c r="F1" s="1026"/>
      <c r="G1" s="1026"/>
      <c r="H1" s="2" t="str">
        <f>居宅介護・重度訪問介護!J1</f>
        <v>令和８年７月１日現在</v>
      </c>
      <c r="I1" s="386"/>
      <c r="J1" s="386"/>
      <c r="K1" s="33"/>
    </row>
    <row r="2" spans="1:11" s="80" customFormat="1" ht="39" customHeight="1">
      <c r="A2" s="385"/>
      <c r="B2" s="1027" t="s">
        <v>2195</v>
      </c>
      <c r="C2" s="1027"/>
      <c r="D2" s="1027"/>
      <c r="E2" s="1027"/>
      <c r="F2" s="1027"/>
      <c r="G2" s="1027"/>
      <c r="H2" s="1027"/>
      <c r="I2" s="1027"/>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1" t="s">
        <v>2272</v>
      </c>
      <c r="C4" s="662" t="s">
        <v>1553</v>
      </c>
      <c r="D4" s="663" t="s">
        <v>2268</v>
      </c>
      <c r="E4" s="664" t="s">
        <v>1304</v>
      </c>
      <c r="F4" s="665" t="s">
        <v>2269</v>
      </c>
      <c r="G4" s="665" t="s">
        <v>2270</v>
      </c>
      <c r="H4" s="666" t="s">
        <v>1307</v>
      </c>
      <c r="I4" s="667" t="s">
        <v>2271</v>
      </c>
      <c r="J4" s="661" t="s">
        <v>3576</v>
      </c>
      <c r="K4" s="170" t="s">
        <v>228</v>
      </c>
    </row>
    <row r="5" spans="1:11" s="80" customFormat="1" ht="44.25" customHeight="1">
      <c r="A5" s="78">
        <v>2</v>
      </c>
      <c r="B5" s="404" t="s">
        <v>2355</v>
      </c>
      <c r="C5" s="406" t="s">
        <v>2356</v>
      </c>
      <c r="D5" s="405" t="s">
        <v>1950</v>
      </c>
      <c r="E5" s="407" t="s">
        <v>2357</v>
      </c>
      <c r="F5" s="408" t="s">
        <v>2358</v>
      </c>
      <c r="G5" s="408" t="s">
        <v>2359</v>
      </c>
      <c r="H5" s="650" t="s">
        <v>2360</v>
      </c>
      <c r="I5" s="651" t="s">
        <v>2361</v>
      </c>
      <c r="J5" s="910" t="s">
        <v>3634</v>
      </c>
      <c r="K5" s="33"/>
    </row>
    <row r="6" spans="1:11" s="80" customFormat="1" ht="44.25" customHeight="1">
      <c r="A6" s="78">
        <v>3</v>
      </c>
      <c r="B6" s="404" t="s">
        <v>3568</v>
      </c>
      <c r="C6" s="406" t="s">
        <v>3552</v>
      </c>
      <c r="D6" s="405" t="s">
        <v>3180</v>
      </c>
      <c r="E6" s="407" t="s">
        <v>3569</v>
      </c>
      <c r="F6" s="408" t="s">
        <v>3553</v>
      </c>
      <c r="G6" s="408" t="s">
        <v>3554</v>
      </c>
      <c r="H6" s="650" t="s">
        <v>3562</v>
      </c>
      <c r="I6" s="651" t="s">
        <v>3570</v>
      </c>
      <c r="J6" s="404"/>
      <c r="K6" s="33"/>
    </row>
    <row r="7" spans="1:11" s="80" customFormat="1" ht="44.25" customHeight="1">
      <c r="A7" s="78">
        <v>4</v>
      </c>
      <c r="B7" s="404" t="s">
        <v>3591</v>
      </c>
      <c r="C7" s="406" t="s">
        <v>3592</v>
      </c>
      <c r="D7" s="405" t="s">
        <v>3593</v>
      </c>
      <c r="E7" s="407" t="s">
        <v>3594</v>
      </c>
      <c r="F7" s="408" t="s">
        <v>3595</v>
      </c>
      <c r="G7" s="408" t="s">
        <v>3596</v>
      </c>
      <c r="H7" s="650" t="s">
        <v>3597</v>
      </c>
      <c r="I7" s="651" t="s">
        <v>3598</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33" zoomScale="90" zoomScaleNormal="90" zoomScaleSheetLayoutView="90" workbookViewId="0">
      <selection activeCell="Q62" sqref="Q62"/>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1696</v>
      </c>
      <c r="C1" s="410"/>
      <c r="D1" s="410"/>
      <c r="E1" s="410"/>
      <c r="F1" s="410"/>
      <c r="G1" s="410"/>
      <c r="H1" s="411"/>
      <c r="I1" s="411"/>
      <c r="J1" s="2" t="str">
        <f>居宅介護・重度訪問介護!J1</f>
        <v>令和８年７月１日現在</v>
      </c>
      <c r="K1" s="385"/>
      <c r="L1" s="140" t="s">
        <v>270</v>
      </c>
    </row>
    <row r="2" spans="1:13" ht="35.15" customHeight="1" thickBot="1">
      <c r="A2" s="385"/>
      <c r="B2" s="412" t="s">
        <v>1337</v>
      </c>
      <c r="C2" s="412"/>
      <c r="D2" s="412"/>
      <c r="E2" s="412"/>
      <c r="F2" s="412"/>
      <c r="G2" s="412"/>
      <c r="H2" s="413"/>
      <c r="I2" s="413"/>
      <c r="J2" s="385"/>
      <c r="K2" s="385"/>
      <c r="L2" s="414">
        <f>SUM(E4:E79)</f>
        <v>1653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1338</v>
      </c>
    </row>
    <row r="4" spans="1:13" ht="35.15" customHeight="1">
      <c r="A4" s="25" cm="1">
        <f t="array" ref="A4:A79">_xlfn.SEQUENCE(COUNTA(B4:B79),1,1,1)</f>
        <v>1</v>
      </c>
      <c r="B4" s="238" t="s">
        <v>1339</v>
      </c>
      <c r="C4" s="416"/>
      <c r="D4" s="153" t="s">
        <v>1299</v>
      </c>
      <c r="E4" s="417">
        <v>20</v>
      </c>
      <c r="F4" s="135" t="s">
        <v>1300</v>
      </c>
      <c r="G4" s="346" t="s">
        <v>1340</v>
      </c>
      <c r="H4" s="152" t="s">
        <v>1301</v>
      </c>
      <c r="I4" s="152" t="s">
        <v>1301</v>
      </c>
      <c r="J4" s="418" t="s">
        <v>825</v>
      </c>
      <c r="K4" s="238" t="s">
        <v>2407</v>
      </c>
      <c r="L4" s="154" t="s">
        <v>3508</v>
      </c>
    </row>
    <row r="5" spans="1:13" ht="35.15" customHeight="1">
      <c r="A5" s="25">
        <v>2</v>
      </c>
      <c r="B5" s="238" t="s">
        <v>1341</v>
      </c>
      <c r="C5" s="190"/>
      <c r="D5" s="419" t="s">
        <v>1342</v>
      </c>
      <c r="E5" s="420">
        <v>20</v>
      </c>
      <c r="F5" s="420" t="s">
        <v>308</v>
      </c>
      <c r="G5" s="346" t="s">
        <v>2953</v>
      </c>
      <c r="H5" s="152" t="s">
        <v>823</v>
      </c>
      <c r="I5" s="152"/>
      <c r="J5" s="418" t="s">
        <v>825</v>
      </c>
      <c r="K5" s="238" t="s">
        <v>2407</v>
      </c>
      <c r="L5" s="238" t="s">
        <v>3371</v>
      </c>
    </row>
    <row r="6" spans="1:13" ht="42.75" customHeight="1">
      <c r="A6" s="25">
        <v>3</v>
      </c>
      <c r="B6" s="85" t="s">
        <v>1343</v>
      </c>
      <c r="C6" s="125"/>
      <c r="D6" s="92" t="s">
        <v>1344</v>
      </c>
      <c r="E6" s="88">
        <v>33</v>
      </c>
      <c r="F6" s="88" t="s">
        <v>1345</v>
      </c>
      <c r="G6" s="104" t="s">
        <v>1346</v>
      </c>
      <c r="H6" s="125" t="s">
        <v>2629</v>
      </c>
      <c r="I6" s="125"/>
      <c r="J6" s="127" t="s">
        <v>825</v>
      </c>
      <c r="K6" s="238" t="s">
        <v>2407</v>
      </c>
      <c r="L6" s="238" t="s">
        <v>3371</v>
      </c>
    </row>
    <row r="7" spans="1:13" ht="35.15" customHeight="1">
      <c r="A7" s="25">
        <v>4</v>
      </c>
      <c r="B7" s="162" t="s">
        <v>1347</v>
      </c>
      <c r="C7" s="421"/>
      <c r="D7" s="422" t="s">
        <v>1348</v>
      </c>
      <c r="E7" s="87">
        <v>20</v>
      </c>
      <c r="F7" s="420" t="s">
        <v>2663</v>
      </c>
      <c r="G7" s="346" t="s">
        <v>2725</v>
      </c>
      <c r="H7" s="125" t="s">
        <v>3070</v>
      </c>
      <c r="I7" s="125" t="s">
        <v>3071</v>
      </c>
      <c r="J7" s="423" t="s">
        <v>825</v>
      </c>
      <c r="K7" s="339">
        <v>40634</v>
      </c>
      <c r="L7" s="339">
        <v>45017</v>
      </c>
    </row>
    <row r="8" spans="1:13" ht="35.15" customHeight="1">
      <c r="A8" s="216">
        <v>5</v>
      </c>
      <c r="B8" s="424" t="s">
        <v>1349</v>
      </c>
      <c r="C8" s="281"/>
      <c r="D8" s="425" t="s">
        <v>1350</v>
      </c>
      <c r="E8" s="286">
        <v>20</v>
      </c>
      <c r="F8" s="286" t="s">
        <v>1286</v>
      </c>
      <c r="G8" s="426" t="s">
        <v>1351</v>
      </c>
      <c r="H8" s="427" t="s">
        <v>1352</v>
      </c>
      <c r="I8" s="427" t="s">
        <v>1353</v>
      </c>
      <c r="J8" s="287" t="s">
        <v>1350</v>
      </c>
      <c r="K8" s="424" t="s">
        <v>632</v>
      </c>
      <c r="L8" s="424" t="s">
        <v>3371</v>
      </c>
      <c r="M8" s="170" t="s">
        <v>228</v>
      </c>
    </row>
    <row r="9" spans="1:13" ht="35.15" customHeight="1">
      <c r="A9" s="25">
        <v>6</v>
      </c>
      <c r="B9" s="115">
        <v>1610200170</v>
      </c>
      <c r="C9" s="115"/>
      <c r="D9" s="117" t="s">
        <v>1354</v>
      </c>
      <c r="E9" s="118">
        <v>20</v>
      </c>
      <c r="F9" s="118" t="s">
        <v>1355</v>
      </c>
      <c r="G9" s="428" t="s">
        <v>1356</v>
      </c>
      <c r="H9" s="116" t="s">
        <v>1357</v>
      </c>
      <c r="I9" s="116" t="s">
        <v>1358</v>
      </c>
      <c r="J9" s="117" t="s">
        <v>1354</v>
      </c>
      <c r="K9" s="124" t="s">
        <v>2408</v>
      </c>
      <c r="L9" s="424" t="s">
        <v>3371</v>
      </c>
      <c r="M9" s="170" t="s">
        <v>228</v>
      </c>
    </row>
    <row r="10" spans="1:13" ht="35.15" customHeight="1">
      <c r="A10" s="25">
        <v>7</v>
      </c>
      <c r="B10" s="124" t="s">
        <v>1302</v>
      </c>
      <c r="C10" s="116" t="s">
        <v>275</v>
      </c>
      <c r="D10" s="316" t="s">
        <v>1553</v>
      </c>
      <c r="E10" s="118">
        <v>25</v>
      </c>
      <c r="F10" s="118" t="s">
        <v>795</v>
      </c>
      <c r="G10" s="428" t="s">
        <v>1359</v>
      </c>
      <c r="H10" s="116" t="s">
        <v>806</v>
      </c>
      <c r="I10" s="116" t="s">
        <v>807</v>
      </c>
      <c r="J10" s="119" t="s">
        <v>1307</v>
      </c>
      <c r="K10" s="124" t="s">
        <v>2409</v>
      </c>
      <c r="L10" s="124" t="s">
        <v>3502</v>
      </c>
      <c r="M10" s="170" t="s">
        <v>228</v>
      </c>
    </row>
    <row r="11" spans="1:13" ht="35.15" customHeight="1">
      <c r="A11" s="25">
        <v>8</v>
      </c>
      <c r="B11" s="124" t="s">
        <v>1360</v>
      </c>
      <c r="C11" s="116" t="s">
        <v>275</v>
      </c>
      <c r="D11" s="117" t="s">
        <v>594</v>
      </c>
      <c r="E11" s="118">
        <v>24</v>
      </c>
      <c r="F11" s="118" t="s">
        <v>1361</v>
      </c>
      <c r="G11" s="428" t="s">
        <v>596</v>
      </c>
      <c r="H11" s="116" t="s">
        <v>1362</v>
      </c>
      <c r="I11" s="116" t="s">
        <v>1363</v>
      </c>
      <c r="J11" s="119" t="s">
        <v>598</v>
      </c>
      <c r="K11" s="124" t="s">
        <v>2410</v>
      </c>
      <c r="L11" s="429" t="s">
        <v>3589</v>
      </c>
      <c r="M11" s="170" t="s">
        <v>228</v>
      </c>
    </row>
    <row r="12" spans="1:13" ht="35.15" customHeight="1">
      <c r="A12" s="25">
        <v>9</v>
      </c>
      <c r="B12" s="85" t="s">
        <v>1364</v>
      </c>
      <c r="C12" s="125" t="s">
        <v>275</v>
      </c>
      <c r="D12" s="126" t="s">
        <v>294</v>
      </c>
      <c r="E12" s="88">
        <v>10</v>
      </c>
      <c r="F12" s="88" t="s">
        <v>1226</v>
      </c>
      <c r="G12" s="104" t="s">
        <v>295</v>
      </c>
      <c r="H12" s="125" t="s">
        <v>1227</v>
      </c>
      <c r="I12" s="125" t="s">
        <v>1227</v>
      </c>
      <c r="J12" s="127" t="s">
        <v>296</v>
      </c>
      <c r="K12" s="85" t="s">
        <v>2411</v>
      </c>
      <c r="L12" s="85" t="s">
        <v>2979</v>
      </c>
    </row>
    <row r="13" spans="1:13" ht="35.15" customHeight="1">
      <c r="A13" s="25">
        <v>10</v>
      </c>
      <c r="B13" s="87">
        <v>1610200345</v>
      </c>
      <c r="C13" s="87" t="s">
        <v>275</v>
      </c>
      <c r="D13" s="102" t="s">
        <v>1365</v>
      </c>
      <c r="E13" s="87">
        <v>30</v>
      </c>
      <c r="F13" s="88" t="s">
        <v>1366</v>
      </c>
      <c r="G13" s="127" t="s">
        <v>1367</v>
      </c>
      <c r="H13" s="125" t="s">
        <v>2522</v>
      </c>
      <c r="I13" s="125" t="s">
        <v>2522</v>
      </c>
      <c r="J13" s="102" t="s">
        <v>1368</v>
      </c>
      <c r="K13" s="85" t="s">
        <v>2413</v>
      </c>
      <c r="L13" s="85" t="s">
        <v>2881</v>
      </c>
    </row>
    <row r="14" spans="1:13" ht="35.15" customHeight="1">
      <c r="A14" s="25">
        <v>11</v>
      </c>
      <c r="B14" s="87">
        <v>1610200386</v>
      </c>
      <c r="C14" s="87"/>
      <c r="D14" s="102" t="s">
        <v>1369</v>
      </c>
      <c r="E14" s="87">
        <v>40</v>
      </c>
      <c r="F14" s="88" t="s">
        <v>1370</v>
      </c>
      <c r="G14" s="127" t="s">
        <v>1371</v>
      </c>
      <c r="H14" s="125" t="s">
        <v>1372</v>
      </c>
      <c r="I14" s="125" t="s">
        <v>1373</v>
      </c>
      <c r="J14" s="102" t="s">
        <v>1374</v>
      </c>
      <c r="K14" s="85" t="s">
        <v>2413</v>
      </c>
      <c r="L14" s="85" t="s">
        <v>2881</v>
      </c>
    </row>
    <row r="15" spans="1:13" ht="35.15" customHeight="1">
      <c r="A15" s="216">
        <v>12</v>
      </c>
      <c r="B15" s="156">
        <v>1610200378</v>
      </c>
      <c r="C15" s="156"/>
      <c r="D15" s="430" t="s">
        <v>1375</v>
      </c>
      <c r="E15" s="156">
        <v>20</v>
      </c>
      <c r="F15" s="135" t="s">
        <v>1376</v>
      </c>
      <c r="G15" s="418" t="s">
        <v>1377</v>
      </c>
      <c r="H15" s="152" t="s">
        <v>1378</v>
      </c>
      <c r="I15" s="152" t="s">
        <v>1379</v>
      </c>
      <c r="J15" s="157" t="s">
        <v>292</v>
      </c>
      <c r="K15" s="238" t="s">
        <v>2412</v>
      </c>
      <c r="L15" s="238" t="s">
        <v>2881</v>
      </c>
    </row>
    <row r="16" spans="1:13" ht="35.15" customHeight="1">
      <c r="A16" s="216">
        <v>13</v>
      </c>
      <c r="B16" s="154" t="s">
        <v>1380</v>
      </c>
      <c r="C16" s="156"/>
      <c r="D16" s="431" t="s">
        <v>1309</v>
      </c>
      <c r="E16" s="156">
        <v>20</v>
      </c>
      <c r="F16" s="135" t="s">
        <v>2521</v>
      </c>
      <c r="G16" s="346" t="s">
        <v>1381</v>
      </c>
      <c r="H16" s="152" t="s">
        <v>1311</v>
      </c>
      <c r="I16" s="152" t="s">
        <v>1312</v>
      </c>
      <c r="J16" s="432" t="s">
        <v>292</v>
      </c>
      <c r="K16" s="672">
        <v>40634</v>
      </c>
      <c r="L16" s="672">
        <v>45017</v>
      </c>
    </row>
    <row r="17" spans="1:13" ht="35.15" customHeight="1">
      <c r="A17" s="25">
        <v>14</v>
      </c>
      <c r="B17" s="85" t="s">
        <v>1382</v>
      </c>
      <c r="C17" s="125"/>
      <c r="D17" s="86" t="s">
        <v>1383</v>
      </c>
      <c r="E17" s="88">
        <v>20</v>
      </c>
      <c r="F17" s="88" t="s">
        <v>1384</v>
      </c>
      <c r="G17" s="104" t="s">
        <v>1385</v>
      </c>
      <c r="H17" s="125" t="s">
        <v>306</v>
      </c>
      <c r="I17" s="125" t="s">
        <v>1386</v>
      </c>
      <c r="J17" s="127" t="s">
        <v>1387</v>
      </c>
      <c r="K17" s="85" t="s">
        <v>2414</v>
      </c>
      <c r="L17" s="85" t="s">
        <v>3114</v>
      </c>
    </row>
    <row r="18" spans="1:13" ht="35.15" customHeight="1">
      <c r="A18" s="216">
        <v>15</v>
      </c>
      <c r="B18" s="238" t="s">
        <v>1388</v>
      </c>
      <c r="C18" s="152" t="s">
        <v>275</v>
      </c>
      <c r="D18" s="172" t="s">
        <v>1389</v>
      </c>
      <c r="E18" s="135">
        <v>20</v>
      </c>
      <c r="F18" s="135" t="s">
        <v>512</v>
      </c>
      <c r="G18" s="346" t="s">
        <v>2122</v>
      </c>
      <c r="H18" s="152" t="s">
        <v>2138</v>
      </c>
      <c r="I18" s="152" t="s">
        <v>3113</v>
      </c>
      <c r="J18" s="418" t="s">
        <v>1390</v>
      </c>
      <c r="K18" s="238" t="s">
        <v>2401</v>
      </c>
      <c r="L18" s="238" t="s">
        <v>3508</v>
      </c>
    </row>
    <row r="19" spans="1:13" ht="35.15" customHeight="1">
      <c r="A19" s="25">
        <v>16</v>
      </c>
      <c r="B19" s="124" t="s">
        <v>1391</v>
      </c>
      <c r="C19" s="116" t="s">
        <v>423</v>
      </c>
      <c r="D19" s="316" t="s">
        <v>1392</v>
      </c>
      <c r="E19" s="118">
        <v>30</v>
      </c>
      <c r="F19" s="118" t="s">
        <v>1393</v>
      </c>
      <c r="G19" s="428" t="s">
        <v>1315</v>
      </c>
      <c r="H19" s="116" t="s">
        <v>1394</v>
      </c>
      <c r="I19" s="116" t="s">
        <v>1395</v>
      </c>
      <c r="J19" s="119" t="s">
        <v>1318</v>
      </c>
      <c r="K19" s="124" t="s">
        <v>2415</v>
      </c>
      <c r="L19" s="429" t="s">
        <v>3695</v>
      </c>
      <c r="M19" s="170" t="s">
        <v>228</v>
      </c>
    </row>
    <row r="20" spans="1:13" ht="35.15" customHeight="1">
      <c r="A20" s="25">
        <v>17</v>
      </c>
      <c r="B20" s="124" t="s">
        <v>1396</v>
      </c>
      <c r="C20" s="116"/>
      <c r="D20" s="316" t="s">
        <v>1397</v>
      </c>
      <c r="E20" s="118">
        <v>20</v>
      </c>
      <c r="F20" s="118" t="s">
        <v>864</v>
      </c>
      <c r="G20" s="428" t="s">
        <v>979</v>
      </c>
      <c r="H20" s="116" t="s">
        <v>866</v>
      </c>
      <c r="I20" s="116" t="s">
        <v>867</v>
      </c>
      <c r="J20" s="119" t="s">
        <v>982</v>
      </c>
      <c r="K20" s="124" t="s">
        <v>2416</v>
      </c>
      <c r="L20" s="124" t="s">
        <v>2704</v>
      </c>
      <c r="M20" s="170" t="s">
        <v>228</v>
      </c>
    </row>
    <row r="21" spans="1:13" ht="35.15" customHeight="1">
      <c r="A21" s="25">
        <v>18</v>
      </c>
      <c r="B21" s="85" t="s">
        <v>1398</v>
      </c>
      <c r="C21" s="125" t="s">
        <v>275</v>
      </c>
      <c r="D21" s="92" t="s">
        <v>1399</v>
      </c>
      <c r="E21" s="135">
        <v>18</v>
      </c>
      <c r="F21" s="88" t="s">
        <v>1400</v>
      </c>
      <c r="G21" s="104" t="s">
        <v>1401</v>
      </c>
      <c r="H21" s="125" t="s">
        <v>1402</v>
      </c>
      <c r="I21" s="125" t="s">
        <v>1402</v>
      </c>
      <c r="J21" s="127" t="s">
        <v>570</v>
      </c>
      <c r="K21" s="85" t="s">
        <v>2417</v>
      </c>
      <c r="L21" s="85" t="s">
        <v>3590</v>
      </c>
    </row>
    <row r="22" spans="1:13" ht="35.15" customHeight="1">
      <c r="A22" s="25">
        <v>19</v>
      </c>
      <c r="B22" s="424" t="s">
        <v>1403</v>
      </c>
      <c r="C22" s="427"/>
      <c r="D22" s="433" t="s">
        <v>1404</v>
      </c>
      <c r="E22" s="286">
        <v>20</v>
      </c>
      <c r="F22" s="286" t="s">
        <v>1405</v>
      </c>
      <c r="G22" s="426" t="s">
        <v>1406</v>
      </c>
      <c r="H22" s="427" t="s">
        <v>1407</v>
      </c>
      <c r="I22" s="427" t="s">
        <v>1407</v>
      </c>
      <c r="J22" s="434" t="s">
        <v>1408</v>
      </c>
      <c r="K22" s="424" t="s">
        <v>2418</v>
      </c>
      <c r="L22" s="424" t="s">
        <v>2810</v>
      </c>
      <c r="M22" s="170" t="s">
        <v>228</v>
      </c>
    </row>
    <row r="23" spans="1:13" ht="35.15" customHeight="1">
      <c r="A23" s="25">
        <v>20</v>
      </c>
      <c r="B23" s="124" t="s">
        <v>1410</v>
      </c>
      <c r="C23" s="116"/>
      <c r="D23" s="117" t="s">
        <v>1411</v>
      </c>
      <c r="E23" s="118">
        <v>25</v>
      </c>
      <c r="F23" s="118" t="s">
        <v>2919</v>
      </c>
      <c r="G23" s="428" t="s">
        <v>2920</v>
      </c>
      <c r="H23" s="116" t="s">
        <v>1412</v>
      </c>
      <c r="I23" s="116" t="s">
        <v>1413</v>
      </c>
      <c r="J23" s="119" t="s">
        <v>1414</v>
      </c>
      <c r="K23" s="124" t="s">
        <v>2415</v>
      </c>
      <c r="L23" s="429" t="s">
        <v>3695</v>
      </c>
      <c r="M23" s="170" t="s">
        <v>228</v>
      </c>
    </row>
    <row r="24" spans="1:13" ht="47.25" customHeight="1">
      <c r="A24" s="216">
        <v>21</v>
      </c>
      <c r="B24" s="238" t="s">
        <v>2170</v>
      </c>
      <c r="C24" s="152" t="s">
        <v>275</v>
      </c>
      <c r="D24" s="92" t="s">
        <v>2169</v>
      </c>
      <c r="E24" s="135">
        <v>30</v>
      </c>
      <c r="F24" s="135" t="s">
        <v>1323</v>
      </c>
      <c r="G24" s="346" t="s">
        <v>2591</v>
      </c>
      <c r="H24" s="152" t="s">
        <v>1324</v>
      </c>
      <c r="I24" s="152" t="s">
        <v>1324</v>
      </c>
      <c r="J24" s="346" t="s">
        <v>1325</v>
      </c>
      <c r="K24" s="238" t="s">
        <v>632</v>
      </c>
      <c r="L24" s="238" t="s">
        <v>3371</v>
      </c>
    </row>
    <row r="25" spans="1:13" ht="35.15" customHeight="1">
      <c r="A25" s="25">
        <v>22</v>
      </c>
      <c r="B25" s="124" t="s">
        <v>1326</v>
      </c>
      <c r="C25" s="116" t="s">
        <v>275</v>
      </c>
      <c r="D25" s="117" t="s">
        <v>1327</v>
      </c>
      <c r="E25" s="118">
        <v>24</v>
      </c>
      <c r="F25" s="118" t="s">
        <v>1328</v>
      </c>
      <c r="G25" s="428" t="s">
        <v>1329</v>
      </c>
      <c r="H25" s="116" t="s">
        <v>1330</v>
      </c>
      <c r="I25" s="116" t="s">
        <v>1331</v>
      </c>
      <c r="J25" s="119" t="s">
        <v>1332</v>
      </c>
      <c r="K25" s="124" t="s">
        <v>2401</v>
      </c>
      <c r="L25" s="124" t="s">
        <v>3502</v>
      </c>
      <c r="M25" s="170" t="s">
        <v>228</v>
      </c>
    </row>
    <row r="26" spans="1:13" ht="48.75" customHeight="1">
      <c r="A26" s="25">
        <v>23</v>
      </c>
      <c r="B26" s="85" t="s">
        <v>2168</v>
      </c>
      <c r="C26" s="125"/>
      <c r="D26" s="435" t="s">
        <v>1415</v>
      </c>
      <c r="E26" s="88">
        <v>30</v>
      </c>
      <c r="F26" s="88" t="s">
        <v>406</v>
      </c>
      <c r="G26" s="104" t="s">
        <v>2123</v>
      </c>
      <c r="H26" s="125" t="s">
        <v>1416</v>
      </c>
      <c r="I26" s="125" t="s">
        <v>2817</v>
      </c>
      <c r="J26" s="127" t="s">
        <v>1325</v>
      </c>
      <c r="K26" s="85" t="s">
        <v>632</v>
      </c>
      <c r="L26" s="238" t="s">
        <v>3371</v>
      </c>
    </row>
    <row r="27" spans="1:13" ht="35.15" customHeight="1">
      <c r="A27" s="25">
        <v>24</v>
      </c>
      <c r="B27" s="124">
        <v>1610900068</v>
      </c>
      <c r="C27" s="116"/>
      <c r="D27" s="436" t="s">
        <v>607</v>
      </c>
      <c r="E27" s="118">
        <v>20</v>
      </c>
      <c r="F27" s="118" t="s">
        <v>608</v>
      </c>
      <c r="G27" s="428" t="s">
        <v>609</v>
      </c>
      <c r="H27" s="116" t="s">
        <v>610</v>
      </c>
      <c r="I27" s="116" t="s">
        <v>611</v>
      </c>
      <c r="J27" s="119" t="s">
        <v>612</v>
      </c>
      <c r="K27" s="124" t="s">
        <v>2413</v>
      </c>
      <c r="L27" s="124" t="s">
        <v>2881</v>
      </c>
      <c r="M27" s="170" t="s">
        <v>228</v>
      </c>
    </row>
    <row r="28" spans="1:13" ht="66" customHeight="1">
      <c r="A28" s="25">
        <v>25</v>
      </c>
      <c r="B28" s="85" t="s">
        <v>1417</v>
      </c>
      <c r="C28" s="125"/>
      <c r="D28" s="92" t="s">
        <v>3115</v>
      </c>
      <c r="E28" s="88">
        <v>60</v>
      </c>
      <c r="F28" s="88" t="s">
        <v>3116</v>
      </c>
      <c r="G28" s="104" t="s">
        <v>3117</v>
      </c>
      <c r="H28" s="125" t="s">
        <v>3118</v>
      </c>
      <c r="I28" s="125"/>
      <c r="J28" s="127" t="s">
        <v>1325</v>
      </c>
      <c r="K28" s="85" t="s">
        <v>2407</v>
      </c>
      <c r="L28" s="238" t="s">
        <v>3371</v>
      </c>
    </row>
    <row r="29" spans="1:13" ht="35.15" customHeight="1">
      <c r="A29" s="25">
        <v>26</v>
      </c>
      <c r="B29" s="87">
        <v>1612000172</v>
      </c>
      <c r="C29" s="87" t="s">
        <v>275</v>
      </c>
      <c r="D29" s="102" t="s">
        <v>482</v>
      </c>
      <c r="E29" s="88">
        <v>16</v>
      </c>
      <c r="F29" s="88" t="s">
        <v>483</v>
      </c>
      <c r="G29" s="127" t="s">
        <v>484</v>
      </c>
      <c r="H29" s="125" t="s">
        <v>485</v>
      </c>
      <c r="I29" s="125" t="s">
        <v>1418</v>
      </c>
      <c r="J29" s="103" t="s">
        <v>408</v>
      </c>
      <c r="K29" s="339">
        <v>40634</v>
      </c>
      <c r="L29" s="56" t="s">
        <v>3026</v>
      </c>
    </row>
    <row r="30" spans="1:13" ht="35.15" customHeight="1">
      <c r="A30" s="25">
        <v>27</v>
      </c>
      <c r="B30" s="124" t="s">
        <v>1420</v>
      </c>
      <c r="C30" s="116"/>
      <c r="D30" s="316" t="s">
        <v>1421</v>
      </c>
      <c r="E30" s="118">
        <v>20</v>
      </c>
      <c r="F30" s="118" t="s">
        <v>454</v>
      </c>
      <c r="G30" s="428" t="s">
        <v>3708</v>
      </c>
      <c r="H30" s="116" t="s">
        <v>1422</v>
      </c>
      <c r="I30" s="116" t="s">
        <v>1423</v>
      </c>
      <c r="J30" s="119" t="s">
        <v>875</v>
      </c>
      <c r="K30" s="124" t="s">
        <v>2419</v>
      </c>
      <c r="L30" s="124" t="s">
        <v>2704</v>
      </c>
      <c r="M30" s="170" t="s">
        <v>228</v>
      </c>
    </row>
    <row r="31" spans="1:13" ht="35.15" customHeight="1">
      <c r="A31" s="25">
        <v>28</v>
      </c>
      <c r="B31" s="87">
        <v>1611900224</v>
      </c>
      <c r="C31" s="87"/>
      <c r="D31" s="102" t="s">
        <v>1424</v>
      </c>
      <c r="E31" s="87">
        <v>20</v>
      </c>
      <c r="F31" s="88" t="s">
        <v>1425</v>
      </c>
      <c r="G31" s="127" t="s">
        <v>1426</v>
      </c>
      <c r="H31" s="125" t="s">
        <v>445</v>
      </c>
      <c r="I31" s="125" t="s">
        <v>460</v>
      </c>
      <c r="J31" s="102" t="s">
        <v>447</v>
      </c>
      <c r="K31" s="85" t="s">
        <v>2413</v>
      </c>
      <c r="L31" s="85" t="s">
        <v>2881</v>
      </c>
    </row>
    <row r="32" spans="1:13" ht="35.15" customHeight="1">
      <c r="A32" s="25">
        <v>29</v>
      </c>
      <c r="B32" s="85" t="s">
        <v>1427</v>
      </c>
      <c r="C32" s="125"/>
      <c r="D32" s="86" t="s">
        <v>1428</v>
      </c>
      <c r="E32" s="88">
        <v>20</v>
      </c>
      <c r="F32" s="88" t="s">
        <v>1429</v>
      </c>
      <c r="G32" s="104" t="s">
        <v>1430</v>
      </c>
      <c r="H32" s="125" t="s">
        <v>1431</v>
      </c>
      <c r="I32" s="125" t="s">
        <v>1431</v>
      </c>
      <c r="J32" s="127" t="s">
        <v>1432</v>
      </c>
      <c r="K32" s="85" t="s">
        <v>2420</v>
      </c>
      <c r="L32" s="238" t="s">
        <v>3371</v>
      </c>
    </row>
    <row r="33" spans="1:13" ht="35.15" customHeight="1">
      <c r="A33" s="25">
        <v>30</v>
      </c>
      <c r="B33" s="85">
        <v>1611600154</v>
      </c>
      <c r="C33" s="125"/>
      <c r="D33" s="92" t="s">
        <v>1433</v>
      </c>
      <c r="E33" s="182">
        <v>30</v>
      </c>
      <c r="F33" s="88" t="s">
        <v>211</v>
      </c>
      <c r="G33" s="104" t="s">
        <v>1434</v>
      </c>
      <c r="H33" s="125" t="s">
        <v>1435</v>
      </c>
      <c r="I33" s="125" t="s">
        <v>415</v>
      </c>
      <c r="J33" s="127" t="s">
        <v>1436</v>
      </c>
      <c r="K33" s="85" t="s">
        <v>2409</v>
      </c>
      <c r="L33" s="162" t="s">
        <v>3508</v>
      </c>
    </row>
    <row r="34" spans="1:13" ht="35.15" customHeight="1">
      <c r="A34" s="25">
        <v>31</v>
      </c>
      <c r="B34" s="124">
        <v>1611600139</v>
      </c>
      <c r="C34" s="116"/>
      <c r="D34" s="117" t="s">
        <v>1437</v>
      </c>
      <c r="E34" s="118">
        <v>33</v>
      </c>
      <c r="F34" s="118" t="s">
        <v>1150</v>
      </c>
      <c r="G34" s="428" t="s">
        <v>1438</v>
      </c>
      <c r="H34" s="116" t="s">
        <v>745</v>
      </c>
      <c r="I34" s="116" t="s">
        <v>1439</v>
      </c>
      <c r="J34" s="119" t="s">
        <v>747</v>
      </c>
      <c r="K34" s="124" t="s">
        <v>2401</v>
      </c>
      <c r="L34" s="124" t="s">
        <v>3502</v>
      </c>
      <c r="M34" s="170" t="s">
        <v>228</v>
      </c>
    </row>
    <row r="35" spans="1:13" ht="35.15" customHeight="1">
      <c r="A35" s="25">
        <v>32</v>
      </c>
      <c r="B35" s="85" t="s">
        <v>422</v>
      </c>
      <c r="C35" s="125" t="s">
        <v>275</v>
      </c>
      <c r="D35" s="86" t="s">
        <v>2668</v>
      </c>
      <c r="E35" s="88">
        <v>20</v>
      </c>
      <c r="F35" s="88" t="s">
        <v>424</v>
      </c>
      <c r="G35" s="104" t="s">
        <v>2954</v>
      </c>
      <c r="H35" s="125" t="s">
        <v>621</v>
      </c>
      <c r="I35" s="125" t="s">
        <v>622</v>
      </c>
      <c r="J35" s="234" t="s">
        <v>3013</v>
      </c>
      <c r="K35" s="85" t="s">
        <v>2401</v>
      </c>
      <c r="L35" s="162" t="s">
        <v>3508</v>
      </c>
    </row>
    <row r="36" spans="1:13" ht="35.15" customHeight="1">
      <c r="A36" s="25">
        <v>33</v>
      </c>
      <c r="B36" s="238" t="s">
        <v>1440</v>
      </c>
      <c r="C36" s="152"/>
      <c r="D36" s="435" t="s">
        <v>2176</v>
      </c>
      <c r="E36" s="135">
        <v>40</v>
      </c>
      <c r="F36" s="135" t="s">
        <v>2523</v>
      </c>
      <c r="G36" s="346" t="s">
        <v>2524</v>
      </c>
      <c r="H36" s="152" t="s">
        <v>3710</v>
      </c>
      <c r="I36" s="152" t="s">
        <v>3710</v>
      </c>
      <c r="J36" s="346" t="s">
        <v>586</v>
      </c>
      <c r="K36" s="238" t="s">
        <v>2421</v>
      </c>
      <c r="L36" s="238" t="s">
        <v>3371</v>
      </c>
    </row>
    <row r="37" spans="1:13" ht="35.15" customHeight="1">
      <c r="A37" s="25">
        <v>34</v>
      </c>
      <c r="B37" s="85" t="s">
        <v>1441</v>
      </c>
      <c r="C37" s="125" t="s">
        <v>275</v>
      </c>
      <c r="D37" s="92" t="s">
        <v>1442</v>
      </c>
      <c r="E37" s="88">
        <v>20</v>
      </c>
      <c r="F37" s="88" t="s">
        <v>960</v>
      </c>
      <c r="G37" s="104" t="s">
        <v>776</v>
      </c>
      <c r="H37" s="125" t="s">
        <v>437</v>
      </c>
      <c r="I37" s="125" t="s">
        <v>437</v>
      </c>
      <c r="J37" s="127" t="s">
        <v>518</v>
      </c>
      <c r="K37" s="85" t="s">
        <v>2422</v>
      </c>
      <c r="L37" s="162" t="s">
        <v>2784</v>
      </c>
    </row>
    <row r="38" spans="1:13" ht="35.15" customHeight="1">
      <c r="A38" s="25">
        <v>35</v>
      </c>
      <c r="B38" s="85" t="s">
        <v>404</v>
      </c>
      <c r="C38" s="125" t="s">
        <v>275</v>
      </c>
      <c r="D38" s="92" t="s">
        <v>405</v>
      </c>
      <c r="E38" s="88">
        <v>13</v>
      </c>
      <c r="F38" s="88" t="s">
        <v>406</v>
      </c>
      <c r="G38" s="104" t="s">
        <v>2124</v>
      </c>
      <c r="H38" s="125" t="s">
        <v>407</v>
      </c>
      <c r="I38" s="125" t="s">
        <v>407</v>
      </c>
      <c r="J38" s="127" t="s">
        <v>542</v>
      </c>
      <c r="K38" s="85" t="s">
        <v>2423</v>
      </c>
      <c r="L38" s="85" t="s">
        <v>3184</v>
      </c>
    </row>
    <row r="39" spans="1:13" ht="35.15" customHeight="1">
      <c r="A39" s="25">
        <v>36</v>
      </c>
      <c r="B39" s="85" t="s">
        <v>1443</v>
      </c>
      <c r="C39" s="125" t="s">
        <v>275</v>
      </c>
      <c r="D39" s="92" t="s">
        <v>417</v>
      </c>
      <c r="E39" s="88">
        <v>17</v>
      </c>
      <c r="F39" s="88" t="s">
        <v>424</v>
      </c>
      <c r="G39" s="104" t="s">
        <v>1444</v>
      </c>
      <c r="H39" s="125" t="s">
        <v>1445</v>
      </c>
      <c r="I39" s="125" t="s">
        <v>1446</v>
      </c>
      <c r="J39" s="127" t="s">
        <v>570</v>
      </c>
      <c r="K39" s="85" t="s">
        <v>497</v>
      </c>
      <c r="L39" s="672">
        <v>45383</v>
      </c>
    </row>
    <row r="40" spans="1:13" ht="35.15" customHeight="1">
      <c r="A40" s="25">
        <v>37</v>
      </c>
      <c r="B40" s="85" t="s">
        <v>1447</v>
      </c>
      <c r="C40" s="125"/>
      <c r="D40" s="92" t="s">
        <v>3404</v>
      </c>
      <c r="E40" s="88">
        <v>20</v>
      </c>
      <c r="F40" s="88" t="s">
        <v>618</v>
      </c>
      <c r="G40" s="104" t="s">
        <v>523</v>
      </c>
      <c r="H40" s="125" t="s">
        <v>359</v>
      </c>
      <c r="I40" s="125" t="s">
        <v>976</v>
      </c>
      <c r="J40" s="127" t="s">
        <v>524</v>
      </c>
      <c r="K40" s="85" t="s">
        <v>2424</v>
      </c>
      <c r="L40" s="672">
        <v>45383</v>
      </c>
    </row>
    <row r="41" spans="1:13" ht="35.15" customHeight="1">
      <c r="A41" s="25">
        <v>38</v>
      </c>
      <c r="B41" s="238" t="s">
        <v>640</v>
      </c>
      <c r="C41" s="156"/>
      <c r="D41" s="172" t="s">
        <v>2841</v>
      </c>
      <c r="E41" s="156">
        <v>20</v>
      </c>
      <c r="F41" s="135" t="s">
        <v>2842</v>
      </c>
      <c r="G41" s="153" t="s">
        <v>2843</v>
      </c>
      <c r="H41" s="152" t="s">
        <v>641</v>
      </c>
      <c r="I41" s="152" t="s">
        <v>2263</v>
      </c>
      <c r="J41" s="172" t="s">
        <v>2844</v>
      </c>
      <c r="K41" s="672">
        <v>41456</v>
      </c>
      <c r="L41" s="672">
        <v>45839</v>
      </c>
    </row>
    <row r="42" spans="1:13" ht="35.15" customHeight="1">
      <c r="A42" s="25">
        <v>39</v>
      </c>
      <c r="B42" s="87">
        <v>1611900299</v>
      </c>
      <c r="C42" s="87"/>
      <c r="D42" s="86" t="s">
        <v>1448</v>
      </c>
      <c r="E42" s="87">
        <v>20</v>
      </c>
      <c r="F42" s="88" t="s">
        <v>1449</v>
      </c>
      <c r="G42" s="86" t="s">
        <v>887</v>
      </c>
      <c r="H42" s="125" t="s">
        <v>1450</v>
      </c>
      <c r="I42" s="125" t="s">
        <v>889</v>
      </c>
      <c r="J42" s="86" t="s">
        <v>1451</v>
      </c>
      <c r="K42" s="339">
        <v>41654</v>
      </c>
      <c r="L42" s="339">
        <v>46037</v>
      </c>
    </row>
    <row r="43" spans="1:13" ht="35.15" customHeight="1">
      <c r="A43" s="25">
        <v>40</v>
      </c>
      <c r="B43" s="87">
        <v>1611700137</v>
      </c>
      <c r="C43" s="156"/>
      <c r="D43" s="86" t="s">
        <v>1453</v>
      </c>
      <c r="E43" s="87">
        <v>20</v>
      </c>
      <c r="F43" s="88" t="s">
        <v>787</v>
      </c>
      <c r="G43" s="86" t="s">
        <v>1454</v>
      </c>
      <c r="H43" s="125" t="s">
        <v>1334</v>
      </c>
      <c r="I43" s="125" t="s">
        <v>1335</v>
      </c>
      <c r="J43" s="86" t="s">
        <v>1336</v>
      </c>
      <c r="K43" s="339">
        <v>41852</v>
      </c>
      <c r="L43" s="339">
        <v>44513</v>
      </c>
    </row>
    <row r="44" spans="1:13" ht="35.15" customHeight="1">
      <c r="A44" s="25">
        <v>41</v>
      </c>
      <c r="B44" s="87">
        <v>1610700179</v>
      </c>
      <c r="C44" s="87"/>
      <c r="D44" s="102" t="s">
        <v>1457</v>
      </c>
      <c r="E44" s="87">
        <v>20</v>
      </c>
      <c r="F44" s="88" t="s">
        <v>1458</v>
      </c>
      <c r="G44" s="102" t="s">
        <v>1459</v>
      </c>
      <c r="H44" s="125" t="s">
        <v>3709</v>
      </c>
      <c r="I44" s="125" t="s">
        <v>3709</v>
      </c>
      <c r="J44" s="102" t="s">
        <v>586</v>
      </c>
      <c r="K44" s="339">
        <v>42095</v>
      </c>
      <c r="L44" s="339">
        <v>44287</v>
      </c>
    </row>
    <row r="45" spans="1:13" ht="35.15" customHeight="1">
      <c r="A45" s="25">
        <v>42</v>
      </c>
      <c r="B45" s="87">
        <v>1611900273</v>
      </c>
      <c r="C45" s="87"/>
      <c r="D45" s="102" t="s">
        <v>1333</v>
      </c>
      <c r="E45" s="87">
        <v>20</v>
      </c>
      <c r="F45" s="88" t="s">
        <v>1460</v>
      </c>
      <c r="G45" s="102" t="s">
        <v>1461</v>
      </c>
      <c r="H45" s="125" t="s">
        <v>1104</v>
      </c>
      <c r="I45" s="125" t="s">
        <v>1104</v>
      </c>
      <c r="J45" s="102" t="s">
        <v>1462</v>
      </c>
      <c r="K45" s="339">
        <v>42186</v>
      </c>
      <c r="L45" s="339">
        <v>44378</v>
      </c>
    </row>
    <row r="46" spans="1:13" ht="35.15" customHeight="1">
      <c r="A46" s="25">
        <v>43</v>
      </c>
      <c r="B46" s="87">
        <v>1612000214</v>
      </c>
      <c r="C46" s="87"/>
      <c r="D46" s="102" t="s">
        <v>1463</v>
      </c>
      <c r="E46" s="87">
        <v>20</v>
      </c>
      <c r="F46" s="88" t="s">
        <v>1464</v>
      </c>
      <c r="G46" s="102" t="s">
        <v>1465</v>
      </c>
      <c r="H46" s="125" t="s">
        <v>1466</v>
      </c>
      <c r="I46" s="125" t="s">
        <v>1467</v>
      </c>
      <c r="J46" s="102" t="s">
        <v>1468</v>
      </c>
      <c r="K46" s="339">
        <v>42292</v>
      </c>
      <c r="L46" s="509">
        <v>44484</v>
      </c>
    </row>
    <row r="47" spans="1:13" ht="35.15" customHeight="1">
      <c r="A47" s="25">
        <v>44</v>
      </c>
      <c r="B47" s="156">
        <v>1610700187</v>
      </c>
      <c r="C47" s="171" t="s">
        <v>275</v>
      </c>
      <c r="D47" s="157" t="s">
        <v>386</v>
      </c>
      <c r="E47" s="156">
        <v>10</v>
      </c>
      <c r="F47" s="135" t="s">
        <v>1469</v>
      </c>
      <c r="G47" s="157" t="s">
        <v>1470</v>
      </c>
      <c r="H47" s="152" t="s">
        <v>389</v>
      </c>
      <c r="I47" s="152" t="s">
        <v>1471</v>
      </c>
      <c r="J47" s="360" t="s">
        <v>1098</v>
      </c>
      <c r="K47" s="672">
        <v>42339</v>
      </c>
      <c r="L47" s="759">
        <v>44531</v>
      </c>
    </row>
    <row r="48" spans="1:13" ht="35.15" customHeight="1">
      <c r="A48" s="25">
        <v>45</v>
      </c>
      <c r="B48" s="85" t="s">
        <v>1472</v>
      </c>
      <c r="C48" s="125"/>
      <c r="D48" s="437" t="s">
        <v>1473</v>
      </c>
      <c r="E48" s="438">
        <v>40</v>
      </c>
      <c r="F48" s="439" t="s">
        <v>1474</v>
      </c>
      <c r="G48" s="104" t="s">
        <v>1475</v>
      </c>
      <c r="H48" s="125" t="s">
        <v>1476</v>
      </c>
      <c r="I48" s="125" t="s">
        <v>1477</v>
      </c>
      <c r="J48" s="127" t="s">
        <v>1478</v>
      </c>
      <c r="K48" s="339">
        <v>42401</v>
      </c>
      <c r="L48" s="85" t="s">
        <v>2859</v>
      </c>
    </row>
    <row r="49" spans="1:13" ht="35.15" customHeight="1">
      <c r="A49" s="25">
        <v>46</v>
      </c>
      <c r="B49" s="87">
        <v>1610500173</v>
      </c>
      <c r="C49" s="87"/>
      <c r="D49" s="102" t="s">
        <v>1455</v>
      </c>
      <c r="E49" s="87">
        <v>20</v>
      </c>
      <c r="F49" s="88" t="s">
        <v>1456</v>
      </c>
      <c r="G49" s="102" t="s">
        <v>1723</v>
      </c>
      <c r="H49" s="125" t="s">
        <v>1724</v>
      </c>
      <c r="I49" s="125" t="s">
        <v>1724</v>
      </c>
      <c r="J49" s="102" t="s">
        <v>1722</v>
      </c>
      <c r="K49" s="339">
        <v>42795</v>
      </c>
      <c r="L49" s="85" t="s">
        <v>3021</v>
      </c>
    </row>
    <row r="50" spans="1:13" ht="35.15" customHeight="1">
      <c r="A50" s="25">
        <v>47</v>
      </c>
      <c r="B50" s="87">
        <v>1610200634</v>
      </c>
      <c r="C50" s="57"/>
      <c r="D50" s="102" t="s">
        <v>1736</v>
      </c>
      <c r="E50" s="87">
        <v>20</v>
      </c>
      <c r="F50" s="88" t="s">
        <v>3109</v>
      </c>
      <c r="G50" s="102" t="s">
        <v>3110</v>
      </c>
      <c r="H50" s="125" t="s">
        <v>686</v>
      </c>
      <c r="I50" s="125" t="s">
        <v>1734</v>
      </c>
      <c r="J50" s="102" t="s">
        <v>1735</v>
      </c>
      <c r="K50" s="339">
        <v>42826</v>
      </c>
      <c r="L50" s="339">
        <v>45017</v>
      </c>
    </row>
    <row r="51" spans="1:13" ht="35.15" customHeight="1">
      <c r="A51" s="25">
        <v>48</v>
      </c>
      <c r="B51" s="52">
        <v>1611700152</v>
      </c>
      <c r="C51" s="52"/>
      <c r="D51" s="50" t="s">
        <v>1732</v>
      </c>
      <c r="E51" s="52">
        <v>40</v>
      </c>
      <c r="F51" s="48" t="s">
        <v>2845</v>
      </c>
      <c r="G51" s="73" t="s">
        <v>2846</v>
      </c>
      <c r="H51" s="57" t="s">
        <v>1733</v>
      </c>
      <c r="I51" s="57" t="s">
        <v>1733</v>
      </c>
      <c r="J51" s="73" t="s">
        <v>642</v>
      </c>
      <c r="K51" s="56" t="s">
        <v>2425</v>
      </c>
      <c r="L51" s="56" t="s">
        <v>3027</v>
      </c>
    </row>
    <row r="52" spans="1:13" ht="35.15" customHeight="1">
      <c r="A52" s="25">
        <v>49</v>
      </c>
      <c r="B52" s="87">
        <v>1610600106</v>
      </c>
      <c r="C52" s="87"/>
      <c r="D52" s="86" t="s">
        <v>1452</v>
      </c>
      <c r="E52" s="87">
        <v>20</v>
      </c>
      <c r="F52" s="88" t="s">
        <v>2547</v>
      </c>
      <c r="G52" s="86" t="s">
        <v>2548</v>
      </c>
      <c r="H52" s="125" t="s">
        <v>2549</v>
      </c>
      <c r="I52" s="125" t="s">
        <v>2550</v>
      </c>
      <c r="J52" s="86" t="s">
        <v>1796</v>
      </c>
      <c r="K52" s="339">
        <v>42948</v>
      </c>
      <c r="L52" s="339">
        <v>45139</v>
      </c>
    </row>
    <row r="53" spans="1:13" ht="35.15" customHeight="1">
      <c r="A53" s="25">
        <v>50</v>
      </c>
      <c r="B53" s="87">
        <v>1610700211</v>
      </c>
      <c r="C53" s="87" t="s">
        <v>275</v>
      </c>
      <c r="D53" s="86" t="s">
        <v>1823</v>
      </c>
      <c r="E53" s="87">
        <v>10</v>
      </c>
      <c r="F53" s="88" t="s">
        <v>2456</v>
      </c>
      <c r="G53" s="102" t="s">
        <v>2458</v>
      </c>
      <c r="H53" s="87" t="s">
        <v>1824</v>
      </c>
      <c r="I53" s="87" t="s">
        <v>1825</v>
      </c>
      <c r="J53" s="102" t="s">
        <v>1826</v>
      </c>
      <c r="K53" s="361" t="s">
        <v>2426</v>
      </c>
      <c r="L53" s="339">
        <v>45236</v>
      </c>
    </row>
    <row r="54" spans="1:13" ht="35.15" customHeight="1">
      <c r="A54" s="25">
        <v>51</v>
      </c>
      <c r="B54" s="87">
        <v>1610400176</v>
      </c>
      <c r="C54" s="87"/>
      <c r="D54" s="86" t="s">
        <v>1836</v>
      </c>
      <c r="E54" s="87">
        <v>20</v>
      </c>
      <c r="F54" s="88" t="s">
        <v>1837</v>
      </c>
      <c r="G54" s="102" t="s">
        <v>1838</v>
      </c>
      <c r="H54" s="87" t="s">
        <v>1839</v>
      </c>
      <c r="I54" s="87" t="s">
        <v>1840</v>
      </c>
      <c r="J54" s="102" t="s">
        <v>1121</v>
      </c>
      <c r="K54" s="85" t="s">
        <v>2427</v>
      </c>
      <c r="L54" s="339">
        <v>45352</v>
      </c>
    </row>
    <row r="55" spans="1:13" ht="35.15" customHeight="1">
      <c r="A55" s="25">
        <v>52</v>
      </c>
      <c r="B55" s="156">
        <v>1610500199</v>
      </c>
      <c r="C55" s="156" t="s">
        <v>423</v>
      </c>
      <c r="D55" s="157" t="s">
        <v>1853</v>
      </c>
      <c r="E55" s="156">
        <v>32</v>
      </c>
      <c r="F55" s="135" t="s">
        <v>1799</v>
      </c>
      <c r="G55" s="157" t="s">
        <v>1320</v>
      </c>
      <c r="H55" s="152" t="s">
        <v>1797</v>
      </c>
      <c r="I55" s="152" t="s">
        <v>1798</v>
      </c>
      <c r="J55" s="157" t="s">
        <v>639</v>
      </c>
      <c r="K55" s="672">
        <v>43191</v>
      </c>
      <c r="L55" s="672">
        <v>45383</v>
      </c>
    </row>
    <row r="56" spans="1:13" ht="35.15" customHeight="1">
      <c r="A56" s="25">
        <v>53</v>
      </c>
      <c r="B56" s="87">
        <v>1611900372</v>
      </c>
      <c r="C56" s="87"/>
      <c r="D56" s="102" t="s">
        <v>1860</v>
      </c>
      <c r="E56" s="87">
        <v>20</v>
      </c>
      <c r="F56" s="88" t="s">
        <v>1861</v>
      </c>
      <c r="G56" s="102" t="s">
        <v>1862</v>
      </c>
      <c r="H56" s="125" t="s">
        <v>1863</v>
      </c>
      <c r="I56" s="125" t="s">
        <v>1864</v>
      </c>
      <c r="J56" s="102" t="s">
        <v>1865</v>
      </c>
      <c r="K56" s="339">
        <v>43191</v>
      </c>
      <c r="L56" s="672">
        <v>45383</v>
      </c>
    </row>
    <row r="57" spans="1:13" ht="35.15" customHeight="1">
      <c r="A57" s="25">
        <v>54</v>
      </c>
      <c r="B57" s="87">
        <v>1610200774</v>
      </c>
      <c r="C57" s="87"/>
      <c r="D57" s="102" t="s">
        <v>2148</v>
      </c>
      <c r="E57" s="87">
        <v>20</v>
      </c>
      <c r="F57" s="88" t="s">
        <v>2149</v>
      </c>
      <c r="G57" s="126" t="s">
        <v>2150</v>
      </c>
      <c r="H57" s="125" t="s">
        <v>2726</v>
      </c>
      <c r="I57" s="125"/>
      <c r="J57" s="102" t="s">
        <v>2151</v>
      </c>
      <c r="K57" s="339">
        <v>43313</v>
      </c>
      <c r="L57" s="672">
        <v>45505</v>
      </c>
    </row>
    <row r="58" spans="1:13" ht="35.15" customHeight="1">
      <c r="A58" s="25">
        <v>55</v>
      </c>
      <c r="B58" s="87">
        <v>1612000255</v>
      </c>
      <c r="C58" s="87"/>
      <c r="D58" s="102" t="s">
        <v>2167</v>
      </c>
      <c r="E58" s="87">
        <v>20</v>
      </c>
      <c r="F58" s="88" t="s">
        <v>2588</v>
      </c>
      <c r="G58" s="126" t="s">
        <v>2589</v>
      </c>
      <c r="H58" s="125" t="s">
        <v>2848</v>
      </c>
      <c r="I58" s="125" t="s">
        <v>2590</v>
      </c>
      <c r="J58" s="102" t="s">
        <v>1419</v>
      </c>
      <c r="K58" s="339">
        <v>43374</v>
      </c>
      <c r="L58" s="87" t="s">
        <v>3435</v>
      </c>
    </row>
    <row r="59" spans="1:13" ht="35.15" customHeight="1">
      <c r="A59" s="25">
        <v>56</v>
      </c>
      <c r="B59" s="87">
        <v>1610400234</v>
      </c>
      <c r="C59" s="87" t="s">
        <v>423</v>
      </c>
      <c r="D59" s="102" t="s">
        <v>2239</v>
      </c>
      <c r="E59" s="87">
        <v>24</v>
      </c>
      <c r="F59" s="88" t="s">
        <v>2392</v>
      </c>
      <c r="G59" s="126" t="s">
        <v>2857</v>
      </c>
      <c r="H59" s="125" t="s">
        <v>2259</v>
      </c>
      <c r="I59" s="125" t="s">
        <v>2260</v>
      </c>
      <c r="J59" s="102" t="s">
        <v>2240</v>
      </c>
      <c r="K59" s="339">
        <v>43525</v>
      </c>
      <c r="L59" s="339">
        <v>45717</v>
      </c>
    </row>
    <row r="60" spans="1:13" ht="35.15" customHeight="1">
      <c r="A60" s="25">
        <v>57</v>
      </c>
      <c r="B60" s="87">
        <v>1611900430</v>
      </c>
      <c r="C60" s="87"/>
      <c r="D60" s="102" t="s">
        <v>2264</v>
      </c>
      <c r="E60" s="87">
        <v>20</v>
      </c>
      <c r="F60" s="88" t="s">
        <v>1268</v>
      </c>
      <c r="G60" s="126" t="s">
        <v>3780</v>
      </c>
      <c r="H60" s="125" t="s">
        <v>2266</v>
      </c>
      <c r="I60" s="125" t="s">
        <v>2267</v>
      </c>
      <c r="J60" s="102" t="s">
        <v>2265</v>
      </c>
      <c r="K60" s="339">
        <v>43586</v>
      </c>
      <c r="L60" s="339">
        <v>45778</v>
      </c>
    </row>
    <row r="61" spans="1:13" ht="35.15" customHeight="1">
      <c r="A61" s="25">
        <v>58</v>
      </c>
      <c r="B61" s="87">
        <v>1611900448</v>
      </c>
      <c r="C61" s="87"/>
      <c r="D61" s="102" t="s">
        <v>2278</v>
      </c>
      <c r="E61" s="87">
        <v>20</v>
      </c>
      <c r="F61" s="88" t="s">
        <v>2279</v>
      </c>
      <c r="G61" s="126" t="s">
        <v>2280</v>
      </c>
      <c r="H61" s="125" t="s">
        <v>2281</v>
      </c>
      <c r="I61" s="125"/>
      <c r="J61" s="102" t="s">
        <v>2282</v>
      </c>
      <c r="K61" s="339">
        <v>43596</v>
      </c>
      <c r="L61" s="339">
        <v>45788</v>
      </c>
    </row>
    <row r="62" spans="1:13" s="31" customFormat="1" ht="33.75" customHeight="1">
      <c r="A62" s="25">
        <v>59</v>
      </c>
      <c r="B62" s="85" t="s">
        <v>3124</v>
      </c>
      <c r="C62" s="159" t="s">
        <v>275</v>
      </c>
      <c r="D62" s="791" t="s">
        <v>3125</v>
      </c>
      <c r="E62" s="87">
        <v>25</v>
      </c>
      <c r="F62" s="88" t="s">
        <v>3126</v>
      </c>
      <c r="G62" s="489" t="s">
        <v>3127</v>
      </c>
      <c r="H62" s="159" t="s">
        <v>3128</v>
      </c>
      <c r="I62" s="159" t="s">
        <v>3129</v>
      </c>
      <c r="J62" s="790" t="s">
        <v>3130</v>
      </c>
      <c r="K62" s="94" t="s">
        <v>3131</v>
      </c>
      <c r="L62" s="94" t="s">
        <v>3696</v>
      </c>
      <c r="M62" s="150"/>
    </row>
    <row r="63" spans="1:13" ht="35.15" customHeight="1">
      <c r="A63" s="25">
        <v>60</v>
      </c>
      <c r="B63" s="85" t="s">
        <v>2688</v>
      </c>
      <c r="C63" s="125"/>
      <c r="D63" s="86" t="s">
        <v>3057</v>
      </c>
      <c r="E63" s="87">
        <v>20</v>
      </c>
      <c r="F63" s="88" t="s">
        <v>3058</v>
      </c>
      <c r="G63" s="102" t="s">
        <v>3059</v>
      </c>
      <c r="H63" s="125" t="s">
        <v>3060</v>
      </c>
      <c r="I63" s="125" t="s">
        <v>3060</v>
      </c>
      <c r="J63" s="127" t="s">
        <v>2689</v>
      </c>
      <c r="K63" s="85" t="s">
        <v>2690</v>
      </c>
      <c r="L63" s="85"/>
    </row>
    <row r="64" spans="1:13" ht="35.15" customHeight="1">
      <c r="A64" s="25">
        <v>61</v>
      </c>
      <c r="B64" s="87">
        <v>1610500256</v>
      </c>
      <c r="C64" s="57"/>
      <c r="D64" s="102" t="s">
        <v>2773</v>
      </c>
      <c r="E64" s="87">
        <v>20</v>
      </c>
      <c r="F64" s="88" t="s">
        <v>2774</v>
      </c>
      <c r="G64" s="102" t="s">
        <v>679</v>
      </c>
      <c r="H64" s="125" t="s">
        <v>2775</v>
      </c>
      <c r="I64" s="125" t="s">
        <v>2776</v>
      </c>
      <c r="J64" s="102" t="s">
        <v>680</v>
      </c>
      <c r="K64" s="339">
        <v>44440</v>
      </c>
      <c r="L64" s="87"/>
    </row>
    <row r="65" spans="1:18" ht="35.15" customHeight="1">
      <c r="A65" s="25">
        <v>62</v>
      </c>
      <c r="B65" s="87">
        <v>1610800227</v>
      </c>
      <c r="C65" s="87"/>
      <c r="D65" s="86" t="s">
        <v>2980</v>
      </c>
      <c r="E65" s="87">
        <v>20</v>
      </c>
      <c r="F65" s="88" t="s">
        <v>2981</v>
      </c>
      <c r="G65" s="104" t="s">
        <v>2982</v>
      </c>
      <c r="H65" s="125" t="s">
        <v>2983</v>
      </c>
      <c r="I65" s="125" t="s">
        <v>2984</v>
      </c>
      <c r="J65" s="86" t="s">
        <v>3111</v>
      </c>
      <c r="K65" s="714">
        <v>44866</v>
      </c>
      <c r="L65" s="85"/>
      <c r="R65" s="796"/>
    </row>
    <row r="66" spans="1:18" ht="35.15" customHeight="1">
      <c r="A66" s="25">
        <v>63</v>
      </c>
      <c r="B66" s="162" t="s">
        <v>3022</v>
      </c>
      <c r="C66" s="87"/>
      <c r="D66" s="435" t="s">
        <v>3023</v>
      </c>
      <c r="E66" s="87">
        <v>20</v>
      </c>
      <c r="F66" s="88" t="s">
        <v>468</v>
      </c>
      <c r="G66" s="104" t="s">
        <v>165</v>
      </c>
      <c r="H66" s="125" t="s">
        <v>166</v>
      </c>
      <c r="I66" s="125" t="s">
        <v>167</v>
      </c>
      <c r="J66" s="423" t="s">
        <v>1419</v>
      </c>
      <c r="K66" s="714">
        <v>45017</v>
      </c>
      <c r="L66" s="56"/>
    </row>
    <row r="67" spans="1:18" ht="35.15" customHeight="1">
      <c r="A67" s="25">
        <v>64</v>
      </c>
      <c r="B67" s="162" t="s">
        <v>3054</v>
      </c>
      <c r="C67" s="87"/>
      <c r="D67" s="435" t="s">
        <v>3055</v>
      </c>
      <c r="E67" s="87">
        <v>20</v>
      </c>
      <c r="F67" s="88" t="s">
        <v>1754</v>
      </c>
      <c r="G67" s="102" t="s">
        <v>1755</v>
      </c>
      <c r="H67" s="125" t="s">
        <v>1758</v>
      </c>
      <c r="I67" s="125" t="s">
        <v>1759</v>
      </c>
      <c r="J67" s="423" t="s">
        <v>3056</v>
      </c>
      <c r="K67" s="714">
        <v>45017</v>
      </c>
      <c r="L67" s="56"/>
    </row>
    <row r="68" spans="1:18" ht="35.15" customHeight="1">
      <c r="A68" s="25">
        <v>65</v>
      </c>
      <c r="B68" s="162" t="s">
        <v>3190</v>
      </c>
      <c r="C68" s="87"/>
      <c r="D68" s="435" t="s">
        <v>3191</v>
      </c>
      <c r="E68" s="87">
        <v>20</v>
      </c>
      <c r="F68" s="88" t="s">
        <v>3192</v>
      </c>
      <c r="G68" s="102" t="s">
        <v>3193</v>
      </c>
      <c r="H68" s="125" t="s">
        <v>3194</v>
      </c>
      <c r="I68" s="125" t="s">
        <v>3194</v>
      </c>
      <c r="J68" s="423" t="s">
        <v>3195</v>
      </c>
      <c r="K68" s="339">
        <v>45352</v>
      </c>
      <c r="L68" s="56"/>
    </row>
    <row r="69" spans="1:18" ht="35.5" customHeight="1">
      <c r="A69" s="25">
        <v>66</v>
      </c>
      <c r="B69" s="87">
        <v>1610200931</v>
      </c>
      <c r="C69" s="87"/>
      <c r="D69" s="102" t="s">
        <v>3119</v>
      </c>
      <c r="E69" s="87">
        <v>20</v>
      </c>
      <c r="F69" s="88" t="s">
        <v>2391</v>
      </c>
      <c r="G69" s="126" t="s">
        <v>1854</v>
      </c>
      <c r="H69" s="125" t="s">
        <v>3187</v>
      </c>
      <c r="I69" s="125" t="s">
        <v>3188</v>
      </c>
      <c r="J69" s="102" t="s">
        <v>3189</v>
      </c>
      <c r="K69" s="339">
        <v>45352</v>
      </c>
      <c r="L69" s="87"/>
    </row>
    <row r="70" spans="1:18" s="34" customFormat="1" ht="40.5" customHeight="1">
      <c r="A70" s="25">
        <v>67</v>
      </c>
      <c r="B70" s="87">
        <v>1611900513</v>
      </c>
      <c r="C70" s="164" t="s">
        <v>423</v>
      </c>
      <c r="D70" s="102" t="s">
        <v>3197</v>
      </c>
      <c r="E70" s="87">
        <v>10</v>
      </c>
      <c r="F70" s="88" t="s">
        <v>3279</v>
      </c>
      <c r="G70" s="86" t="s">
        <v>3199</v>
      </c>
      <c r="H70" s="125" t="s">
        <v>3200</v>
      </c>
      <c r="I70" s="125" t="s">
        <v>3201</v>
      </c>
      <c r="J70" s="86" t="s">
        <v>688</v>
      </c>
      <c r="K70" s="339">
        <v>45383</v>
      </c>
      <c r="L70" s="86"/>
      <c r="M70" s="150"/>
    </row>
    <row r="71" spans="1:18" ht="40.5" customHeight="1">
      <c r="A71" s="25">
        <v>68</v>
      </c>
      <c r="B71" s="87">
        <v>1610200956</v>
      </c>
      <c r="C71" s="164" t="s">
        <v>423</v>
      </c>
      <c r="D71" s="102" t="s">
        <v>3271</v>
      </c>
      <c r="E71" s="87">
        <v>10</v>
      </c>
      <c r="F71" s="88" t="s">
        <v>3280</v>
      </c>
      <c r="G71" s="86" t="s">
        <v>3278</v>
      </c>
      <c r="H71" s="125" t="s">
        <v>3275</v>
      </c>
      <c r="I71" s="125" t="s">
        <v>3276</v>
      </c>
      <c r="J71" s="86" t="s">
        <v>3273</v>
      </c>
      <c r="K71" s="339">
        <v>45474</v>
      </c>
      <c r="L71" s="86"/>
    </row>
    <row r="72" spans="1:18" ht="40.5" customHeight="1">
      <c r="A72" s="25">
        <v>69</v>
      </c>
      <c r="B72" s="87">
        <v>1611700228</v>
      </c>
      <c r="C72" s="164"/>
      <c r="D72" s="102" t="s">
        <v>435</v>
      </c>
      <c r="E72" s="87">
        <v>20</v>
      </c>
      <c r="F72" s="88" t="s">
        <v>3664</v>
      </c>
      <c r="G72" s="86" t="s">
        <v>3272</v>
      </c>
      <c r="H72" s="125" t="s">
        <v>3665</v>
      </c>
      <c r="I72" s="125" t="s">
        <v>3666</v>
      </c>
      <c r="J72" s="86" t="s">
        <v>3274</v>
      </c>
      <c r="K72" s="339">
        <v>45474</v>
      </c>
      <c r="L72" s="86"/>
    </row>
    <row r="73" spans="1:18" ht="40.5" customHeight="1">
      <c r="A73" s="25">
        <v>70</v>
      </c>
      <c r="B73" s="87">
        <v>1610200543</v>
      </c>
      <c r="C73" s="171" t="s">
        <v>423</v>
      </c>
      <c r="D73" s="173" t="s">
        <v>3294</v>
      </c>
      <c r="E73" s="87">
        <v>10</v>
      </c>
      <c r="F73" s="88" t="s">
        <v>669</v>
      </c>
      <c r="G73" s="102" t="s">
        <v>670</v>
      </c>
      <c r="H73" s="125" t="s">
        <v>671</v>
      </c>
      <c r="I73" s="125" t="s">
        <v>672</v>
      </c>
      <c r="J73" s="102" t="s">
        <v>673</v>
      </c>
      <c r="K73" s="339">
        <v>45505</v>
      </c>
      <c r="L73" s="339"/>
    </row>
    <row r="74" spans="1:18" ht="40.5" customHeight="1">
      <c r="A74" s="25">
        <v>71</v>
      </c>
      <c r="B74" s="87">
        <v>1610800136</v>
      </c>
      <c r="C74" s="171" t="s">
        <v>423</v>
      </c>
      <c r="D74" s="102" t="s">
        <v>3295</v>
      </c>
      <c r="E74" s="87">
        <v>20</v>
      </c>
      <c r="F74" s="48" t="s">
        <v>1729</v>
      </c>
      <c r="G74" s="102" t="s">
        <v>3303</v>
      </c>
      <c r="H74" s="125" t="s">
        <v>1730</v>
      </c>
      <c r="I74" s="125" t="s">
        <v>1731</v>
      </c>
      <c r="J74" s="102" t="s">
        <v>1727</v>
      </c>
      <c r="K74" s="339">
        <v>45505</v>
      </c>
      <c r="L74" s="339"/>
    </row>
    <row r="75" spans="1:18" ht="40.5" customHeight="1">
      <c r="A75" s="25">
        <v>72</v>
      </c>
      <c r="B75" s="87">
        <v>1610200980</v>
      </c>
      <c r="C75" s="164" t="s">
        <v>423</v>
      </c>
      <c r="D75" s="102" t="s">
        <v>3349</v>
      </c>
      <c r="E75" s="87">
        <v>20</v>
      </c>
      <c r="F75" s="88" t="s">
        <v>3705</v>
      </c>
      <c r="G75" s="102" t="s">
        <v>3350</v>
      </c>
      <c r="H75" s="125" t="s">
        <v>3351</v>
      </c>
      <c r="I75" s="125" t="s">
        <v>3352</v>
      </c>
      <c r="J75" s="102" t="s">
        <v>3083</v>
      </c>
      <c r="K75" s="339">
        <v>45536</v>
      </c>
      <c r="L75" s="339"/>
    </row>
    <row r="76" spans="1:18" ht="40.5" customHeight="1">
      <c r="A76" s="25">
        <v>73</v>
      </c>
      <c r="B76" s="87">
        <v>1610500116</v>
      </c>
      <c r="C76" s="164" t="s">
        <v>423</v>
      </c>
      <c r="D76" s="102" t="s">
        <v>3391</v>
      </c>
      <c r="E76" s="87">
        <v>10</v>
      </c>
      <c r="F76" s="88" t="s">
        <v>3392</v>
      </c>
      <c r="G76" s="102" t="s">
        <v>3393</v>
      </c>
      <c r="H76" s="125" t="s">
        <v>3394</v>
      </c>
      <c r="I76" s="125" t="s">
        <v>3395</v>
      </c>
      <c r="J76" s="102" t="s">
        <v>3645</v>
      </c>
      <c r="K76" s="339">
        <v>45566</v>
      </c>
      <c r="L76" s="339"/>
    </row>
    <row r="77" spans="1:18" ht="35.15" customHeight="1">
      <c r="A77" s="25">
        <v>74</v>
      </c>
      <c r="B77" s="87">
        <v>1611700236</v>
      </c>
      <c r="C77" s="164" t="s">
        <v>423</v>
      </c>
      <c r="D77" s="102" t="s">
        <v>2379</v>
      </c>
      <c r="E77" s="87">
        <v>20</v>
      </c>
      <c r="F77" s="88" t="s">
        <v>2762</v>
      </c>
      <c r="G77" s="126" t="s">
        <v>3779</v>
      </c>
      <c r="H77" s="125" t="s">
        <v>2380</v>
      </c>
      <c r="I77" s="125" t="s">
        <v>2381</v>
      </c>
      <c r="J77" s="86" t="s">
        <v>3274</v>
      </c>
      <c r="K77" s="339">
        <v>45627</v>
      </c>
      <c r="L77" s="87"/>
    </row>
    <row r="78" spans="1:18" s="34" customFormat="1" ht="40.5" customHeight="1">
      <c r="A78" s="25">
        <v>75</v>
      </c>
      <c r="B78" s="87">
        <v>1610201004</v>
      </c>
      <c r="C78" s="164" t="s">
        <v>423</v>
      </c>
      <c r="D78" s="102" t="s">
        <v>3491</v>
      </c>
      <c r="E78" s="87">
        <v>10</v>
      </c>
      <c r="F78" s="87" t="s">
        <v>2742</v>
      </c>
      <c r="G78" s="86" t="s">
        <v>3492</v>
      </c>
      <c r="H78" s="125" t="s">
        <v>3493</v>
      </c>
      <c r="I78" s="125" t="s">
        <v>3493</v>
      </c>
      <c r="J78" s="102" t="s">
        <v>3494</v>
      </c>
      <c r="K78" s="339">
        <v>45748</v>
      </c>
      <c r="L78" s="86"/>
      <c r="M78" s="150"/>
    </row>
    <row r="79" spans="1:18" s="34" customFormat="1" ht="40.5" customHeight="1">
      <c r="A79" s="25">
        <v>76</v>
      </c>
      <c r="B79" s="87">
        <v>1611600394</v>
      </c>
      <c r="C79" s="164" t="s">
        <v>423</v>
      </c>
      <c r="D79" s="102" t="s">
        <v>3555</v>
      </c>
      <c r="E79" s="87">
        <v>14</v>
      </c>
      <c r="F79" s="87" t="s">
        <v>2117</v>
      </c>
      <c r="G79" s="86" t="s">
        <v>3556</v>
      </c>
      <c r="H79" s="125" t="s">
        <v>3557</v>
      </c>
      <c r="I79" s="125"/>
      <c r="J79" s="102" t="s">
        <v>3012</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8"/>
  <sheetViews>
    <sheetView view="pageBreakPreview" zoomScale="85" zoomScaleNormal="75" zoomScaleSheetLayoutView="85" workbookViewId="0">
      <pane xSplit="1" ySplit="4" topLeftCell="D39" activePane="bottomRight" state="frozen"/>
      <selection activeCell="G13" sqref="G13"/>
      <selection pane="topRight" activeCell="G13" sqref="G13"/>
      <selection pane="bottomLeft" activeCell="G13" sqref="G13"/>
      <selection pane="bottomRight" activeCell="I16" sqref="I16"/>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42" t="s">
        <v>1695</v>
      </c>
      <c r="C1" s="1042"/>
      <c r="D1" s="1042"/>
      <c r="E1" s="1042"/>
      <c r="F1" s="1042"/>
      <c r="G1" s="1042"/>
      <c r="H1" s="1042"/>
      <c r="I1" s="1042"/>
      <c r="J1" s="1042"/>
      <c r="K1" s="1042"/>
      <c r="L1" s="1024" t="str">
        <f>居宅介護・重度訪問介護!J1</f>
        <v>令和８年７月１日現在</v>
      </c>
      <c r="M1" s="1024" t="str">
        <f ca="1">REPLACE(LEFT(CELL("filename",$A$1),FIND(".x",CELL("filename",$A$1))-1),1,FIND("[",CELL("filename",$A$1)),)</f>
        <v>080701</v>
      </c>
      <c r="N1" s="516"/>
    </row>
    <row r="2" spans="1:14" s="517" customFormat="1" ht="36" customHeight="1" thickBot="1">
      <c r="A2" s="518">
        <f>SUM(F5:F43)</f>
        <v>571</v>
      </c>
      <c r="B2" s="1043" t="s">
        <v>1479</v>
      </c>
      <c r="C2" s="1043"/>
      <c r="D2" s="1043"/>
      <c r="E2" s="1043"/>
      <c r="F2" s="1043"/>
      <c r="G2" s="1043"/>
      <c r="H2" s="1043"/>
      <c r="I2" s="1043"/>
      <c r="J2" s="1043"/>
      <c r="K2" s="1043"/>
      <c r="L2" s="514"/>
      <c r="M2" s="515"/>
      <c r="N2" s="516"/>
    </row>
    <row r="3" spans="1:14" s="49" customFormat="1" ht="24.75" customHeight="1">
      <c r="A3" s="1031" t="s">
        <v>17</v>
      </c>
      <c r="B3" s="1033" t="s">
        <v>1480</v>
      </c>
      <c r="C3" s="1035" t="s">
        <v>1481</v>
      </c>
      <c r="D3" s="1037" t="s">
        <v>19</v>
      </c>
      <c r="E3" s="519"/>
      <c r="F3" s="1033" t="s">
        <v>3</v>
      </c>
      <c r="G3" s="1033" t="s">
        <v>1599</v>
      </c>
      <c r="H3" s="1033" t="s">
        <v>273</v>
      </c>
      <c r="I3" s="1033" t="s">
        <v>21</v>
      </c>
      <c r="J3" s="1033" t="s">
        <v>22</v>
      </c>
      <c r="K3" s="1033" t="s">
        <v>8</v>
      </c>
      <c r="L3" s="1038" t="s">
        <v>24</v>
      </c>
      <c r="M3" s="1040" t="s">
        <v>25</v>
      </c>
      <c r="N3" s="516"/>
    </row>
    <row r="4" spans="1:14" s="49" customFormat="1" ht="24.75" customHeight="1">
      <c r="A4" s="1032"/>
      <c r="B4" s="1034"/>
      <c r="C4" s="1036"/>
      <c r="D4" s="1034"/>
      <c r="E4" s="520" t="s">
        <v>1482</v>
      </c>
      <c r="F4" s="1034"/>
      <c r="G4" s="1034"/>
      <c r="H4" s="1034"/>
      <c r="I4" s="1034"/>
      <c r="J4" s="1034"/>
      <c r="K4" s="1034"/>
      <c r="L4" s="1039"/>
      <c r="M4" s="1041"/>
      <c r="N4" s="516"/>
    </row>
    <row r="5" spans="1:14" s="49" customFormat="1" ht="76.5" customHeight="1">
      <c r="A5" s="521" cm="1">
        <f t="array" ref="A5:A43">_xlfn.SEQUENCE(COUNTA(B5:B50),1,1,1)</f>
        <v>1</v>
      </c>
      <c r="B5" s="56" t="s">
        <v>1600</v>
      </c>
      <c r="C5" s="48"/>
      <c r="D5" s="73" t="s">
        <v>1483</v>
      </c>
      <c r="E5" s="522" t="s">
        <v>2724</v>
      </c>
      <c r="F5" s="48">
        <v>26</v>
      </c>
      <c r="G5" s="48" t="s">
        <v>3067</v>
      </c>
      <c r="H5" s="523" t="s">
        <v>3068</v>
      </c>
      <c r="I5" s="52" t="s">
        <v>1601</v>
      </c>
      <c r="J5" s="52"/>
      <c r="K5" s="58" t="s">
        <v>292</v>
      </c>
      <c r="L5" s="524">
        <v>39888</v>
      </c>
      <c r="M5" s="525">
        <v>44271</v>
      </c>
      <c r="N5" s="516"/>
    </row>
    <row r="6" spans="1:14" s="535" customFormat="1" ht="36.75" customHeight="1">
      <c r="A6" s="521">
        <v>2</v>
      </c>
      <c r="B6" s="526" t="s">
        <v>1602</v>
      </c>
      <c r="C6" s="527"/>
      <c r="D6" s="528" t="s">
        <v>1603</v>
      </c>
      <c r="E6" s="528" t="s">
        <v>1604</v>
      </c>
      <c r="F6" s="527">
        <v>12</v>
      </c>
      <c r="G6" s="527" t="s">
        <v>1605</v>
      </c>
      <c r="H6" s="529" t="s">
        <v>1606</v>
      </c>
      <c r="I6" s="530" t="s">
        <v>1607</v>
      </c>
      <c r="J6" s="530"/>
      <c r="K6" s="531" t="s">
        <v>813</v>
      </c>
      <c r="L6" s="532">
        <v>38991</v>
      </c>
      <c r="M6" s="533">
        <v>45566</v>
      </c>
      <c r="N6" s="534" t="s">
        <v>1608</v>
      </c>
    </row>
    <row r="7" spans="1:14" s="49" customFormat="1" ht="36.75" customHeight="1">
      <c r="A7" s="521">
        <v>3</v>
      </c>
      <c r="B7" s="56">
        <v>1620400042</v>
      </c>
      <c r="C7" s="48"/>
      <c r="D7" s="9" t="s">
        <v>1609</v>
      </c>
      <c r="E7" s="522" t="s">
        <v>1767</v>
      </c>
      <c r="F7" s="48">
        <v>6</v>
      </c>
      <c r="G7" s="48" t="s">
        <v>346</v>
      </c>
      <c r="H7" s="523" t="s">
        <v>1610</v>
      </c>
      <c r="I7" s="52" t="s">
        <v>1611</v>
      </c>
      <c r="J7" s="52"/>
      <c r="K7" s="58" t="s">
        <v>778</v>
      </c>
      <c r="L7" s="524">
        <v>38991</v>
      </c>
      <c r="M7" s="525">
        <v>45566</v>
      </c>
      <c r="N7" s="516"/>
    </row>
    <row r="8" spans="1:14" s="49" customFormat="1" ht="54.75" customHeight="1">
      <c r="A8" s="521">
        <v>4</v>
      </c>
      <c r="B8" s="56" t="s">
        <v>1612</v>
      </c>
      <c r="C8" s="48"/>
      <c r="D8" s="73" t="s">
        <v>1484</v>
      </c>
      <c r="E8" s="73" t="s">
        <v>2723</v>
      </c>
      <c r="F8" s="48">
        <v>22</v>
      </c>
      <c r="G8" s="48" t="s">
        <v>1613</v>
      </c>
      <c r="H8" s="9" t="s">
        <v>1485</v>
      </c>
      <c r="I8" s="52" t="s">
        <v>1614</v>
      </c>
      <c r="J8" s="52" t="s">
        <v>1615</v>
      </c>
      <c r="K8" s="58" t="s">
        <v>447</v>
      </c>
      <c r="L8" s="524">
        <v>39904</v>
      </c>
      <c r="M8" s="525">
        <v>44287</v>
      </c>
      <c r="N8" s="516"/>
    </row>
    <row r="9" spans="1:14" s="543" customFormat="1" ht="36.75" customHeight="1">
      <c r="A9" s="792">
        <v>5</v>
      </c>
      <c r="B9" s="536" t="s">
        <v>1616</v>
      </c>
      <c r="C9" s="537"/>
      <c r="D9" s="538" t="s">
        <v>1486</v>
      </c>
      <c r="E9" s="538" t="s">
        <v>3120</v>
      </c>
      <c r="F9" s="537">
        <v>6</v>
      </c>
      <c r="G9" s="537" t="s">
        <v>1617</v>
      </c>
      <c r="H9" s="539" t="s">
        <v>1487</v>
      </c>
      <c r="I9" s="540" t="s">
        <v>1618</v>
      </c>
      <c r="J9" s="540" t="s">
        <v>1619</v>
      </c>
      <c r="K9" s="541" t="s">
        <v>1332</v>
      </c>
      <c r="L9" s="626">
        <v>38991</v>
      </c>
      <c r="M9" s="720">
        <v>45566</v>
      </c>
      <c r="N9" s="542" t="s">
        <v>1608</v>
      </c>
    </row>
    <row r="10" spans="1:14" s="49" customFormat="1" ht="55.5" customHeight="1">
      <c r="A10" s="521">
        <v>6</v>
      </c>
      <c r="B10" s="56">
        <v>1621600038</v>
      </c>
      <c r="C10" s="48"/>
      <c r="D10" s="9" t="s">
        <v>1795</v>
      </c>
      <c r="E10" s="73" t="s">
        <v>2705</v>
      </c>
      <c r="F10" s="48">
        <v>20</v>
      </c>
      <c r="G10" s="48" t="s">
        <v>1488</v>
      </c>
      <c r="H10" s="9" t="s">
        <v>1620</v>
      </c>
      <c r="I10" s="52" t="s">
        <v>1621</v>
      </c>
      <c r="J10" s="52"/>
      <c r="K10" s="47" t="s">
        <v>3012</v>
      </c>
      <c r="L10" s="59">
        <v>38991</v>
      </c>
      <c r="M10" s="525">
        <v>45566</v>
      </c>
      <c r="N10" s="516"/>
    </row>
    <row r="11" spans="1:14" s="49" customFormat="1" ht="36.75" customHeight="1">
      <c r="A11" s="521">
        <v>7</v>
      </c>
      <c r="B11" s="56">
        <v>1621700010</v>
      </c>
      <c r="C11" s="48"/>
      <c r="D11" s="73" t="s">
        <v>1622</v>
      </c>
      <c r="E11" s="73" t="s">
        <v>1623</v>
      </c>
      <c r="F11" s="48">
        <v>14</v>
      </c>
      <c r="G11" s="48" t="s">
        <v>775</v>
      </c>
      <c r="H11" s="9" t="s">
        <v>1624</v>
      </c>
      <c r="I11" s="52" t="s">
        <v>1625</v>
      </c>
      <c r="J11" s="52"/>
      <c r="K11" s="58" t="s">
        <v>778</v>
      </c>
      <c r="L11" s="59">
        <v>38991</v>
      </c>
      <c r="M11" s="525">
        <v>45566</v>
      </c>
      <c r="N11" s="516"/>
    </row>
    <row r="12" spans="1:14" s="49" customFormat="1" ht="74.25" customHeight="1">
      <c r="A12" s="521">
        <v>8</v>
      </c>
      <c r="B12" s="56" t="s">
        <v>1626</v>
      </c>
      <c r="C12" s="48"/>
      <c r="D12" s="73" t="s">
        <v>1489</v>
      </c>
      <c r="E12" s="73" t="s">
        <v>2235</v>
      </c>
      <c r="F12" s="48">
        <v>30</v>
      </c>
      <c r="G12" s="48" t="s">
        <v>2526</v>
      </c>
      <c r="H12" s="51" t="s">
        <v>1490</v>
      </c>
      <c r="I12" s="52" t="s">
        <v>1627</v>
      </c>
      <c r="J12" s="52" t="s">
        <v>1628</v>
      </c>
      <c r="K12" s="58" t="s">
        <v>570</v>
      </c>
      <c r="L12" s="59">
        <v>40269</v>
      </c>
      <c r="M12" s="525">
        <v>44652</v>
      </c>
      <c r="N12" s="516"/>
    </row>
    <row r="13" spans="1:14" s="49" customFormat="1" ht="57.75" customHeight="1">
      <c r="A13" s="521">
        <v>9</v>
      </c>
      <c r="B13" s="56">
        <v>1622000014</v>
      </c>
      <c r="C13" s="48"/>
      <c r="D13" s="73" t="s">
        <v>1629</v>
      </c>
      <c r="E13" s="73" t="s">
        <v>3069</v>
      </c>
      <c r="F13" s="48">
        <v>23</v>
      </c>
      <c r="G13" s="48" t="s">
        <v>1491</v>
      </c>
      <c r="H13" s="73" t="s">
        <v>1492</v>
      </c>
      <c r="I13" s="52" t="s">
        <v>1493</v>
      </c>
      <c r="J13" s="52"/>
      <c r="K13" s="51" t="s">
        <v>1494</v>
      </c>
      <c r="L13" s="652" t="s">
        <v>2166</v>
      </c>
      <c r="M13" s="525">
        <v>45017</v>
      </c>
      <c r="N13" s="516"/>
    </row>
    <row r="14" spans="1:14" s="49" customFormat="1" ht="87" customHeight="1">
      <c r="A14" s="521">
        <v>10</v>
      </c>
      <c r="B14" s="56" t="s">
        <v>2529</v>
      </c>
      <c r="C14" s="48"/>
      <c r="D14" s="73" t="s">
        <v>1495</v>
      </c>
      <c r="E14" s="73" t="s">
        <v>3480</v>
      </c>
      <c r="F14" s="544">
        <v>53</v>
      </c>
      <c r="G14" s="48" t="s">
        <v>2527</v>
      </c>
      <c r="H14" s="9" t="s">
        <v>1937</v>
      </c>
      <c r="I14" s="52" t="s">
        <v>1938</v>
      </c>
      <c r="J14" s="52" t="s">
        <v>2528</v>
      </c>
      <c r="K14" s="58" t="s">
        <v>586</v>
      </c>
      <c r="L14" s="59">
        <v>39152</v>
      </c>
      <c r="M14" s="525">
        <v>45017</v>
      </c>
      <c r="N14" s="516"/>
    </row>
    <row r="15" spans="1:14" s="49" customFormat="1" ht="36.75" customHeight="1">
      <c r="A15" s="521">
        <v>11</v>
      </c>
      <c r="B15" s="56" t="s">
        <v>1630</v>
      </c>
      <c r="C15" s="52"/>
      <c r="D15" s="9" t="s">
        <v>1496</v>
      </c>
      <c r="E15" s="9" t="s">
        <v>1496</v>
      </c>
      <c r="F15" s="48">
        <v>8</v>
      </c>
      <c r="G15" s="48" t="s">
        <v>1631</v>
      </c>
      <c r="H15" s="9" t="s">
        <v>1497</v>
      </c>
      <c r="I15" s="52" t="s">
        <v>1632</v>
      </c>
      <c r="J15" s="52"/>
      <c r="K15" s="58" t="s">
        <v>524</v>
      </c>
      <c r="L15" s="59">
        <v>40634</v>
      </c>
      <c r="M15" s="525">
        <v>45017</v>
      </c>
      <c r="N15" s="516"/>
    </row>
    <row r="16" spans="1:14" s="49" customFormat="1" ht="64.5" customHeight="1">
      <c r="A16" s="521">
        <v>12</v>
      </c>
      <c r="B16" s="56" t="s">
        <v>1633</v>
      </c>
      <c r="C16" s="52"/>
      <c r="D16" s="73" t="s">
        <v>1498</v>
      </c>
      <c r="E16" s="73" t="s">
        <v>3782</v>
      </c>
      <c r="F16" s="48">
        <v>31</v>
      </c>
      <c r="G16" s="48" t="s">
        <v>1634</v>
      </c>
      <c r="H16" s="9" t="s">
        <v>1499</v>
      </c>
      <c r="I16" s="52" t="s">
        <v>1635</v>
      </c>
      <c r="J16" s="52"/>
      <c r="K16" s="58" t="s">
        <v>1325</v>
      </c>
      <c r="L16" s="59">
        <v>40634</v>
      </c>
      <c r="M16" s="525">
        <v>45017</v>
      </c>
      <c r="N16" s="516"/>
    </row>
    <row r="17" spans="1:14" s="49" customFormat="1" ht="45.75" customHeight="1">
      <c r="A17" s="521">
        <v>13</v>
      </c>
      <c r="B17" s="52">
        <v>1620900033</v>
      </c>
      <c r="C17" s="545"/>
      <c r="D17" s="73" t="s">
        <v>1636</v>
      </c>
      <c r="E17" s="73" t="s">
        <v>1637</v>
      </c>
      <c r="F17" s="52">
        <v>19</v>
      </c>
      <c r="G17" s="52" t="s">
        <v>1638</v>
      </c>
      <c r="H17" s="50" t="s">
        <v>3185</v>
      </c>
      <c r="I17" s="50" t="s">
        <v>1639</v>
      </c>
      <c r="J17" s="62"/>
      <c r="K17" s="58" t="s">
        <v>902</v>
      </c>
      <c r="L17" s="59">
        <v>40969</v>
      </c>
      <c r="M17" s="525">
        <v>45352</v>
      </c>
      <c r="N17" s="516"/>
    </row>
    <row r="18" spans="1:14" s="49" customFormat="1" ht="36.75" customHeight="1">
      <c r="A18" s="521">
        <v>14</v>
      </c>
      <c r="B18" s="52">
        <v>1620400059</v>
      </c>
      <c r="C18" s="545"/>
      <c r="D18" s="73" t="s">
        <v>1500</v>
      </c>
      <c r="E18" s="50" t="s">
        <v>1500</v>
      </c>
      <c r="F18" s="52">
        <v>6</v>
      </c>
      <c r="G18" s="52" t="s">
        <v>1640</v>
      </c>
      <c r="H18" s="9" t="s">
        <v>1501</v>
      </c>
      <c r="I18" s="52" t="s">
        <v>1641</v>
      </c>
      <c r="J18" s="52" t="s">
        <v>1641</v>
      </c>
      <c r="K18" s="58" t="s">
        <v>755</v>
      </c>
      <c r="L18" s="59">
        <v>41000</v>
      </c>
      <c r="M18" s="525">
        <v>45383</v>
      </c>
      <c r="N18" s="516"/>
    </row>
    <row r="19" spans="1:14" s="548" customFormat="1" ht="67.5" customHeight="1">
      <c r="A19" s="792">
        <v>15</v>
      </c>
      <c r="B19" s="540">
        <v>1620400067</v>
      </c>
      <c r="C19" s="546"/>
      <c r="D19" s="539" t="s">
        <v>1642</v>
      </c>
      <c r="E19" s="538" t="s">
        <v>1502</v>
      </c>
      <c r="F19" s="540">
        <v>36</v>
      </c>
      <c r="G19" s="539" t="s">
        <v>1640</v>
      </c>
      <c r="H19" s="539" t="s">
        <v>1503</v>
      </c>
      <c r="I19" s="540" t="s">
        <v>1643</v>
      </c>
      <c r="J19" s="540" t="s">
        <v>1643</v>
      </c>
      <c r="K19" s="547" t="s">
        <v>2132</v>
      </c>
      <c r="L19" s="626">
        <v>41000</v>
      </c>
      <c r="M19" s="720">
        <v>45383</v>
      </c>
      <c r="N19" s="542" t="s">
        <v>1644</v>
      </c>
    </row>
    <row r="20" spans="1:14" s="49" customFormat="1" ht="36.75" customHeight="1">
      <c r="A20" s="521">
        <v>16</v>
      </c>
      <c r="B20" s="52">
        <v>1620700011</v>
      </c>
      <c r="C20" s="545"/>
      <c r="D20" s="73" t="s">
        <v>1504</v>
      </c>
      <c r="E20" s="9" t="s">
        <v>1504</v>
      </c>
      <c r="F20" s="48">
        <v>7</v>
      </c>
      <c r="G20" s="58" t="s">
        <v>1645</v>
      </c>
      <c r="H20" s="58" t="s">
        <v>1505</v>
      </c>
      <c r="I20" s="57" t="s">
        <v>1646</v>
      </c>
      <c r="J20" s="57" t="s">
        <v>1646</v>
      </c>
      <c r="K20" s="58" t="s">
        <v>778</v>
      </c>
      <c r="L20" s="59">
        <v>41334</v>
      </c>
      <c r="M20" s="525">
        <v>45717</v>
      </c>
      <c r="N20" s="516"/>
    </row>
    <row r="21" spans="1:14" s="49" customFormat="1" ht="36.75" customHeight="1">
      <c r="A21" s="521">
        <v>17</v>
      </c>
      <c r="B21" s="52">
        <v>1622000022</v>
      </c>
      <c r="C21" s="545"/>
      <c r="D21" s="9" t="s">
        <v>2910</v>
      </c>
      <c r="E21" s="73" t="s">
        <v>2910</v>
      </c>
      <c r="F21" s="48">
        <v>6</v>
      </c>
      <c r="G21" s="47" t="s">
        <v>1647</v>
      </c>
      <c r="H21" s="47" t="s">
        <v>1506</v>
      </c>
      <c r="I21" s="48" t="s">
        <v>1648</v>
      </c>
      <c r="J21" s="48" t="s">
        <v>1649</v>
      </c>
      <c r="K21" s="58" t="s">
        <v>168</v>
      </c>
      <c r="L21" s="59">
        <v>41365</v>
      </c>
      <c r="M21" s="525">
        <v>45748</v>
      </c>
      <c r="N21" s="516"/>
    </row>
    <row r="22" spans="1:14" s="46" customFormat="1" ht="36.75" customHeight="1">
      <c r="A22" s="521">
        <v>18</v>
      </c>
      <c r="B22" s="52">
        <v>1621700036</v>
      </c>
      <c r="C22" s="52" t="s">
        <v>2525</v>
      </c>
      <c r="D22" s="9" t="s">
        <v>1507</v>
      </c>
      <c r="E22" s="73" t="s">
        <v>3061</v>
      </c>
      <c r="F22" s="48">
        <v>19</v>
      </c>
      <c r="G22" s="48" t="s">
        <v>1650</v>
      </c>
      <c r="H22" s="73" t="s">
        <v>1651</v>
      </c>
      <c r="I22" s="48" t="s">
        <v>1652</v>
      </c>
      <c r="J22" s="48" t="s">
        <v>1653</v>
      </c>
      <c r="K22" s="51" t="s">
        <v>1725</v>
      </c>
      <c r="L22" s="59">
        <v>42095</v>
      </c>
      <c r="M22" s="525">
        <v>44287</v>
      </c>
      <c r="N22" s="516"/>
    </row>
    <row r="23" spans="1:14" s="46" customFormat="1" ht="36.75" customHeight="1">
      <c r="A23" s="521">
        <v>19</v>
      </c>
      <c r="B23" s="52">
        <v>1621600061</v>
      </c>
      <c r="C23" s="52"/>
      <c r="D23" s="9" t="s">
        <v>577</v>
      </c>
      <c r="E23" s="9" t="s">
        <v>577</v>
      </c>
      <c r="F23" s="48">
        <v>4</v>
      </c>
      <c r="G23" s="48" t="s">
        <v>1764</v>
      </c>
      <c r="H23" s="73" t="s">
        <v>1508</v>
      </c>
      <c r="I23" s="48" t="s">
        <v>1765</v>
      </c>
      <c r="J23" s="48" t="s">
        <v>1766</v>
      </c>
      <c r="K23" s="51" t="s">
        <v>578</v>
      </c>
      <c r="L23" s="59">
        <v>42461</v>
      </c>
      <c r="M23" s="525">
        <v>44652</v>
      </c>
      <c r="N23" s="516"/>
    </row>
    <row r="24" spans="1:14" s="46" customFormat="1" ht="36.75" customHeight="1">
      <c r="A24" s="521">
        <v>20</v>
      </c>
      <c r="B24" s="52">
        <v>1620400075</v>
      </c>
      <c r="C24" s="52"/>
      <c r="D24" s="9" t="s">
        <v>1760</v>
      </c>
      <c r="E24" s="9" t="s">
        <v>1760</v>
      </c>
      <c r="F24" s="48">
        <v>5</v>
      </c>
      <c r="G24" s="48" t="s">
        <v>1768</v>
      </c>
      <c r="H24" s="73" t="s">
        <v>1769</v>
      </c>
      <c r="I24" s="48" t="s">
        <v>1770</v>
      </c>
      <c r="J24" s="48"/>
      <c r="K24" s="51" t="s">
        <v>778</v>
      </c>
      <c r="L24" s="59">
        <v>42887</v>
      </c>
      <c r="M24" s="525">
        <v>45078</v>
      </c>
      <c r="N24" s="516"/>
    </row>
    <row r="25" spans="1:14" s="49" customFormat="1" ht="66.75" customHeight="1">
      <c r="A25" s="521">
        <v>21</v>
      </c>
      <c r="B25" s="52">
        <v>1621900057</v>
      </c>
      <c r="C25" s="52"/>
      <c r="D25" s="9" t="s">
        <v>1855</v>
      </c>
      <c r="E25" s="73" t="s">
        <v>2324</v>
      </c>
      <c r="F25" s="48">
        <v>40</v>
      </c>
      <c r="G25" s="48" t="s">
        <v>1856</v>
      </c>
      <c r="H25" s="73" t="s">
        <v>1857</v>
      </c>
      <c r="I25" s="48" t="s">
        <v>1933</v>
      </c>
      <c r="J25" s="48"/>
      <c r="K25" s="51" t="s">
        <v>1858</v>
      </c>
      <c r="L25" s="59">
        <v>43191</v>
      </c>
      <c r="M25" s="525">
        <v>45383</v>
      </c>
      <c r="N25" s="516"/>
    </row>
    <row r="26" spans="1:14" s="1" customFormat="1" ht="36.75" customHeight="1">
      <c r="A26" s="521">
        <v>22</v>
      </c>
      <c r="B26" s="52">
        <v>1620200103</v>
      </c>
      <c r="C26" s="52"/>
      <c r="D26" s="9" t="s">
        <v>1927</v>
      </c>
      <c r="E26" s="9" t="s">
        <v>1927</v>
      </c>
      <c r="F26" s="48">
        <v>6</v>
      </c>
      <c r="G26" s="48" t="s">
        <v>1929</v>
      </c>
      <c r="H26" s="73" t="s">
        <v>1930</v>
      </c>
      <c r="I26" s="48" t="s">
        <v>1931</v>
      </c>
      <c r="J26" s="48" t="s">
        <v>1936</v>
      </c>
      <c r="K26" s="51" t="s">
        <v>1932</v>
      </c>
      <c r="L26" s="59">
        <v>43206</v>
      </c>
      <c r="M26" s="525">
        <v>45398</v>
      </c>
      <c r="N26" s="516"/>
    </row>
    <row r="27" spans="1:14" s="1" customFormat="1" ht="36.75" customHeight="1">
      <c r="A27" s="521">
        <v>23</v>
      </c>
      <c r="B27" s="52">
        <v>1620200095</v>
      </c>
      <c r="C27" s="52"/>
      <c r="D27" s="9" t="s">
        <v>1928</v>
      </c>
      <c r="E27" s="9" t="s">
        <v>1928</v>
      </c>
      <c r="F27" s="48">
        <v>6</v>
      </c>
      <c r="G27" s="48" t="s">
        <v>1929</v>
      </c>
      <c r="H27" s="73" t="s">
        <v>1934</v>
      </c>
      <c r="I27" s="48" t="s">
        <v>1935</v>
      </c>
      <c r="J27" s="48" t="s">
        <v>1936</v>
      </c>
      <c r="K27" s="51" t="s">
        <v>1932</v>
      </c>
      <c r="L27" s="59">
        <v>43206</v>
      </c>
      <c r="M27" s="525">
        <v>45398</v>
      </c>
      <c r="N27" s="516"/>
    </row>
    <row r="28" spans="1:14" s="1" customFormat="1" ht="36.75" customHeight="1">
      <c r="A28" s="521">
        <v>24</v>
      </c>
      <c r="B28" s="52">
        <v>1620200061</v>
      </c>
      <c r="C28" s="52"/>
      <c r="D28" s="9" t="s">
        <v>2505</v>
      </c>
      <c r="E28" s="9" t="s">
        <v>2505</v>
      </c>
      <c r="F28" s="48">
        <v>6</v>
      </c>
      <c r="G28" s="48" t="s">
        <v>3549</v>
      </c>
      <c r="H28" s="73" t="s">
        <v>3550</v>
      </c>
      <c r="I28" s="48" t="s">
        <v>3551</v>
      </c>
      <c r="J28" s="48" t="s">
        <v>3551</v>
      </c>
      <c r="K28" s="51" t="s">
        <v>825</v>
      </c>
      <c r="L28" s="59">
        <v>38991</v>
      </c>
      <c r="M28" s="525">
        <v>45566</v>
      </c>
      <c r="N28" s="516"/>
    </row>
    <row r="29" spans="1:14" s="49" customFormat="1" ht="36.75" customHeight="1">
      <c r="A29" s="521">
        <v>25</v>
      </c>
      <c r="B29" s="56" t="s">
        <v>2506</v>
      </c>
      <c r="C29" s="48"/>
      <c r="D29" s="73" t="s">
        <v>2507</v>
      </c>
      <c r="E29" s="9" t="s">
        <v>2507</v>
      </c>
      <c r="F29" s="48">
        <v>10</v>
      </c>
      <c r="G29" s="48" t="s">
        <v>2508</v>
      </c>
      <c r="H29" s="73" t="s">
        <v>2509</v>
      </c>
      <c r="I29" s="48" t="s">
        <v>2510</v>
      </c>
      <c r="J29" s="48"/>
      <c r="K29" s="561" t="s">
        <v>2831</v>
      </c>
      <c r="L29" s="59">
        <v>43922</v>
      </c>
      <c r="M29" s="59">
        <v>46113</v>
      </c>
      <c r="N29" s="516"/>
    </row>
    <row r="30" spans="1:14" s="49" customFormat="1" ht="36.75" customHeight="1">
      <c r="A30" s="521">
        <v>26</v>
      </c>
      <c r="B30" s="731">
        <v>1620400083</v>
      </c>
      <c r="C30" s="732"/>
      <c r="D30" s="538" t="s">
        <v>2648</v>
      </c>
      <c r="E30" s="539" t="s">
        <v>2654</v>
      </c>
      <c r="F30" s="537">
        <v>10</v>
      </c>
      <c r="G30" s="537" t="s">
        <v>1393</v>
      </c>
      <c r="H30" s="566" t="s">
        <v>2649</v>
      </c>
      <c r="I30" s="537" t="s">
        <v>955</v>
      </c>
      <c r="J30" s="537" t="s">
        <v>2650</v>
      </c>
      <c r="K30" s="878" t="s">
        <v>2651</v>
      </c>
      <c r="L30" s="879">
        <v>44228</v>
      </c>
      <c r="M30" s="736"/>
      <c r="N30" s="777" t="s">
        <v>2257</v>
      </c>
    </row>
    <row r="31" spans="1:14" s="757" customFormat="1" ht="37.5" customHeight="1">
      <c r="A31" s="521">
        <v>27</v>
      </c>
      <c r="B31" s="748">
        <v>1620700029</v>
      </c>
      <c r="C31" s="749"/>
      <c r="D31" s="750" t="s">
        <v>2778</v>
      </c>
      <c r="E31" s="751" t="s">
        <v>2777</v>
      </c>
      <c r="F31" s="544">
        <v>4</v>
      </c>
      <c r="G31" s="544" t="s">
        <v>1025</v>
      </c>
      <c r="H31" s="752" t="s">
        <v>2779</v>
      </c>
      <c r="I31" s="544" t="s">
        <v>2780</v>
      </c>
      <c r="J31" s="544" t="s">
        <v>2781</v>
      </c>
      <c r="K31" s="753" t="s">
        <v>2782</v>
      </c>
      <c r="L31" s="754">
        <v>44440</v>
      </c>
      <c r="M31" s="755"/>
      <c r="N31" s="756"/>
    </row>
    <row r="32" spans="1:14" s="757" customFormat="1" ht="37.5" customHeight="1">
      <c r="A32" s="521">
        <v>28</v>
      </c>
      <c r="B32" s="748">
        <v>1620200087</v>
      </c>
      <c r="C32" s="749"/>
      <c r="D32" s="750" t="s">
        <v>2823</v>
      </c>
      <c r="E32" s="751" t="s">
        <v>2824</v>
      </c>
      <c r="F32" s="544">
        <v>7</v>
      </c>
      <c r="G32" s="544" t="s">
        <v>2825</v>
      </c>
      <c r="H32" s="752" t="s">
        <v>2826</v>
      </c>
      <c r="I32" s="544" t="s">
        <v>2827</v>
      </c>
      <c r="J32" s="544" t="s">
        <v>2828</v>
      </c>
      <c r="K32" s="753" t="s">
        <v>2829</v>
      </c>
      <c r="L32" s="754">
        <v>44531</v>
      </c>
      <c r="M32" s="755"/>
      <c r="N32" s="756"/>
    </row>
    <row r="33" spans="1:14" s="757" customFormat="1" ht="37.5" customHeight="1">
      <c r="A33" s="521">
        <v>29</v>
      </c>
      <c r="B33" s="748">
        <v>1620800043</v>
      </c>
      <c r="C33" s="749"/>
      <c r="D33" s="750" t="s">
        <v>3646</v>
      </c>
      <c r="E33" s="778" t="s">
        <v>3647</v>
      </c>
      <c r="F33" s="544">
        <v>20</v>
      </c>
      <c r="G33" s="544" t="s">
        <v>2876</v>
      </c>
      <c r="H33" s="752" t="s">
        <v>2877</v>
      </c>
      <c r="I33" s="544" t="s">
        <v>2878</v>
      </c>
      <c r="J33" s="544" t="s">
        <v>2879</v>
      </c>
      <c r="K33" s="753" t="s">
        <v>3083</v>
      </c>
      <c r="L33" s="754">
        <v>44621</v>
      </c>
      <c r="M33" s="755"/>
      <c r="N33" s="756"/>
    </row>
    <row r="34" spans="1:14" s="757" customFormat="1" ht="37.5" customHeight="1">
      <c r="A34" s="521">
        <v>30</v>
      </c>
      <c r="B34" s="748">
        <v>1622000030</v>
      </c>
      <c r="C34" s="749"/>
      <c r="D34" s="750" t="s">
        <v>2912</v>
      </c>
      <c r="E34" s="750" t="s">
        <v>2911</v>
      </c>
      <c r="F34" s="544">
        <v>7</v>
      </c>
      <c r="G34" s="544" t="s">
        <v>2913</v>
      </c>
      <c r="H34" s="752" t="s">
        <v>2914</v>
      </c>
      <c r="I34" s="544" t="s">
        <v>2848</v>
      </c>
      <c r="J34" s="544" t="s">
        <v>2915</v>
      </c>
      <c r="K34" s="753" t="s">
        <v>2916</v>
      </c>
      <c r="L34" s="754">
        <v>44652</v>
      </c>
      <c r="M34" s="755"/>
      <c r="N34" s="756"/>
    </row>
    <row r="35" spans="1:14" s="757" customFormat="1" ht="37.5" customHeight="1">
      <c r="A35" s="521">
        <v>31</v>
      </c>
      <c r="B35" s="748">
        <v>1620200111</v>
      </c>
      <c r="C35" s="749"/>
      <c r="D35" s="750" t="s">
        <v>2974</v>
      </c>
      <c r="E35" s="750" t="s">
        <v>3630</v>
      </c>
      <c r="F35" s="544">
        <v>29</v>
      </c>
      <c r="G35" s="544" t="s">
        <v>2975</v>
      </c>
      <c r="H35" s="752" t="s">
        <v>2976</v>
      </c>
      <c r="I35" s="544" t="s">
        <v>2977</v>
      </c>
      <c r="J35" s="544"/>
      <c r="K35" s="753" t="s">
        <v>2978</v>
      </c>
      <c r="L35" s="754">
        <v>44835</v>
      </c>
      <c r="M35" s="755"/>
      <c r="N35" s="756"/>
    </row>
    <row r="36" spans="1:14" s="41" customFormat="1" ht="37.5" customHeight="1">
      <c r="A36" s="882">
        <v>32</v>
      </c>
      <c r="B36" s="880">
        <v>1622000048</v>
      </c>
      <c r="C36" s="629"/>
      <c r="D36" s="884" t="s">
        <v>3078</v>
      </c>
      <c r="E36" s="63" t="s">
        <v>3588</v>
      </c>
      <c r="F36" s="886">
        <v>20</v>
      </c>
      <c r="G36" s="629" t="s">
        <v>3079</v>
      </c>
      <c r="H36" s="884" t="s">
        <v>3080</v>
      </c>
      <c r="I36" s="880" t="s">
        <v>3081</v>
      </c>
      <c r="J36" s="889" t="s">
        <v>3082</v>
      </c>
      <c r="K36" s="880" t="s">
        <v>3083</v>
      </c>
      <c r="L36" s="890" t="s">
        <v>3077</v>
      </c>
      <c r="M36" s="881"/>
      <c r="N36" s="46"/>
    </row>
    <row r="37" spans="1:14" s="1" customFormat="1" ht="37.5" customHeight="1">
      <c r="A37" s="521">
        <v>33</v>
      </c>
      <c r="B37" s="883">
        <v>1620200129</v>
      </c>
      <c r="C37" s="52"/>
      <c r="D37" s="885" t="s">
        <v>3174</v>
      </c>
      <c r="E37" s="50" t="s">
        <v>3174</v>
      </c>
      <c r="F37" s="887">
        <v>6</v>
      </c>
      <c r="G37" s="52" t="s">
        <v>3175</v>
      </c>
      <c r="H37" s="888" t="s">
        <v>3176</v>
      </c>
      <c r="I37" s="50" t="s">
        <v>3177</v>
      </c>
      <c r="J37" s="883" t="s">
        <v>3178</v>
      </c>
      <c r="K37" s="50" t="s">
        <v>2175</v>
      </c>
      <c r="L37" s="891" t="s">
        <v>3162</v>
      </c>
      <c r="M37" s="793"/>
      <c r="N37" s="516"/>
    </row>
    <row r="38" spans="1:14" s="1" customFormat="1" ht="37.5" customHeight="1">
      <c r="A38" s="933">
        <v>34</v>
      </c>
      <c r="B38" s="884">
        <v>1620200137</v>
      </c>
      <c r="C38" s="936"/>
      <c r="D38" s="889" t="s">
        <v>3578</v>
      </c>
      <c r="E38" s="880" t="s">
        <v>3578</v>
      </c>
      <c r="F38" s="934">
        <v>10</v>
      </c>
      <c r="G38" s="629" t="s">
        <v>3648</v>
      </c>
      <c r="H38" s="889" t="s">
        <v>3579</v>
      </c>
      <c r="I38" s="880" t="s">
        <v>3649</v>
      </c>
      <c r="J38" s="889" t="s">
        <v>3580</v>
      </c>
      <c r="K38" s="880" t="s">
        <v>3650</v>
      </c>
      <c r="L38" s="890" t="s">
        <v>3581</v>
      </c>
      <c r="M38" s="935"/>
      <c r="N38" s="516"/>
    </row>
    <row r="39" spans="1:14" s="1" customFormat="1" ht="37.5" customHeight="1">
      <c r="A39" s="521">
        <v>35</v>
      </c>
      <c r="B39" s="52">
        <v>1621600079</v>
      </c>
      <c r="C39" s="52"/>
      <c r="D39" s="50" t="s">
        <v>3724</v>
      </c>
      <c r="E39" s="50" t="s">
        <v>3725</v>
      </c>
      <c r="F39" s="52">
        <v>4</v>
      </c>
      <c r="G39" s="52" t="s">
        <v>3726</v>
      </c>
      <c r="H39" s="9" t="s">
        <v>3727</v>
      </c>
      <c r="I39" s="50" t="s">
        <v>3728</v>
      </c>
      <c r="J39" s="50" t="s">
        <v>3729</v>
      </c>
      <c r="K39" s="50" t="s">
        <v>3730</v>
      </c>
      <c r="L39" s="56" t="s">
        <v>3731</v>
      </c>
      <c r="M39" s="941"/>
      <c r="N39" s="516"/>
    </row>
    <row r="40" spans="1:14" s="1" customFormat="1" ht="37.5" customHeight="1">
      <c r="A40" s="521">
        <v>36</v>
      </c>
      <c r="B40" s="52">
        <v>1620600021</v>
      </c>
      <c r="C40" s="52"/>
      <c r="D40" s="50" t="s">
        <v>3732</v>
      </c>
      <c r="E40" s="50" t="s">
        <v>3732</v>
      </c>
      <c r="F40" s="52">
        <v>10</v>
      </c>
      <c r="G40" s="52" t="s">
        <v>3733</v>
      </c>
      <c r="H40" s="9" t="s">
        <v>3734</v>
      </c>
      <c r="I40" s="50" t="s">
        <v>3761</v>
      </c>
      <c r="J40" s="50" t="s">
        <v>3762</v>
      </c>
      <c r="K40" s="50" t="s">
        <v>3735</v>
      </c>
      <c r="L40" s="56" t="s">
        <v>3731</v>
      </c>
      <c r="M40" s="941"/>
      <c r="N40" s="516"/>
    </row>
    <row r="41" spans="1:14" s="1" customFormat="1" ht="37.5" customHeight="1">
      <c r="A41" s="937">
        <v>37</v>
      </c>
      <c r="B41" s="65">
        <v>1621900073</v>
      </c>
      <c r="C41" s="65"/>
      <c r="D41" s="813" t="s">
        <v>3736</v>
      </c>
      <c r="E41" s="813" t="s">
        <v>3736</v>
      </c>
      <c r="F41" s="65">
        <v>5</v>
      </c>
      <c r="G41" s="65" t="s">
        <v>3737</v>
      </c>
      <c r="H41" s="938" t="s">
        <v>3738</v>
      </c>
      <c r="I41" s="813" t="s">
        <v>3739</v>
      </c>
      <c r="J41" s="813"/>
      <c r="K41" s="813" t="s">
        <v>3740</v>
      </c>
      <c r="L41" s="64" t="s">
        <v>3741</v>
      </c>
      <c r="M41" s="939"/>
      <c r="N41" s="516"/>
    </row>
    <row r="42" spans="1:14" s="1" customFormat="1" ht="37.5" customHeight="1">
      <c r="A42" s="521">
        <v>38</v>
      </c>
      <c r="B42" s="52">
        <v>1620200145</v>
      </c>
      <c r="C42" s="52"/>
      <c r="D42" s="50" t="s">
        <v>3745</v>
      </c>
      <c r="E42" s="50" t="s">
        <v>3745</v>
      </c>
      <c r="F42" s="52">
        <v>10</v>
      </c>
      <c r="G42" s="52" t="s">
        <v>3750</v>
      </c>
      <c r="H42" s="9" t="s">
        <v>3743</v>
      </c>
      <c r="I42" s="50" t="s">
        <v>3760</v>
      </c>
      <c r="J42" s="50" t="s">
        <v>3760</v>
      </c>
      <c r="K42" s="50" t="s">
        <v>3744</v>
      </c>
      <c r="L42" s="56" t="s">
        <v>3741</v>
      </c>
      <c r="M42" s="941"/>
      <c r="N42" s="516"/>
    </row>
    <row r="43" spans="1:14" s="1" customFormat="1" ht="37.5" customHeight="1" thickBot="1">
      <c r="A43" s="895">
        <v>39</v>
      </c>
      <c r="B43" s="592">
        <v>1620500015</v>
      </c>
      <c r="C43" s="592"/>
      <c r="D43" s="942" t="s">
        <v>3742</v>
      </c>
      <c r="E43" s="942" t="s">
        <v>3742</v>
      </c>
      <c r="F43" s="898">
        <v>8</v>
      </c>
      <c r="G43" s="898" t="s">
        <v>357</v>
      </c>
      <c r="H43" s="896" t="s">
        <v>1664</v>
      </c>
      <c r="I43" s="898" t="s">
        <v>359</v>
      </c>
      <c r="J43" s="898"/>
      <c r="K43" s="943" t="s">
        <v>524</v>
      </c>
      <c r="L43" s="944">
        <v>38991</v>
      </c>
      <c r="M43" s="904">
        <v>45566</v>
      </c>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550"/>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0"/>
      <c r="F56" s="550"/>
      <c r="G56" s="550"/>
      <c r="L56" s="38"/>
      <c r="M56" s="550"/>
      <c r="N56" s="516"/>
    </row>
    <row r="57" spans="1:14" s="1" customFormat="1">
      <c r="A57" s="550"/>
      <c r="C57" s="550"/>
      <c r="F57" s="550"/>
      <c r="G57" s="550"/>
      <c r="L57" s="38"/>
      <c r="M57" s="550"/>
      <c r="N57" s="516"/>
    </row>
    <row r="58" spans="1:14" s="1" customFormat="1">
      <c r="A58" s="550"/>
      <c r="C58" s="550"/>
      <c r="F58" s="550"/>
      <c r="G58" s="550"/>
      <c r="L58" s="38"/>
      <c r="M58" s="550"/>
      <c r="N58" s="516"/>
    </row>
    <row r="59" spans="1:14" s="1" customFormat="1">
      <c r="A59" s="550"/>
      <c r="C59" s="550"/>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2"/>
      <c r="F71" s="550"/>
      <c r="G71" s="550"/>
      <c r="L71" s="38"/>
      <c r="M71" s="550"/>
      <c r="N71" s="516"/>
    </row>
    <row r="72" spans="1:14" s="1" customFormat="1">
      <c r="A72" s="550"/>
      <c r="C72" s="552"/>
      <c r="F72" s="550"/>
      <c r="G72" s="550"/>
      <c r="L72" s="38"/>
      <c r="M72" s="550"/>
      <c r="N72" s="516"/>
    </row>
    <row r="73" spans="1:14" s="1" customFormat="1">
      <c r="A73" s="550"/>
      <c r="C73" s="552"/>
      <c r="F73" s="550"/>
      <c r="G73" s="550"/>
      <c r="L73" s="38"/>
      <c r="M73" s="550"/>
      <c r="N73" s="516"/>
    </row>
    <row r="74" spans="1:14" s="1" customFormat="1">
      <c r="A74" s="550"/>
      <c r="C74" s="552"/>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row r="175" spans="1:14" s="1" customFormat="1">
      <c r="A175" s="550"/>
      <c r="C175" s="553"/>
      <c r="F175" s="550"/>
      <c r="G175" s="550"/>
      <c r="L175" s="38"/>
      <c r="M175" s="550"/>
      <c r="N175" s="516"/>
    </row>
    <row r="176" spans="1:14" s="1" customFormat="1">
      <c r="A176" s="550"/>
      <c r="C176" s="553"/>
      <c r="F176" s="550"/>
      <c r="G176" s="550"/>
      <c r="L176" s="38"/>
      <c r="M176" s="550"/>
      <c r="N176" s="516"/>
    </row>
    <row r="177" spans="1:14" s="1" customFormat="1">
      <c r="A177" s="550"/>
      <c r="C177" s="553"/>
      <c r="F177" s="550"/>
      <c r="G177" s="550"/>
      <c r="L177" s="38"/>
      <c r="M177" s="550"/>
      <c r="N177" s="516"/>
    </row>
    <row r="178" spans="1:14" s="1" customFormat="1">
      <c r="A178" s="550"/>
      <c r="C178" s="553"/>
      <c r="F178" s="550"/>
      <c r="G178" s="550"/>
      <c r="L178" s="38"/>
      <c r="M178" s="550"/>
      <c r="N178"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0"/>
  <sheetViews>
    <sheetView view="pageBreakPreview" zoomScale="70" zoomScaleNormal="75" zoomScaleSheetLayoutView="70" workbookViewId="0">
      <pane ySplit="4" topLeftCell="A8" activePane="bottomLeft" state="frozen"/>
      <selection activeCell="G13" sqref="G13"/>
      <selection pane="bottomLeft" activeCell="D9" sqref="D9"/>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4" customWidth="1"/>
    <col min="6" max="6" width="6.36328125" style="575" customWidth="1"/>
    <col min="7" max="7" width="9.08984375" style="576" customWidth="1"/>
    <col min="8" max="8" width="26.6328125" style="576" customWidth="1"/>
    <col min="9" max="10" width="12.453125" style="575" customWidth="1"/>
    <col min="11" max="11" width="29.26953125" style="576" customWidth="1"/>
    <col min="12" max="12" width="10.26953125" style="577"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0" t="s">
        <v>1697</v>
      </c>
      <c r="C1" s="580"/>
      <c r="D1" s="580"/>
      <c r="E1" s="580"/>
      <c r="F1" s="580"/>
      <c r="G1" s="580"/>
      <c r="H1" s="580"/>
      <c r="I1" s="580"/>
      <c r="J1" s="580"/>
      <c r="K1" s="1024" t="str">
        <f>居宅介護・重度訪問介護!J1</f>
        <v>令和８年７月１日現在</v>
      </c>
      <c r="L1" s="1024" t="str">
        <f ca="1">REPLACE(LEFT(CELL("filename",$A$1),FIND(".x",CELL("filename",$A$1))-1),1,FIND("[",CELL("filename",$A$1)),)</f>
        <v>080701</v>
      </c>
      <c r="M1" s="515"/>
      <c r="N1" s="557"/>
      <c r="O1" s="517"/>
      <c r="P1" s="517"/>
      <c r="Q1" s="517"/>
      <c r="R1" s="517"/>
      <c r="S1" s="517"/>
      <c r="T1" s="517"/>
      <c r="U1" s="517"/>
      <c r="V1" s="517"/>
      <c r="W1" s="517"/>
      <c r="X1" s="517"/>
      <c r="Y1" s="517"/>
      <c r="Z1" s="517"/>
    </row>
    <row r="2" spans="1:26" s="558" customFormat="1" ht="39.75" customHeight="1" thickBot="1">
      <c r="A2" s="518">
        <f>SUM(F5:F12)</f>
        <v>89</v>
      </c>
      <c r="B2" s="1043" t="s">
        <v>1509</v>
      </c>
      <c r="C2" s="1043"/>
      <c r="D2" s="1043"/>
      <c r="E2" s="1043"/>
      <c r="F2" s="1043"/>
      <c r="G2" s="1043"/>
      <c r="H2" s="1043"/>
      <c r="I2" s="1043"/>
      <c r="J2" s="1043"/>
      <c r="K2" s="1043"/>
      <c r="L2" s="556"/>
      <c r="M2" s="515"/>
      <c r="N2" s="557"/>
      <c r="O2" s="517"/>
      <c r="P2" s="517"/>
      <c r="Q2" s="517"/>
      <c r="R2" s="517"/>
      <c r="S2" s="517"/>
      <c r="T2" s="517"/>
      <c r="U2" s="517"/>
      <c r="V2" s="517"/>
      <c r="W2" s="517"/>
      <c r="X2" s="517"/>
      <c r="Y2" s="517"/>
      <c r="Z2" s="517"/>
    </row>
    <row r="3" spans="1:26" s="49" customFormat="1" ht="24" customHeight="1">
      <c r="A3" s="1031"/>
      <c r="B3" s="1044" t="s">
        <v>18</v>
      </c>
      <c r="C3" s="1035" t="s">
        <v>1510</v>
      </c>
      <c r="D3" s="1046" t="s">
        <v>1511</v>
      </c>
      <c r="E3" s="559"/>
      <c r="F3" s="1048" t="s">
        <v>3</v>
      </c>
      <c r="G3" s="1048" t="s">
        <v>1599</v>
      </c>
      <c r="H3" s="1048" t="s">
        <v>273</v>
      </c>
      <c r="I3" s="1048" t="s">
        <v>21</v>
      </c>
      <c r="J3" s="1048" t="s">
        <v>22</v>
      </c>
      <c r="K3" s="1048" t="s">
        <v>8</v>
      </c>
      <c r="L3" s="1049" t="s">
        <v>24</v>
      </c>
      <c r="M3" s="1051" t="s">
        <v>25</v>
      </c>
      <c r="N3" s="516"/>
    </row>
    <row r="4" spans="1:26" s="46" customFormat="1" ht="24" customHeight="1">
      <c r="A4" s="1032"/>
      <c r="B4" s="1045"/>
      <c r="C4" s="1036"/>
      <c r="D4" s="1047"/>
      <c r="E4" s="560" t="s">
        <v>1482</v>
      </c>
      <c r="F4" s="1047"/>
      <c r="G4" s="1047"/>
      <c r="H4" s="1047"/>
      <c r="I4" s="1047"/>
      <c r="J4" s="1047"/>
      <c r="K4" s="1047"/>
      <c r="L4" s="1050"/>
      <c r="M4" s="1052"/>
      <c r="N4" s="516"/>
    </row>
    <row r="5" spans="1:26" s="535" customFormat="1" ht="36.75" customHeight="1">
      <c r="A5" s="549" cm="1">
        <f t="array" ref="A5:A12">_xlfn.SEQUENCE(COUNTA(B5:B12),1,1,1)</f>
        <v>1</v>
      </c>
      <c r="B5" s="562" t="s">
        <v>1654</v>
      </c>
      <c r="C5" s="527"/>
      <c r="D5" s="528" t="s">
        <v>1655</v>
      </c>
      <c r="E5" s="529" t="s">
        <v>1513</v>
      </c>
      <c r="F5" s="527">
        <v>9</v>
      </c>
      <c r="G5" s="527" t="s">
        <v>1244</v>
      </c>
      <c r="H5" s="528" t="s">
        <v>1656</v>
      </c>
      <c r="I5" s="527" t="s">
        <v>1657</v>
      </c>
      <c r="J5" s="527"/>
      <c r="K5" s="563" t="s">
        <v>1514</v>
      </c>
      <c r="L5" s="532">
        <v>38991</v>
      </c>
      <c r="M5" s="533">
        <v>45566</v>
      </c>
      <c r="N5" s="534" t="s">
        <v>1658</v>
      </c>
    </row>
    <row r="6" spans="1:26" s="535" customFormat="1" ht="72" customHeight="1">
      <c r="A6" s="549">
        <v>2</v>
      </c>
      <c r="B6" s="562" t="s">
        <v>1659</v>
      </c>
      <c r="C6" s="527"/>
      <c r="D6" s="528" t="s">
        <v>2666</v>
      </c>
      <c r="E6" s="564" t="s">
        <v>2667</v>
      </c>
      <c r="F6" s="527">
        <v>10</v>
      </c>
      <c r="G6" s="527" t="s">
        <v>513</v>
      </c>
      <c r="H6" s="528" t="s">
        <v>1660</v>
      </c>
      <c r="I6" s="527" t="s">
        <v>1661</v>
      </c>
      <c r="J6" s="527" t="s">
        <v>516</v>
      </c>
      <c r="K6" s="563" t="s">
        <v>517</v>
      </c>
      <c r="L6" s="532">
        <v>38991</v>
      </c>
      <c r="M6" s="533">
        <v>45566</v>
      </c>
      <c r="N6" s="534" t="s">
        <v>1662</v>
      </c>
    </row>
    <row r="7" spans="1:26" s="535" customFormat="1" ht="50.25" customHeight="1">
      <c r="A7" s="549">
        <v>3</v>
      </c>
      <c r="B7" s="562" t="s">
        <v>1665</v>
      </c>
      <c r="C7" s="527"/>
      <c r="D7" s="528" t="s">
        <v>1666</v>
      </c>
      <c r="E7" s="528" t="s">
        <v>3173</v>
      </c>
      <c r="F7" s="527">
        <v>16</v>
      </c>
      <c r="G7" s="527" t="s">
        <v>924</v>
      </c>
      <c r="H7" s="528" t="s">
        <v>1667</v>
      </c>
      <c r="I7" s="527" t="s">
        <v>1515</v>
      </c>
      <c r="J7" s="527" t="s">
        <v>1668</v>
      </c>
      <c r="K7" s="563" t="s">
        <v>1516</v>
      </c>
      <c r="L7" s="532">
        <v>38991</v>
      </c>
      <c r="M7" s="533">
        <v>45566</v>
      </c>
      <c r="N7" s="534" t="s">
        <v>1663</v>
      </c>
    </row>
    <row r="8" spans="1:26" s="535" customFormat="1" ht="60.75" customHeight="1">
      <c r="A8" s="549">
        <v>4</v>
      </c>
      <c r="B8" s="562" t="s">
        <v>1669</v>
      </c>
      <c r="C8" s="527"/>
      <c r="D8" s="528" t="s">
        <v>1517</v>
      </c>
      <c r="E8" s="528" t="s">
        <v>3072</v>
      </c>
      <c r="F8" s="527">
        <v>30</v>
      </c>
      <c r="G8" s="527" t="s">
        <v>1670</v>
      </c>
      <c r="H8" s="528" t="s">
        <v>1671</v>
      </c>
      <c r="I8" s="527" t="s">
        <v>1672</v>
      </c>
      <c r="J8" s="527" t="s">
        <v>1673</v>
      </c>
      <c r="K8" s="563" t="s">
        <v>1518</v>
      </c>
      <c r="L8" s="532">
        <v>38991</v>
      </c>
      <c r="M8" s="533">
        <v>45566</v>
      </c>
      <c r="N8" s="534" t="s">
        <v>1663</v>
      </c>
    </row>
    <row r="9" spans="1:26" s="535" customFormat="1" ht="36.75" customHeight="1">
      <c r="A9" s="549">
        <v>5</v>
      </c>
      <c r="B9" s="562" t="s">
        <v>1674</v>
      </c>
      <c r="C9" s="527"/>
      <c r="D9" s="528" t="s">
        <v>1675</v>
      </c>
      <c r="E9" s="529" t="s">
        <v>1519</v>
      </c>
      <c r="F9" s="527">
        <v>7</v>
      </c>
      <c r="G9" s="527" t="s">
        <v>1520</v>
      </c>
      <c r="H9" s="528" t="s">
        <v>1676</v>
      </c>
      <c r="I9" s="527" t="s">
        <v>1677</v>
      </c>
      <c r="J9" s="527" t="s">
        <v>1678</v>
      </c>
      <c r="K9" s="563" t="s">
        <v>1521</v>
      </c>
      <c r="L9" s="532">
        <v>38991</v>
      </c>
      <c r="M9" s="533">
        <v>45566</v>
      </c>
      <c r="N9" s="534" t="s">
        <v>1679</v>
      </c>
    </row>
    <row r="10" spans="1:26" s="49" customFormat="1" ht="36.75" customHeight="1">
      <c r="A10" s="549">
        <v>6</v>
      </c>
      <c r="B10" s="622">
        <v>1621600053</v>
      </c>
      <c r="C10" s="52"/>
      <c r="D10" s="529" t="s">
        <v>2552</v>
      </c>
      <c r="E10" s="529" t="s">
        <v>2552</v>
      </c>
      <c r="F10" s="527">
        <v>7</v>
      </c>
      <c r="G10" s="527" t="s">
        <v>1150</v>
      </c>
      <c r="H10" s="563" t="s">
        <v>2553</v>
      </c>
      <c r="I10" s="527" t="s">
        <v>2554</v>
      </c>
      <c r="J10" s="527" t="s">
        <v>1522</v>
      </c>
      <c r="K10" s="565" t="s">
        <v>747</v>
      </c>
      <c r="L10" s="532">
        <v>39965</v>
      </c>
      <c r="M10" s="533">
        <v>44348</v>
      </c>
      <c r="N10" s="516" t="s">
        <v>228</v>
      </c>
    </row>
    <row r="11" spans="1:26" s="41" customFormat="1" ht="36.75" customHeight="1">
      <c r="A11" s="549">
        <v>7</v>
      </c>
      <c r="B11" s="540">
        <v>1620800035</v>
      </c>
      <c r="C11" s="530" t="s">
        <v>1703</v>
      </c>
      <c r="D11" s="539" t="s">
        <v>1680</v>
      </c>
      <c r="E11" s="566" t="s">
        <v>2882</v>
      </c>
      <c r="F11" s="540">
        <v>6</v>
      </c>
      <c r="G11" s="540" t="s">
        <v>1681</v>
      </c>
      <c r="H11" s="567" t="s">
        <v>1682</v>
      </c>
      <c r="I11" s="540" t="s">
        <v>1683</v>
      </c>
      <c r="J11" s="540" t="s">
        <v>1684</v>
      </c>
      <c r="K11" s="567" t="s">
        <v>605</v>
      </c>
      <c r="L11" s="568">
        <v>42461</v>
      </c>
      <c r="M11" s="533">
        <v>44652</v>
      </c>
      <c r="N11" s="516" t="s">
        <v>1608</v>
      </c>
    </row>
    <row r="12" spans="1:26" s="2" customFormat="1" ht="39" customHeight="1" thickBot="1">
      <c r="A12" s="549">
        <v>8</v>
      </c>
      <c r="B12" s="591">
        <v>1620600013</v>
      </c>
      <c r="C12" s="592"/>
      <c r="D12" s="593" t="s">
        <v>1743</v>
      </c>
      <c r="E12" s="593" t="s">
        <v>1743</v>
      </c>
      <c r="F12" s="594">
        <v>4</v>
      </c>
      <c r="G12" s="594" t="s">
        <v>1744</v>
      </c>
      <c r="H12" s="595" t="s">
        <v>1745</v>
      </c>
      <c r="I12" s="594" t="s">
        <v>1746</v>
      </c>
      <c r="J12" s="594" t="s">
        <v>1746</v>
      </c>
      <c r="K12" s="596" t="s">
        <v>1747</v>
      </c>
      <c r="L12" s="597">
        <v>42826</v>
      </c>
      <c r="M12" s="598">
        <v>45017</v>
      </c>
      <c r="N12" s="516" t="s">
        <v>228</v>
      </c>
    </row>
    <row r="13" spans="1:26" s="2" customFormat="1">
      <c r="A13" s="515"/>
      <c r="B13" s="550"/>
      <c r="C13" s="550"/>
      <c r="D13" s="551"/>
      <c r="E13" s="551"/>
      <c r="F13" s="569"/>
      <c r="G13" s="570"/>
      <c r="H13" s="570"/>
      <c r="I13" s="569"/>
      <c r="J13" s="569"/>
      <c r="K13" s="570"/>
      <c r="L13" s="571"/>
      <c r="M13" s="550"/>
      <c r="N13" s="516"/>
    </row>
    <row r="14" spans="1:26" s="2" customFormat="1">
      <c r="A14" s="515"/>
      <c r="B14" s="550"/>
      <c r="C14" s="550"/>
      <c r="D14" s="551"/>
      <c r="E14" s="551"/>
      <c r="F14" s="569"/>
      <c r="G14" s="570"/>
      <c r="H14" s="570"/>
      <c r="I14" s="569"/>
      <c r="J14" s="569"/>
      <c r="K14" s="570"/>
      <c r="L14" s="571"/>
      <c r="M14" s="550"/>
      <c r="N14" s="516"/>
    </row>
    <row r="15" spans="1:26" s="2" customFormat="1">
      <c r="A15" s="515"/>
      <c r="B15" s="550"/>
      <c r="C15" s="550"/>
      <c r="D15" s="551"/>
      <c r="E15" s="551"/>
      <c r="F15" s="569"/>
      <c r="G15" s="570"/>
      <c r="H15" s="570"/>
      <c r="I15" s="569"/>
      <c r="J15" s="569"/>
      <c r="K15" s="570"/>
      <c r="L15" s="571"/>
      <c r="M15" s="550"/>
      <c r="N15" s="516"/>
    </row>
    <row r="16" spans="1:26" s="2" customFormat="1">
      <c r="A16" s="515"/>
      <c r="B16" s="550"/>
      <c r="C16" s="550"/>
      <c r="D16" s="551"/>
      <c r="E16" s="551"/>
      <c r="F16" s="569"/>
      <c r="G16" s="570"/>
      <c r="H16" s="570"/>
      <c r="I16" s="569"/>
      <c r="J16" s="569"/>
      <c r="K16" s="570"/>
      <c r="L16" s="571"/>
      <c r="M16" s="550"/>
      <c r="N16" s="516"/>
    </row>
    <row r="17" spans="1:14" s="2" customFormat="1">
      <c r="A17" s="515"/>
      <c r="B17" s="550"/>
      <c r="C17" s="550"/>
      <c r="D17" s="551"/>
      <c r="E17" s="551"/>
      <c r="F17" s="569"/>
      <c r="G17" s="570"/>
      <c r="H17" s="570"/>
      <c r="I17" s="569"/>
      <c r="J17" s="569"/>
      <c r="K17" s="570"/>
      <c r="L17" s="571"/>
      <c r="M17" s="550"/>
      <c r="N17" s="516"/>
    </row>
    <row r="18" spans="1:14" s="2" customFormat="1">
      <c r="A18" s="515"/>
      <c r="B18" s="550"/>
      <c r="C18" s="550"/>
      <c r="D18" s="551"/>
      <c r="E18" s="551"/>
      <c r="F18" s="569"/>
      <c r="G18" s="570"/>
      <c r="H18" s="570"/>
      <c r="I18" s="569"/>
      <c r="J18" s="569"/>
      <c r="K18" s="570"/>
      <c r="L18" s="571"/>
      <c r="M18" s="550"/>
      <c r="N18" s="516"/>
    </row>
    <row r="19" spans="1:14" s="2" customFormat="1">
      <c r="A19" s="515"/>
      <c r="B19" s="550"/>
      <c r="C19" s="550"/>
      <c r="D19" s="551"/>
      <c r="E19" s="551"/>
      <c r="F19" s="569"/>
      <c r="G19" s="570"/>
      <c r="H19" s="570"/>
      <c r="I19" s="569"/>
      <c r="J19" s="569"/>
      <c r="K19" s="570"/>
      <c r="L19" s="571"/>
      <c r="M19" s="550"/>
      <c r="N19" s="516"/>
    </row>
    <row r="20" spans="1:14" s="2" customFormat="1">
      <c r="A20" s="515"/>
      <c r="B20" s="550"/>
      <c r="C20" s="550"/>
      <c r="D20" s="551"/>
      <c r="E20" s="551"/>
      <c r="F20" s="569"/>
      <c r="G20" s="570"/>
      <c r="H20" s="570"/>
      <c r="I20" s="569"/>
      <c r="J20" s="569"/>
      <c r="K20" s="570"/>
      <c r="L20" s="571"/>
      <c r="M20" s="550"/>
      <c r="N20" s="516"/>
    </row>
    <row r="21" spans="1:14" s="2" customFormat="1">
      <c r="A21" s="515"/>
      <c r="B21" s="550"/>
      <c r="C21" s="550"/>
      <c r="D21" s="551"/>
      <c r="E21" s="551"/>
      <c r="F21" s="569"/>
      <c r="G21" s="570"/>
      <c r="H21" s="570"/>
      <c r="I21" s="569"/>
      <c r="J21" s="569"/>
      <c r="K21" s="570"/>
      <c r="L21" s="571"/>
      <c r="M21" s="550"/>
      <c r="N21" s="516"/>
    </row>
    <row r="22" spans="1:14" s="2" customFormat="1">
      <c r="A22" s="515"/>
      <c r="B22" s="550"/>
      <c r="C22" s="550"/>
      <c r="D22" s="551"/>
      <c r="E22" s="551"/>
      <c r="F22" s="569"/>
      <c r="G22" s="570"/>
      <c r="H22" s="570"/>
      <c r="I22" s="569"/>
      <c r="J22" s="569"/>
      <c r="K22" s="570"/>
      <c r="L22" s="571"/>
      <c r="M22" s="550"/>
      <c r="N22" s="516"/>
    </row>
    <row r="23" spans="1:14" s="2" customFormat="1">
      <c r="A23" s="515"/>
      <c r="B23" s="550"/>
      <c r="C23" s="550"/>
      <c r="D23" s="551"/>
      <c r="E23" s="551"/>
      <c r="F23" s="569"/>
      <c r="G23" s="570"/>
      <c r="H23" s="570"/>
      <c r="I23" s="569"/>
      <c r="J23" s="569"/>
      <c r="K23" s="570"/>
      <c r="L23" s="571"/>
      <c r="M23" s="550"/>
      <c r="N23" s="516"/>
    </row>
    <row r="24" spans="1:14" s="2" customFormat="1">
      <c r="A24" s="515"/>
      <c r="B24" s="550"/>
      <c r="C24" s="550"/>
      <c r="D24" s="551"/>
      <c r="E24" s="551"/>
      <c r="F24" s="569"/>
      <c r="G24" s="570"/>
      <c r="H24" s="570"/>
      <c r="I24" s="569"/>
      <c r="J24" s="569"/>
      <c r="K24" s="570"/>
      <c r="L24" s="571"/>
      <c r="M24" s="550"/>
      <c r="N24" s="516"/>
    </row>
    <row r="25" spans="1:14" s="2" customFormat="1">
      <c r="A25" s="515"/>
      <c r="B25" s="550"/>
      <c r="C25" s="550"/>
      <c r="D25" s="551"/>
      <c r="E25" s="551"/>
      <c r="F25" s="569"/>
      <c r="G25" s="570"/>
      <c r="H25" s="570"/>
      <c r="I25" s="569"/>
      <c r="J25" s="569"/>
      <c r="K25" s="570"/>
      <c r="L25" s="571"/>
      <c r="M25" s="550"/>
      <c r="N25" s="516"/>
    </row>
    <row r="26" spans="1:14" s="2" customFormat="1">
      <c r="A26" s="515"/>
      <c r="B26" s="550"/>
      <c r="C26" s="550"/>
      <c r="D26" s="551"/>
      <c r="E26" s="551"/>
      <c r="F26" s="569"/>
      <c r="G26" s="570"/>
      <c r="H26" s="570"/>
      <c r="I26" s="569"/>
      <c r="J26" s="569"/>
      <c r="K26" s="570"/>
      <c r="L26" s="571"/>
      <c r="M26" s="550"/>
      <c r="N26" s="516"/>
    </row>
    <row r="27" spans="1:14" s="2" customFormat="1">
      <c r="A27" s="515"/>
      <c r="B27" s="550"/>
      <c r="C27" s="550"/>
      <c r="D27" s="551"/>
      <c r="E27" s="551"/>
      <c r="F27" s="569"/>
      <c r="G27" s="570"/>
      <c r="H27" s="570"/>
      <c r="I27" s="569"/>
      <c r="J27" s="569"/>
      <c r="K27" s="570"/>
      <c r="L27" s="571"/>
      <c r="M27" s="550"/>
      <c r="N27" s="516"/>
    </row>
    <row r="28" spans="1:14" s="2" customFormat="1">
      <c r="A28" s="515"/>
      <c r="B28" s="550"/>
      <c r="C28" s="550"/>
      <c r="D28" s="551"/>
      <c r="E28" s="551"/>
      <c r="F28" s="569"/>
      <c r="G28" s="570"/>
      <c r="H28" s="570"/>
      <c r="I28" s="569"/>
      <c r="J28" s="569"/>
      <c r="K28" s="570"/>
      <c r="L28" s="571"/>
      <c r="M28" s="550"/>
      <c r="N28" s="516"/>
    </row>
    <row r="29" spans="1:14" s="2" customFormat="1">
      <c r="A29" s="515"/>
      <c r="B29" s="550"/>
      <c r="C29" s="550"/>
      <c r="D29" s="551"/>
      <c r="E29" s="551"/>
      <c r="F29" s="569"/>
      <c r="G29" s="570"/>
      <c r="H29" s="570"/>
      <c r="I29" s="569"/>
      <c r="J29" s="569"/>
      <c r="K29" s="570"/>
      <c r="L29" s="571"/>
      <c r="M29" s="550"/>
      <c r="N29" s="516"/>
    </row>
    <row r="30" spans="1:14" s="2" customFormat="1">
      <c r="A30" s="515"/>
      <c r="B30" s="550"/>
      <c r="C30" s="550"/>
      <c r="D30" s="551"/>
      <c r="E30" s="551"/>
      <c r="F30" s="569"/>
      <c r="G30" s="570"/>
      <c r="H30" s="570"/>
      <c r="I30" s="569"/>
      <c r="J30" s="569"/>
      <c r="K30" s="570"/>
      <c r="L30" s="571"/>
      <c r="M30" s="550"/>
      <c r="N30" s="516"/>
    </row>
    <row r="31" spans="1:14" s="2" customFormat="1">
      <c r="A31" s="515"/>
      <c r="B31" s="550"/>
      <c r="C31" s="550"/>
      <c r="D31" s="551"/>
      <c r="E31" s="551"/>
      <c r="F31" s="569"/>
      <c r="G31" s="570"/>
      <c r="H31" s="570"/>
      <c r="I31" s="569"/>
      <c r="J31" s="569"/>
      <c r="K31" s="570"/>
      <c r="L31" s="571"/>
      <c r="M31" s="550"/>
      <c r="N31" s="516"/>
    </row>
    <row r="32" spans="1:14" s="2" customFormat="1">
      <c r="A32" s="515"/>
      <c r="B32" s="550"/>
      <c r="C32" s="550"/>
      <c r="D32" s="551"/>
      <c r="E32" s="551"/>
      <c r="F32" s="569"/>
      <c r="G32" s="570"/>
      <c r="H32" s="570"/>
      <c r="I32" s="569"/>
      <c r="J32" s="569"/>
      <c r="K32" s="570"/>
      <c r="L32" s="571"/>
      <c r="M32" s="550"/>
      <c r="N32" s="516"/>
    </row>
    <row r="33" spans="1:14" s="2" customFormat="1">
      <c r="A33" s="515"/>
      <c r="B33" s="550"/>
      <c r="C33" s="550"/>
      <c r="D33" s="551"/>
      <c r="E33" s="551"/>
      <c r="F33" s="569"/>
      <c r="G33" s="570"/>
      <c r="H33" s="570"/>
      <c r="I33" s="569"/>
      <c r="J33" s="569"/>
      <c r="K33" s="570"/>
      <c r="L33" s="571"/>
      <c r="M33" s="550"/>
      <c r="N33" s="516"/>
    </row>
    <row r="34" spans="1:14" s="2" customFormat="1">
      <c r="A34" s="515"/>
      <c r="B34" s="550"/>
      <c r="C34" s="550"/>
      <c r="D34" s="551"/>
      <c r="E34" s="551"/>
      <c r="F34" s="569"/>
      <c r="G34" s="570"/>
      <c r="H34" s="570"/>
      <c r="I34" s="569"/>
      <c r="J34" s="569"/>
      <c r="K34" s="570"/>
      <c r="L34" s="571"/>
      <c r="M34" s="550"/>
      <c r="N34" s="516"/>
    </row>
    <row r="35" spans="1:14" s="2" customFormat="1">
      <c r="A35" s="515"/>
      <c r="B35" s="550"/>
      <c r="C35" s="550"/>
      <c r="D35" s="550"/>
      <c r="E35" s="551"/>
      <c r="F35" s="569"/>
      <c r="G35" s="570"/>
      <c r="H35" s="570"/>
      <c r="I35" s="569"/>
      <c r="J35" s="569"/>
      <c r="K35" s="570"/>
      <c r="L35" s="571"/>
      <c r="M35" s="550"/>
      <c r="N35" s="516"/>
    </row>
    <row r="36" spans="1:14" s="2" customFormat="1">
      <c r="A36" s="515"/>
      <c r="B36" s="550"/>
      <c r="C36" s="550"/>
      <c r="D36" s="550"/>
      <c r="E36" s="551"/>
      <c r="F36" s="569"/>
      <c r="G36" s="570"/>
      <c r="H36" s="570"/>
      <c r="I36" s="569"/>
      <c r="J36" s="569"/>
      <c r="K36" s="570"/>
      <c r="L36" s="571"/>
      <c r="M36" s="550"/>
      <c r="N36" s="516"/>
    </row>
    <row r="37" spans="1:14" s="2" customFormat="1">
      <c r="A37" s="515"/>
      <c r="B37" s="550"/>
      <c r="C37" s="550"/>
      <c r="D37" s="550"/>
      <c r="E37" s="551"/>
      <c r="F37" s="569"/>
      <c r="G37" s="570"/>
      <c r="H37" s="570"/>
      <c r="I37" s="569"/>
      <c r="J37" s="569"/>
      <c r="K37" s="570"/>
      <c r="L37" s="571"/>
      <c r="M37" s="550"/>
      <c r="N37" s="516"/>
    </row>
    <row r="38" spans="1:14" s="2" customFormat="1">
      <c r="A38" s="515"/>
      <c r="B38" s="550"/>
      <c r="C38" s="550"/>
      <c r="D38" s="550"/>
      <c r="E38" s="551"/>
      <c r="F38" s="569"/>
      <c r="G38" s="570"/>
      <c r="H38" s="570"/>
      <c r="I38" s="569"/>
      <c r="J38" s="569"/>
      <c r="K38" s="570"/>
      <c r="L38" s="571"/>
      <c r="M38" s="550"/>
      <c r="N38" s="516"/>
    </row>
    <row r="39" spans="1:14" s="2" customFormat="1">
      <c r="A39" s="515"/>
      <c r="B39" s="550"/>
      <c r="C39" s="550"/>
      <c r="D39" s="550"/>
      <c r="E39" s="551"/>
      <c r="F39" s="569"/>
      <c r="G39" s="570"/>
      <c r="H39" s="570"/>
      <c r="I39" s="569"/>
      <c r="J39" s="569"/>
      <c r="K39" s="570"/>
      <c r="L39" s="571"/>
      <c r="M39" s="550"/>
      <c r="N39" s="516"/>
    </row>
    <row r="40" spans="1:14" s="1" customFormat="1">
      <c r="A40" s="515"/>
      <c r="B40" s="552"/>
      <c r="C40" s="552"/>
      <c r="D40" s="552"/>
      <c r="E40" s="551"/>
      <c r="F40" s="569"/>
      <c r="G40" s="570"/>
      <c r="H40" s="570"/>
      <c r="I40" s="569"/>
      <c r="J40" s="569"/>
      <c r="K40" s="570"/>
      <c r="L40" s="571"/>
      <c r="M40" s="550"/>
      <c r="N40" s="516"/>
    </row>
    <row r="41" spans="1:14" s="1" customFormat="1">
      <c r="A41" s="515"/>
      <c r="B41" s="552"/>
      <c r="C41" s="552"/>
      <c r="D41" s="552"/>
      <c r="E41" s="551"/>
      <c r="F41" s="569"/>
      <c r="G41" s="570"/>
      <c r="H41" s="570"/>
      <c r="I41" s="569"/>
      <c r="J41" s="569"/>
      <c r="K41" s="570"/>
      <c r="L41" s="571"/>
      <c r="M41" s="550"/>
      <c r="N41" s="516"/>
    </row>
    <row r="42" spans="1:14" s="1" customFormat="1">
      <c r="A42" s="515"/>
      <c r="B42" s="552"/>
      <c r="C42" s="552"/>
      <c r="D42" s="552"/>
      <c r="E42" s="551"/>
      <c r="F42" s="569"/>
      <c r="G42" s="570"/>
      <c r="H42" s="570"/>
      <c r="I42" s="569"/>
      <c r="J42" s="569"/>
      <c r="K42" s="570"/>
      <c r="L42" s="571"/>
      <c r="M42" s="550"/>
      <c r="N42" s="516"/>
    </row>
    <row r="43" spans="1:14" s="1" customFormat="1">
      <c r="A43" s="515"/>
      <c r="B43" s="552"/>
      <c r="C43" s="552"/>
      <c r="D43" s="552"/>
      <c r="E43" s="551"/>
      <c r="F43" s="569"/>
      <c r="G43" s="570"/>
      <c r="H43" s="570"/>
      <c r="I43" s="569"/>
      <c r="J43" s="569"/>
      <c r="K43" s="570"/>
      <c r="L43" s="571"/>
      <c r="M43" s="550"/>
      <c r="N43" s="516"/>
    </row>
    <row r="44" spans="1:14" s="1" customFormat="1">
      <c r="A44" s="515"/>
      <c r="B44" s="552"/>
      <c r="C44" s="552"/>
      <c r="D44" s="552"/>
      <c r="E44" s="551"/>
      <c r="F44" s="569"/>
      <c r="G44" s="570"/>
      <c r="H44" s="570"/>
      <c r="I44" s="569"/>
      <c r="J44" s="569"/>
      <c r="K44" s="570"/>
      <c r="L44" s="571"/>
      <c r="M44" s="550"/>
      <c r="N44" s="516"/>
    </row>
    <row r="45" spans="1:14" s="1" customFormat="1">
      <c r="A45" s="515"/>
      <c r="B45" s="552"/>
      <c r="C45" s="552"/>
      <c r="D45" s="552"/>
      <c r="E45" s="551"/>
      <c r="F45" s="569"/>
      <c r="G45" s="570"/>
      <c r="H45" s="570"/>
      <c r="I45" s="569"/>
      <c r="J45" s="569"/>
      <c r="K45" s="570"/>
      <c r="L45" s="571"/>
      <c r="M45" s="550"/>
      <c r="N45" s="516"/>
    </row>
    <row r="46" spans="1:14" s="1" customFormat="1">
      <c r="A46" s="515"/>
      <c r="B46" s="552"/>
      <c r="C46" s="552"/>
      <c r="D46" s="552"/>
      <c r="E46" s="551"/>
      <c r="F46" s="569"/>
      <c r="G46" s="570"/>
      <c r="H46" s="570"/>
      <c r="I46" s="569"/>
      <c r="J46" s="569"/>
      <c r="K46" s="570"/>
      <c r="L46" s="571"/>
      <c r="M46" s="550"/>
      <c r="N46" s="516"/>
    </row>
    <row r="47" spans="1:14" s="1" customFormat="1">
      <c r="A47" s="515"/>
      <c r="B47" s="552"/>
      <c r="C47" s="552"/>
      <c r="D47" s="552"/>
      <c r="E47" s="551"/>
      <c r="F47" s="569"/>
      <c r="G47" s="570"/>
      <c r="H47" s="570"/>
      <c r="I47" s="569"/>
      <c r="J47" s="569"/>
      <c r="K47" s="570"/>
      <c r="L47" s="571"/>
      <c r="M47" s="550"/>
      <c r="N47" s="516"/>
    </row>
    <row r="48" spans="1:14" s="1" customFormat="1">
      <c r="A48" s="515"/>
      <c r="B48" s="552"/>
      <c r="C48" s="552"/>
      <c r="D48" s="552"/>
      <c r="E48" s="551"/>
      <c r="F48" s="569"/>
      <c r="G48" s="570"/>
      <c r="H48" s="570"/>
      <c r="I48" s="569"/>
      <c r="J48" s="569"/>
      <c r="K48" s="570"/>
      <c r="L48" s="571"/>
      <c r="M48" s="550"/>
      <c r="N48" s="516"/>
    </row>
    <row r="49" spans="1:14" s="1" customFormat="1">
      <c r="A49" s="515"/>
      <c r="B49" s="552"/>
      <c r="C49" s="552"/>
      <c r="D49" s="552"/>
      <c r="E49" s="551"/>
      <c r="F49" s="569"/>
      <c r="G49" s="570"/>
      <c r="H49" s="570"/>
      <c r="I49" s="569"/>
      <c r="J49" s="569"/>
      <c r="K49" s="570"/>
      <c r="L49" s="571"/>
      <c r="M49" s="550"/>
      <c r="N49" s="516"/>
    </row>
    <row r="50" spans="1:14" s="1" customFormat="1">
      <c r="A50" s="515"/>
      <c r="B50" s="552"/>
      <c r="C50" s="552"/>
      <c r="D50" s="552"/>
      <c r="E50" s="551"/>
      <c r="F50" s="569"/>
      <c r="G50" s="570"/>
      <c r="H50" s="570"/>
      <c r="I50" s="569"/>
      <c r="J50" s="569"/>
      <c r="K50" s="570"/>
      <c r="L50" s="571"/>
      <c r="M50" s="550"/>
      <c r="N50" s="516"/>
    </row>
    <row r="51" spans="1:14" s="1" customFormat="1">
      <c r="A51" s="515"/>
      <c r="B51" s="552"/>
      <c r="C51" s="552"/>
      <c r="D51" s="552"/>
      <c r="E51" s="551"/>
      <c r="F51" s="569"/>
      <c r="G51" s="570"/>
      <c r="H51" s="570"/>
      <c r="I51" s="569"/>
      <c r="J51" s="569"/>
      <c r="K51" s="570"/>
      <c r="L51" s="571"/>
      <c r="M51" s="550"/>
      <c r="N51" s="516"/>
    </row>
    <row r="52" spans="1:14" s="1" customFormat="1">
      <c r="A52" s="515"/>
      <c r="B52" s="552"/>
      <c r="C52" s="552"/>
      <c r="D52" s="552"/>
      <c r="E52" s="551"/>
      <c r="F52" s="569"/>
      <c r="G52" s="570"/>
      <c r="H52" s="570"/>
      <c r="I52" s="569"/>
      <c r="J52" s="569"/>
      <c r="K52" s="570"/>
      <c r="L52" s="571"/>
      <c r="M52" s="550"/>
      <c r="N52" s="516"/>
    </row>
    <row r="53" spans="1:14" s="1" customFormat="1">
      <c r="A53" s="515"/>
      <c r="B53" s="552"/>
      <c r="C53" s="552"/>
      <c r="D53" s="552"/>
      <c r="E53" s="551"/>
      <c r="F53" s="569"/>
      <c r="G53" s="570"/>
      <c r="H53" s="570"/>
      <c r="I53" s="569"/>
      <c r="J53" s="569"/>
      <c r="K53" s="570"/>
      <c r="L53" s="571"/>
      <c r="M53" s="550"/>
      <c r="N53" s="516"/>
    </row>
    <row r="54" spans="1:14" s="1" customFormat="1">
      <c r="A54" s="515"/>
      <c r="B54" s="552"/>
      <c r="C54" s="552"/>
      <c r="D54" s="552"/>
      <c r="E54" s="551"/>
      <c r="F54" s="569"/>
      <c r="G54" s="570"/>
      <c r="H54" s="570"/>
      <c r="I54" s="569"/>
      <c r="J54" s="569"/>
      <c r="K54" s="570"/>
      <c r="L54" s="571"/>
      <c r="M54" s="550"/>
      <c r="N54" s="516"/>
    </row>
    <row r="55" spans="1:14">
      <c r="A55" s="572"/>
      <c r="B55" s="573"/>
    </row>
    <row r="56" spans="1:14">
      <c r="A56" s="572"/>
      <c r="B56" s="573"/>
    </row>
    <row r="57" spans="1:14">
      <c r="A57" s="572"/>
      <c r="B57" s="573"/>
    </row>
    <row r="58" spans="1:14">
      <c r="A58" s="572"/>
      <c r="B58" s="573"/>
    </row>
    <row r="59" spans="1:14">
      <c r="A59" s="572"/>
      <c r="B59" s="573"/>
    </row>
    <row r="60" spans="1:14">
      <c r="A60" s="572"/>
      <c r="B60" s="573"/>
    </row>
    <row r="61" spans="1:14">
      <c r="A61" s="572"/>
      <c r="B61" s="573"/>
    </row>
    <row r="62" spans="1:14">
      <c r="A62" s="572"/>
      <c r="B62" s="573"/>
    </row>
    <row r="63" spans="1:14">
      <c r="A63" s="572"/>
      <c r="B63" s="573"/>
    </row>
    <row r="64" spans="1:14">
      <c r="A64" s="572"/>
      <c r="B64" s="573"/>
    </row>
    <row r="65" spans="1:2">
      <c r="A65" s="572"/>
      <c r="B65" s="573"/>
    </row>
    <row r="66" spans="1:2">
      <c r="A66" s="572"/>
      <c r="B66" s="573"/>
    </row>
    <row r="67" spans="1:2">
      <c r="A67" s="572"/>
      <c r="B67" s="573"/>
    </row>
    <row r="68" spans="1:2">
      <c r="B68" s="573"/>
    </row>
    <row r="69" spans="1:2">
      <c r="B69" s="573"/>
    </row>
    <row r="70" spans="1:2">
      <c r="B70" s="573"/>
    </row>
    <row r="71" spans="1:2">
      <c r="B71" s="573"/>
    </row>
    <row r="72" spans="1:2">
      <c r="B72" s="573"/>
    </row>
    <row r="73" spans="1:2">
      <c r="B73" s="573"/>
    </row>
    <row r="74" spans="1:2">
      <c r="B74" s="573"/>
    </row>
    <row r="75" spans="1:2">
      <c r="B75" s="573"/>
    </row>
    <row r="76" spans="1:2">
      <c r="B76" s="573"/>
    </row>
    <row r="77" spans="1:2">
      <c r="B77" s="573"/>
    </row>
    <row r="78" spans="1:2">
      <c r="B78" s="573"/>
    </row>
    <row r="79" spans="1:2">
      <c r="B79" s="573"/>
    </row>
    <row r="80" spans="1:2">
      <c r="B80" s="573"/>
    </row>
    <row r="81" spans="2:2">
      <c r="B81" s="573"/>
    </row>
    <row r="82" spans="2:2">
      <c r="B82" s="573"/>
    </row>
    <row r="83" spans="2:2">
      <c r="B83" s="573"/>
    </row>
    <row r="84" spans="2:2">
      <c r="B84" s="573"/>
    </row>
    <row r="85" spans="2:2">
      <c r="B85" s="573"/>
    </row>
    <row r="86" spans="2:2">
      <c r="B86" s="573"/>
    </row>
    <row r="87" spans="2:2">
      <c r="B87" s="573"/>
    </row>
    <row r="88" spans="2:2">
      <c r="B88" s="573"/>
    </row>
    <row r="89" spans="2:2">
      <c r="B89" s="573"/>
    </row>
    <row r="90" spans="2:2">
      <c r="B90" s="573"/>
    </row>
    <row r="91" spans="2:2">
      <c r="B91" s="573"/>
    </row>
    <row r="92" spans="2:2">
      <c r="B92" s="573"/>
    </row>
    <row r="93" spans="2:2">
      <c r="B93" s="573"/>
    </row>
    <row r="94" spans="2:2">
      <c r="B94" s="573"/>
    </row>
    <row r="95" spans="2:2">
      <c r="B95" s="573"/>
    </row>
    <row r="96" spans="2:2">
      <c r="B96" s="573"/>
    </row>
    <row r="97" spans="2:2">
      <c r="B97" s="573"/>
    </row>
    <row r="98" spans="2:2">
      <c r="B98" s="573"/>
    </row>
    <row r="99" spans="2:2">
      <c r="B99" s="573"/>
    </row>
    <row r="100" spans="2:2">
      <c r="B100" s="573"/>
    </row>
    <row r="101" spans="2:2">
      <c r="B101" s="573"/>
    </row>
    <row r="102" spans="2:2">
      <c r="B102" s="573"/>
    </row>
    <row r="103" spans="2:2">
      <c r="B103" s="573"/>
    </row>
    <row r="104" spans="2:2">
      <c r="B104" s="573"/>
    </row>
    <row r="105" spans="2:2">
      <c r="B105" s="573"/>
    </row>
    <row r="106" spans="2:2">
      <c r="B106" s="573"/>
    </row>
    <row r="107" spans="2:2">
      <c r="B107" s="573"/>
    </row>
    <row r="108" spans="2:2">
      <c r="B108" s="573"/>
    </row>
    <row r="109" spans="2:2">
      <c r="B109" s="573"/>
    </row>
    <row r="110" spans="2:2">
      <c r="B110" s="573"/>
    </row>
    <row r="111" spans="2:2">
      <c r="B111" s="573"/>
    </row>
    <row r="112" spans="2:2">
      <c r="B112" s="573"/>
    </row>
    <row r="113" spans="2:2">
      <c r="B113" s="573"/>
    </row>
    <row r="114" spans="2:2">
      <c r="B114" s="573"/>
    </row>
    <row r="115" spans="2:2">
      <c r="B115" s="573"/>
    </row>
    <row r="116" spans="2:2">
      <c r="B116" s="573"/>
    </row>
    <row r="117" spans="2:2">
      <c r="B117" s="573"/>
    </row>
    <row r="118" spans="2:2">
      <c r="B118" s="573"/>
    </row>
    <row r="119" spans="2:2">
      <c r="B119" s="573"/>
    </row>
    <row r="120" spans="2:2">
      <c r="B120" s="573"/>
    </row>
    <row r="121" spans="2:2">
      <c r="B121" s="573"/>
    </row>
    <row r="122" spans="2:2">
      <c r="B122" s="573"/>
    </row>
    <row r="123" spans="2:2">
      <c r="B123" s="573"/>
    </row>
    <row r="124" spans="2:2">
      <c r="B124" s="573"/>
    </row>
    <row r="125" spans="2:2">
      <c r="B125" s="573"/>
    </row>
    <row r="126" spans="2:2">
      <c r="B126" s="573"/>
    </row>
    <row r="127" spans="2:2">
      <c r="B127" s="573"/>
    </row>
    <row r="128" spans="2:2">
      <c r="B128" s="573"/>
    </row>
    <row r="129" spans="2:2">
      <c r="B129" s="573"/>
    </row>
    <row r="130" spans="2:2">
      <c r="B130" s="573"/>
    </row>
    <row r="131" spans="2:2">
      <c r="B131" s="573"/>
    </row>
    <row r="132" spans="2:2">
      <c r="B132" s="573"/>
    </row>
    <row r="133" spans="2:2">
      <c r="B133" s="573"/>
    </row>
    <row r="134" spans="2:2">
      <c r="B134" s="573"/>
    </row>
    <row r="135" spans="2:2">
      <c r="B135" s="573"/>
    </row>
    <row r="136" spans="2:2">
      <c r="B136" s="573"/>
    </row>
    <row r="137" spans="2:2">
      <c r="B137" s="573"/>
    </row>
    <row r="138" spans="2:2">
      <c r="B138" s="573"/>
    </row>
    <row r="139" spans="2:2">
      <c r="B139" s="573"/>
    </row>
    <row r="140" spans="2:2">
      <c r="B140" s="573"/>
    </row>
    <row r="141" spans="2:2">
      <c r="B141" s="573"/>
    </row>
    <row r="142" spans="2:2">
      <c r="B142" s="573"/>
    </row>
    <row r="143" spans="2:2">
      <c r="B143" s="573"/>
    </row>
    <row r="144" spans="2:2">
      <c r="B144" s="573"/>
    </row>
    <row r="145" spans="2:2">
      <c r="B145" s="573"/>
    </row>
    <row r="146" spans="2:2">
      <c r="B146" s="573"/>
    </row>
    <row r="147" spans="2:2">
      <c r="B147" s="573"/>
    </row>
    <row r="148" spans="2:2">
      <c r="B148" s="573"/>
    </row>
    <row r="149" spans="2:2">
      <c r="B149" s="573"/>
    </row>
    <row r="150" spans="2:2">
      <c r="B150" s="573"/>
    </row>
    <row r="151" spans="2:2">
      <c r="B151" s="573"/>
    </row>
    <row r="152" spans="2:2">
      <c r="B152" s="573"/>
    </row>
    <row r="153" spans="2:2">
      <c r="B153" s="573"/>
    </row>
    <row r="154" spans="2:2">
      <c r="B154" s="573"/>
    </row>
    <row r="155" spans="2:2">
      <c r="B155" s="573"/>
    </row>
    <row r="156" spans="2:2">
      <c r="B156" s="573"/>
    </row>
    <row r="157" spans="2:2">
      <c r="B157" s="573"/>
    </row>
    <row r="158" spans="2:2">
      <c r="B158" s="573"/>
    </row>
    <row r="159" spans="2:2">
      <c r="B159" s="573"/>
    </row>
    <row r="160" spans="2:2">
      <c r="B160" s="573"/>
    </row>
    <row r="161" spans="2:2">
      <c r="B161" s="573"/>
    </row>
    <row r="162" spans="2:2">
      <c r="B162" s="573"/>
    </row>
    <row r="163" spans="2:2">
      <c r="B163" s="573"/>
    </row>
    <row r="164" spans="2:2">
      <c r="B164" s="573"/>
    </row>
    <row r="165" spans="2:2">
      <c r="B165" s="573"/>
    </row>
    <row r="166" spans="2:2">
      <c r="B166" s="573"/>
    </row>
    <row r="167" spans="2:2">
      <c r="B167" s="573"/>
    </row>
    <row r="168" spans="2:2">
      <c r="B168" s="573"/>
    </row>
    <row r="169" spans="2:2">
      <c r="B169" s="573"/>
    </row>
    <row r="170" spans="2:2">
      <c r="B170" s="573"/>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70" zoomScaleNormal="75" zoomScaleSheetLayoutView="70" workbookViewId="0">
      <pane xSplit="1" ySplit="4" topLeftCell="B7"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42" t="s">
        <v>2602</v>
      </c>
      <c r="C1" s="1042"/>
      <c r="D1" s="1042"/>
      <c r="E1" s="1042"/>
      <c r="F1" s="1042"/>
      <c r="G1" s="1042"/>
      <c r="H1" s="1042"/>
      <c r="I1" s="1042"/>
      <c r="J1" s="1042"/>
      <c r="K1" s="1042"/>
      <c r="L1" s="1024" t="str">
        <f>居宅介護・重度訪問介護!J1</f>
        <v>令和８年７月１日現在</v>
      </c>
      <c r="M1" s="1024" t="str">
        <f ca="1">REPLACE(LEFT(CELL("filename",$A$1),FIND(".x",CELL("filename",$A$1))-1),1,FIND("[",CELL("filename",$A$1)),)</f>
        <v>080701</v>
      </c>
      <c r="N1" s="516"/>
    </row>
    <row r="2" spans="1:14" s="517" customFormat="1" ht="36" customHeight="1" thickBot="1">
      <c r="A2" s="518">
        <f>SUM(F5:F9)</f>
        <v>80</v>
      </c>
      <c r="B2" s="1053" t="s">
        <v>2603</v>
      </c>
      <c r="C2" s="1054"/>
      <c r="D2" s="1054"/>
      <c r="E2" s="1054"/>
      <c r="F2" s="1054"/>
      <c r="G2" s="1054"/>
      <c r="H2" s="1054"/>
      <c r="I2" s="1054"/>
      <c r="J2" s="1054"/>
      <c r="K2" s="1054"/>
      <c r="L2" s="1054"/>
      <c r="M2" s="1054"/>
      <c r="N2" s="516"/>
    </row>
    <row r="3" spans="1:14" s="49" customFormat="1" ht="24.75" customHeight="1">
      <c r="A3" s="1031" t="s">
        <v>17</v>
      </c>
      <c r="B3" s="1033" t="s">
        <v>18</v>
      </c>
      <c r="C3" s="1035" t="s">
        <v>1481</v>
      </c>
      <c r="D3" s="1037" t="s">
        <v>19</v>
      </c>
      <c r="E3" s="519"/>
      <c r="F3" s="1033" t="s">
        <v>3</v>
      </c>
      <c r="G3" s="1033" t="s">
        <v>4</v>
      </c>
      <c r="H3" s="1033" t="s">
        <v>273</v>
      </c>
      <c r="I3" s="1033" t="s">
        <v>21</v>
      </c>
      <c r="J3" s="1033" t="s">
        <v>22</v>
      </c>
      <c r="K3" s="1033" t="s">
        <v>8</v>
      </c>
      <c r="L3" s="1038" t="s">
        <v>24</v>
      </c>
      <c r="M3" s="1040" t="s">
        <v>25</v>
      </c>
      <c r="N3" s="516"/>
    </row>
    <row r="4" spans="1:14" s="49" customFormat="1" ht="24.75" customHeight="1">
      <c r="A4" s="1032"/>
      <c r="B4" s="1034"/>
      <c r="C4" s="1036"/>
      <c r="D4" s="1034"/>
      <c r="E4" s="520" t="s">
        <v>1482</v>
      </c>
      <c r="F4" s="1034"/>
      <c r="G4" s="1034"/>
      <c r="H4" s="1034"/>
      <c r="I4" s="1034"/>
      <c r="J4" s="1034"/>
      <c r="K4" s="1034"/>
      <c r="L4" s="1039"/>
      <c r="M4" s="1041"/>
      <c r="N4" s="516"/>
    </row>
    <row r="5" spans="1:14" s="49" customFormat="1" ht="76.5" customHeight="1">
      <c r="A5" s="521" cm="1">
        <f t="array" ref="A5:A9">_xlfn.SEQUENCE(COUNTA(B5:B9),1,1,1)</f>
        <v>1</v>
      </c>
      <c r="B5" s="56" t="s">
        <v>2604</v>
      </c>
      <c r="C5" s="48"/>
      <c r="D5" s="73" t="s">
        <v>2605</v>
      </c>
      <c r="E5" s="728" t="s">
        <v>2631</v>
      </c>
      <c r="F5" s="48">
        <v>20</v>
      </c>
      <c r="G5" s="48" t="s">
        <v>406</v>
      </c>
      <c r="H5" s="523" t="s">
        <v>2606</v>
      </c>
      <c r="I5" s="52" t="s">
        <v>2607</v>
      </c>
      <c r="J5" s="52" t="s">
        <v>2608</v>
      </c>
      <c r="K5" s="58" t="s">
        <v>1494</v>
      </c>
      <c r="L5" s="524">
        <v>44105</v>
      </c>
      <c r="M5" s="525"/>
      <c r="N5" s="516"/>
    </row>
    <row r="6" spans="1:14" s="49" customFormat="1" ht="76.5" customHeight="1">
      <c r="A6" s="737">
        <v>2</v>
      </c>
      <c r="B6" s="738" t="s">
        <v>2652</v>
      </c>
      <c r="C6" s="734"/>
      <c r="D6" s="733" t="s">
        <v>2653</v>
      </c>
      <c r="E6" s="733" t="s">
        <v>2655</v>
      </c>
      <c r="F6" s="734">
        <v>10</v>
      </c>
      <c r="G6" s="734" t="s">
        <v>1393</v>
      </c>
      <c r="H6" s="739" t="s">
        <v>2649</v>
      </c>
      <c r="I6" s="732" t="s">
        <v>955</v>
      </c>
      <c r="J6" s="732" t="s">
        <v>956</v>
      </c>
      <c r="K6" s="740" t="s">
        <v>2656</v>
      </c>
      <c r="L6" s="735">
        <v>44228</v>
      </c>
      <c r="M6" s="736"/>
      <c r="N6" s="777" t="s">
        <v>2257</v>
      </c>
    </row>
    <row r="7" spans="1:14" s="2" customFormat="1" ht="76.5" customHeight="1">
      <c r="A7" s="521">
        <v>3</v>
      </c>
      <c r="B7" s="52">
        <v>1621900065</v>
      </c>
      <c r="C7" s="52" t="s">
        <v>2960</v>
      </c>
      <c r="D7" s="50" t="s">
        <v>3073</v>
      </c>
      <c r="E7" s="50" t="s">
        <v>3073</v>
      </c>
      <c r="F7" s="52">
        <v>10</v>
      </c>
      <c r="G7" s="52" t="s">
        <v>3074</v>
      </c>
      <c r="H7" s="50" t="s">
        <v>3075</v>
      </c>
      <c r="I7" s="52" t="s">
        <v>3084</v>
      </c>
      <c r="J7" s="50"/>
      <c r="K7" s="50" t="s">
        <v>3076</v>
      </c>
      <c r="L7" s="56" t="s">
        <v>3077</v>
      </c>
      <c r="M7" s="894"/>
      <c r="N7" s="516"/>
    </row>
    <row r="8" spans="1:14" s="1" customFormat="1" ht="64.5" customHeight="1">
      <c r="A8" s="521">
        <v>4</v>
      </c>
      <c r="B8" s="52">
        <v>1620500049</v>
      </c>
      <c r="C8" s="545"/>
      <c r="D8" s="73" t="s">
        <v>2630</v>
      </c>
      <c r="E8" s="522" t="s">
        <v>2642</v>
      </c>
      <c r="F8" s="48">
        <v>20</v>
      </c>
      <c r="G8" s="48" t="s">
        <v>2632</v>
      </c>
      <c r="H8" s="523" t="s">
        <v>2633</v>
      </c>
      <c r="I8" s="52" t="s">
        <v>2634</v>
      </c>
      <c r="J8" s="52" t="s">
        <v>2635</v>
      </c>
      <c r="K8" s="58" t="s">
        <v>2636</v>
      </c>
      <c r="L8" s="56" t="s">
        <v>3437</v>
      </c>
      <c r="M8" s="894"/>
      <c r="N8" s="516"/>
    </row>
    <row r="9" spans="1:14" s="1" customFormat="1" ht="64.5" customHeight="1" thickBot="1">
      <c r="A9" s="895">
        <v>5</v>
      </c>
      <c r="B9" s="592">
        <v>1621700051</v>
      </c>
      <c r="C9" s="892"/>
      <c r="D9" s="896" t="s">
        <v>2955</v>
      </c>
      <c r="E9" s="897" t="s">
        <v>3025</v>
      </c>
      <c r="F9" s="898">
        <v>20</v>
      </c>
      <c r="G9" s="898" t="s">
        <v>2956</v>
      </c>
      <c r="H9" s="899" t="s">
        <v>2957</v>
      </c>
      <c r="I9" s="592" t="s">
        <v>2958</v>
      </c>
      <c r="J9" s="592" t="s">
        <v>2959</v>
      </c>
      <c r="K9" s="900" t="s">
        <v>2636</v>
      </c>
      <c r="L9" s="901" t="s">
        <v>3437</v>
      </c>
      <c r="M9" s="902"/>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07"/>
      <c r="B1" s="1042" t="s">
        <v>3463</v>
      </c>
      <c r="C1" s="1042"/>
      <c r="D1" s="1042"/>
      <c r="E1" s="1042"/>
      <c r="F1" s="1042"/>
      <c r="G1" s="1042"/>
      <c r="H1" s="1042"/>
      <c r="I1" s="1024" t="str">
        <f>居宅介護・重度訪問介護!J1</f>
        <v>令和８年７月１日現在</v>
      </c>
      <c r="J1" s="1024" t="str">
        <f ca="1">REPLACE(LEFT(CELL("filename",$A$1),FIND(".x",CELL("filename",$A$1))-1),1,FIND("[",CELL("filename",$A$1)),)</f>
        <v>080701</v>
      </c>
      <c r="K1" s="516"/>
    </row>
    <row r="2" spans="1:11" s="517" customFormat="1" ht="36" customHeight="1" thickBot="1">
      <c r="A2" s="908"/>
      <c r="B2" s="1055" t="s">
        <v>3464</v>
      </c>
      <c r="C2" s="1055"/>
      <c r="D2" s="1055"/>
      <c r="E2" s="1055"/>
      <c r="F2" s="1055"/>
      <c r="G2" s="1055"/>
      <c r="H2" s="1055"/>
      <c r="I2" s="1055"/>
      <c r="J2" s="1055"/>
      <c r="K2" s="516"/>
    </row>
    <row r="3" spans="1:11" s="49" customFormat="1" ht="24.75" customHeight="1">
      <c r="A3" s="1056" t="s">
        <v>17</v>
      </c>
      <c r="B3" s="1058" t="s">
        <v>18</v>
      </c>
      <c r="C3" s="1060" t="s">
        <v>19</v>
      </c>
      <c r="D3" s="1058" t="s">
        <v>4</v>
      </c>
      <c r="E3" s="1058" t="s">
        <v>273</v>
      </c>
      <c r="F3" s="1058" t="s">
        <v>21</v>
      </c>
      <c r="G3" s="1058" t="s">
        <v>22</v>
      </c>
      <c r="H3" s="1058" t="s">
        <v>8</v>
      </c>
      <c r="I3" s="1061" t="s">
        <v>24</v>
      </c>
      <c r="J3" s="1063" t="s">
        <v>25</v>
      </c>
      <c r="K3" s="516"/>
    </row>
    <row r="4" spans="1:11" s="49" customFormat="1" ht="24.75" customHeight="1">
      <c r="A4" s="1057"/>
      <c r="B4" s="1059"/>
      <c r="C4" s="1059"/>
      <c r="D4" s="1059"/>
      <c r="E4" s="1059"/>
      <c r="F4" s="1059"/>
      <c r="G4" s="1059"/>
      <c r="H4" s="1059"/>
      <c r="I4" s="1062"/>
      <c r="J4" s="1064"/>
      <c r="K4" s="516"/>
    </row>
    <row r="5" spans="1:11" s="49" customFormat="1" ht="76.5" customHeight="1" thickBot="1">
      <c r="A5" s="895">
        <v>1</v>
      </c>
      <c r="B5" s="901" t="s">
        <v>3465</v>
      </c>
      <c r="C5" s="896" t="s">
        <v>3459</v>
      </c>
      <c r="D5" s="898" t="s">
        <v>3460</v>
      </c>
      <c r="E5" s="899" t="s">
        <v>741</v>
      </c>
      <c r="F5" s="592" t="s">
        <v>3461</v>
      </c>
      <c r="G5" s="592" t="s">
        <v>3462</v>
      </c>
      <c r="H5" s="900" t="s">
        <v>570</v>
      </c>
      <c r="I5" s="903">
        <v>45689</v>
      </c>
      <c r="J5" s="904"/>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36" activePane="bottomRight" state="frozen"/>
      <selection activeCell="G13" sqref="G13"/>
      <selection pane="topRight" activeCell="G13" sqref="G13"/>
      <selection pane="bottomLeft" activeCell="G13" sqref="G13"/>
      <selection pane="bottomRight" activeCell="I40" sqref="I40"/>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68" t="s">
        <v>1698</v>
      </c>
      <c r="C1" s="1068"/>
      <c r="D1" s="581"/>
      <c r="E1" s="581"/>
      <c r="F1" s="581"/>
      <c r="G1" s="1024" t="str">
        <f>居宅介護・重度訪問介護!J1</f>
        <v>令和８年７月１日現在</v>
      </c>
      <c r="H1" s="1024" t="str">
        <f ca="1">REPLACE(LEFT(CELL("filename",$A$1),FIND(".x",CELL("filename",$A$1))-1),1,FIND("[",CELL("filename",$A$1)),)</f>
        <v>080701</v>
      </c>
      <c r="I1" s="581"/>
    </row>
    <row r="2" spans="1:10" s="25" customFormat="1" ht="27" customHeight="1" thickBot="1">
      <c r="B2" s="441" t="s">
        <v>18</v>
      </c>
      <c r="C2" s="442" t="s">
        <v>3471</v>
      </c>
      <c r="D2" s="443" t="s">
        <v>1523</v>
      </c>
      <c r="E2" s="442" t="s">
        <v>1524</v>
      </c>
      <c r="F2" s="443" t="s">
        <v>1525</v>
      </c>
      <c r="G2" s="442" t="s">
        <v>1526</v>
      </c>
      <c r="H2" s="442" t="s">
        <v>3</v>
      </c>
      <c r="I2" s="444" t="s">
        <v>1527</v>
      </c>
      <c r="J2" s="14"/>
    </row>
    <row r="3" spans="1:10" s="23" customFormat="1" ht="27" customHeight="1" thickTop="1">
      <c r="A3" s="1069">
        <v>1</v>
      </c>
      <c r="B3" s="1076">
        <v>1610800045</v>
      </c>
      <c r="C3" s="253" t="s">
        <v>394</v>
      </c>
      <c r="D3" s="449" t="s">
        <v>1528</v>
      </c>
      <c r="E3" s="253" t="s">
        <v>1529</v>
      </c>
      <c r="F3" s="454" t="s">
        <v>1531</v>
      </c>
      <c r="G3" s="253" t="s">
        <v>1532</v>
      </c>
      <c r="H3" s="455">
        <v>10</v>
      </c>
      <c r="I3" s="453"/>
      <c r="J3" s="448"/>
    </row>
    <row r="4" spans="1:10" s="23" customFormat="1" ht="27" customHeight="1">
      <c r="A4" s="1069"/>
      <c r="B4" s="1077"/>
      <c r="C4" s="253"/>
      <c r="D4" s="449"/>
      <c r="E4" s="253" t="s">
        <v>3674</v>
      </c>
      <c r="F4" s="450" t="s">
        <v>1533</v>
      </c>
      <c r="G4" s="451" t="s">
        <v>1532</v>
      </c>
      <c r="H4" s="452">
        <v>20</v>
      </c>
      <c r="I4" s="453"/>
      <c r="J4" s="448"/>
    </row>
    <row r="5" spans="1:10" s="23" customFormat="1" ht="27" customHeight="1">
      <c r="A5" s="1069"/>
      <c r="B5" s="1071"/>
      <c r="C5" s="253"/>
      <c r="D5" s="449"/>
      <c r="E5" s="253"/>
      <c r="F5" s="461" t="s">
        <v>1534</v>
      </c>
      <c r="G5" s="253" t="s">
        <v>707</v>
      </c>
      <c r="H5" s="455">
        <v>10</v>
      </c>
      <c r="I5" s="453"/>
      <c r="J5" s="448"/>
    </row>
    <row r="6" spans="1:10" s="23" customFormat="1" ht="27" customHeight="1">
      <c r="A6" s="1069">
        <v>2</v>
      </c>
      <c r="B6" s="1070" t="s">
        <v>1535</v>
      </c>
      <c r="C6" s="153" t="s">
        <v>1536</v>
      </c>
      <c r="D6" s="445" t="s">
        <v>1537</v>
      </c>
      <c r="E6" s="153" t="s">
        <v>1538</v>
      </c>
      <c r="F6" s="458" t="s">
        <v>1539</v>
      </c>
      <c r="G6" s="459" t="s">
        <v>707</v>
      </c>
      <c r="H6" s="460">
        <v>12</v>
      </c>
      <c r="I6" s="447"/>
      <c r="J6" s="448"/>
    </row>
    <row r="7" spans="1:10" s="23" customFormat="1" ht="27" customHeight="1">
      <c r="A7" s="1069"/>
      <c r="B7" s="1071"/>
      <c r="C7" s="237"/>
      <c r="D7" s="456"/>
      <c r="E7" s="237" t="s">
        <v>1540</v>
      </c>
      <c r="F7" s="462" t="s">
        <v>1538</v>
      </c>
      <c r="G7" s="237" t="s">
        <v>1541</v>
      </c>
      <c r="H7" s="95">
        <v>8</v>
      </c>
      <c r="I7" s="457"/>
      <c r="J7" s="448"/>
    </row>
    <row r="8" spans="1:10" s="23" customFormat="1" ht="27" customHeight="1">
      <c r="A8" s="1069">
        <v>3</v>
      </c>
      <c r="B8" s="1070">
        <v>1610600049</v>
      </c>
      <c r="C8" s="153" t="s">
        <v>1543</v>
      </c>
      <c r="D8" s="445" t="s">
        <v>1545</v>
      </c>
      <c r="E8" s="153" t="s">
        <v>372</v>
      </c>
      <c r="F8" s="458" t="s">
        <v>1546</v>
      </c>
      <c r="G8" s="459" t="s">
        <v>1532</v>
      </c>
      <c r="H8" s="467">
        <v>18</v>
      </c>
      <c r="I8" s="1077"/>
      <c r="J8" s="448"/>
    </row>
    <row r="9" spans="1:10" s="23" customFormat="1" ht="27" customHeight="1">
      <c r="A9" s="1069"/>
      <c r="B9" s="1078"/>
      <c r="C9" s="253"/>
      <c r="D9" s="449"/>
      <c r="E9" s="253" t="s">
        <v>3063</v>
      </c>
      <c r="F9" s="450" t="s">
        <v>1547</v>
      </c>
      <c r="G9" s="451" t="s">
        <v>707</v>
      </c>
      <c r="H9" s="452">
        <v>12</v>
      </c>
      <c r="I9" s="1077"/>
      <c r="J9" s="448"/>
    </row>
    <row r="10" spans="1:10" s="24" customFormat="1" ht="27" customHeight="1">
      <c r="A10" s="1069"/>
      <c r="B10" s="455">
        <v>1650600057</v>
      </c>
      <c r="C10" s="488"/>
      <c r="D10" s="489"/>
      <c r="E10" s="488"/>
      <c r="F10" s="488" t="s">
        <v>3062</v>
      </c>
      <c r="G10" s="237" t="s">
        <v>1591</v>
      </c>
      <c r="H10" s="158">
        <v>10</v>
      </c>
      <c r="I10" s="1077"/>
      <c r="J10" s="440"/>
    </row>
    <row r="11" spans="1:10" s="23" customFormat="1" ht="29.25" customHeight="1">
      <c r="A11" s="1069">
        <v>4</v>
      </c>
      <c r="B11" s="1077">
        <v>1611700087</v>
      </c>
      <c r="C11" s="913" t="s">
        <v>350</v>
      </c>
      <c r="D11" s="914" t="s">
        <v>624</v>
      </c>
      <c r="E11" s="253" t="s">
        <v>1544</v>
      </c>
      <c r="F11" s="454" t="s">
        <v>1548</v>
      </c>
      <c r="G11" s="253" t="s">
        <v>707</v>
      </c>
      <c r="H11" s="466">
        <v>20</v>
      </c>
      <c r="I11" s="1077"/>
      <c r="J11" s="448"/>
    </row>
    <row r="12" spans="1:10" s="23" customFormat="1" ht="27" customHeight="1">
      <c r="A12" s="1069"/>
      <c r="B12" s="1071"/>
      <c r="C12" s="468"/>
      <c r="D12" s="469"/>
      <c r="E12" s="237"/>
      <c r="F12" s="470" t="s">
        <v>1549</v>
      </c>
      <c r="G12" s="464" t="s">
        <v>1550</v>
      </c>
      <c r="H12" s="465">
        <v>20</v>
      </c>
      <c r="I12" s="1071"/>
      <c r="J12" s="448"/>
    </row>
    <row r="13" spans="1:10" s="24" customFormat="1" ht="27" customHeight="1">
      <c r="A13" s="1074">
        <v>5</v>
      </c>
      <c r="B13" s="1072">
        <v>1610200261</v>
      </c>
      <c r="C13" s="471" t="s">
        <v>1551</v>
      </c>
      <c r="D13" s="426" t="s">
        <v>1552</v>
      </c>
      <c r="E13" s="426" t="s">
        <v>1553</v>
      </c>
      <c r="F13" s="472" t="s">
        <v>1553</v>
      </c>
      <c r="G13" s="473" t="s">
        <v>1530</v>
      </c>
      <c r="H13" s="474">
        <v>10</v>
      </c>
      <c r="I13" s="1072"/>
      <c r="J13" s="440" t="s">
        <v>1512</v>
      </c>
    </row>
    <row r="14" spans="1:10" s="24" customFormat="1" ht="27" customHeight="1">
      <c r="A14" s="1074"/>
      <c r="B14" s="1081"/>
      <c r="C14" s="475"/>
      <c r="D14" s="476"/>
      <c r="E14" s="475" t="s">
        <v>1542</v>
      </c>
      <c r="F14" s="477" t="s">
        <v>1553</v>
      </c>
      <c r="G14" s="478" t="s">
        <v>1554</v>
      </c>
      <c r="H14" s="479">
        <v>25</v>
      </c>
      <c r="I14" s="1081"/>
      <c r="J14" s="440"/>
    </row>
    <row r="15" spans="1:10" s="24" customFormat="1" ht="27" customHeight="1">
      <c r="A15" s="1074">
        <v>6</v>
      </c>
      <c r="B15" s="1072">
        <v>1610800060</v>
      </c>
      <c r="C15" s="471" t="s">
        <v>1198</v>
      </c>
      <c r="D15" s="426" t="s">
        <v>1555</v>
      </c>
      <c r="E15" s="471" t="s">
        <v>1327</v>
      </c>
      <c r="F15" s="473" t="s">
        <v>1327</v>
      </c>
      <c r="G15" s="473" t="s">
        <v>1530</v>
      </c>
      <c r="H15" s="474">
        <v>6</v>
      </c>
      <c r="I15" s="1072"/>
      <c r="J15" s="440" t="s">
        <v>1556</v>
      </c>
    </row>
    <row r="16" spans="1:10" s="24" customFormat="1" ht="27" customHeight="1">
      <c r="A16" s="1074"/>
      <c r="B16" s="1073"/>
      <c r="C16" s="480"/>
      <c r="D16" s="481"/>
      <c r="E16" s="480" t="s">
        <v>1542</v>
      </c>
      <c r="F16" s="478" t="s">
        <v>1327</v>
      </c>
      <c r="G16" s="478" t="s">
        <v>1554</v>
      </c>
      <c r="H16" s="482">
        <v>24</v>
      </c>
      <c r="I16" s="1073"/>
      <c r="J16" s="440"/>
    </row>
    <row r="17" spans="1:10" s="24" customFormat="1" ht="27" customHeight="1">
      <c r="A17" s="1074">
        <v>7</v>
      </c>
      <c r="B17" s="1072">
        <v>1610200295</v>
      </c>
      <c r="C17" s="471" t="s">
        <v>598</v>
      </c>
      <c r="D17" s="426" t="s">
        <v>1557</v>
      </c>
      <c r="E17" s="471" t="s">
        <v>594</v>
      </c>
      <c r="F17" s="472" t="s">
        <v>594</v>
      </c>
      <c r="G17" s="473" t="s">
        <v>2298</v>
      </c>
      <c r="H17" s="474">
        <v>9</v>
      </c>
      <c r="I17" s="1072"/>
      <c r="J17" s="440" t="s">
        <v>1512</v>
      </c>
    </row>
    <row r="18" spans="1:10" s="24" customFormat="1" ht="27" customHeight="1">
      <c r="A18" s="1074"/>
      <c r="B18" s="1073"/>
      <c r="C18" s="480"/>
      <c r="D18" s="481"/>
      <c r="E18" s="480" t="s">
        <v>2296</v>
      </c>
      <c r="F18" s="675" t="s">
        <v>2297</v>
      </c>
      <c r="G18" s="676" t="s">
        <v>2299</v>
      </c>
      <c r="H18" s="677">
        <v>6</v>
      </c>
      <c r="I18" s="1073"/>
      <c r="J18" s="440"/>
    </row>
    <row r="19" spans="1:10" s="24" customFormat="1" ht="27" customHeight="1">
      <c r="A19" s="1074"/>
      <c r="B19" s="1073"/>
      <c r="C19" s="480"/>
      <c r="D19" s="481"/>
      <c r="E19" s="480"/>
      <c r="F19" s="483" t="s">
        <v>594</v>
      </c>
      <c r="G19" s="483" t="s">
        <v>1554</v>
      </c>
      <c r="H19" s="484">
        <v>30</v>
      </c>
      <c r="I19" s="1073"/>
      <c r="J19" s="440"/>
    </row>
    <row r="20" spans="1:10" s="24" customFormat="1" ht="27" customHeight="1">
      <c r="A20" s="1074">
        <v>8</v>
      </c>
      <c r="B20" s="1014">
        <v>1611600147</v>
      </c>
      <c r="C20" s="1082" t="s">
        <v>3012</v>
      </c>
      <c r="D20" s="346" t="s">
        <v>1559</v>
      </c>
      <c r="E20" s="172" t="s">
        <v>2668</v>
      </c>
      <c r="F20" s="486" t="s">
        <v>2668</v>
      </c>
      <c r="G20" s="486" t="s">
        <v>1554</v>
      </c>
      <c r="H20" s="487">
        <v>20</v>
      </c>
      <c r="I20" s="1014"/>
      <c r="J20" s="440"/>
    </row>
    <row r="21" spans="1:10" s="24" customFormat="1" ht="27" customHeight="1">
      <c r="A21" s="1074"/>
      <c r="B21" s="1067"/>
      <c r="C21" s="1083"/>
      <c r="D21" s="490"/>
      <c r="E21" s="491" t="s">
        <v>2669</v>
      </c>
      <c r="F21" s="492" t="s">
        <v>2668</v>
      </c>
      <c r="G21" s="492" t="s">
        <v>707</v>
      </c>
      <c r="H21" s="493">
        <v>14</v>
      </c>
      <c r="I21" s="1067"/>
      <c r="J21" s="440"/>
    </row>
    <row r="22" spans="1:10" s="24" customFormat="1" ht="27" customHeight="1">
      <c r="A22" s="1074"/>
      <c r="B22" s="1015"/>
      <c r="C22" s="1084"/>
      <c r="D22" s="489"/>
      <c r="E22" s="488"/>
      <c r="F22" s="464" t="s">
        <v>2668</v>
      </c>
      <c r="G22" s="464" t="s">
        <v>1530</v>
      </c>
      <c r="H22" s="331">
        <v>6</v>
      </c>
      <c r="I22" s="1015"/>
      <c r="J22" s="440"/>
    </row>
    <row r="23" spans="1:10" s="24" customFormat="1" ht="27" customHeight="1">
      <c r="A23" s="1074">
        <v>9</v>
      </c>
      <c r="B23" s="1072">
        <v>1610400127</v>
      </c>
      <c r="C23" s="433" t="s">
        <v>1318</v>
      </c>
      <c r="D23" s="426" t="s">
        <v>1560</v>
      </c>
      <c r="E23" s="471" t="s">
        <v>1561</v>
      </c>
      <c r="F23" s="473" t="s">
        <v>1562</v>
      </c>
      <c r="G23" s="473" t="s">
        <v>1530</v>
      </c>
      <c r="H23" s="474">
        <v>6</v>
      </c>
      <c r="I23" s="1079"/>
      <c r="J23" s="440" t="s">
        <v>1556</v>
      </c>
    </row>
    <row r="24" spans="1:10" s="24" customFormat="1" ht="27" customHeight="1">
      <c r="A24" s="1074"/>
      <c r="B24" s="1081"/>
      <c r="C24" s="475"/>
      <c r="D24" s="476"/>
      <c r="E24" s="475" t="s">
        <v>1563</v>
      </c>
      <c r="F24" s="485" t="s">
        <v>1562</v>
      </c>
      <c r="G24" s="485" t="s">
        <v>1554</v>
      </c>
      <c r="H24" s="482">
        <v>30</v>
      </c>
      <c r="I24" s="1080"/>
      <c r="J24" s="440"/>
    </row>
    <row r="25" spans="1:10" s="24" customFormat="1" ht="27" customHeight="1">
      <c r="A25" s="1074">
        <v>10</v>
      </c>
      <c r="B25" s="1014">
        <v>1610200345</v>
      </c>
      <c r="C25" s="172" t="s">
        <v>336</v>
      </c>
      <c r="D25" s="346" t="s">
        <v>1565</v>
      </c>
      <c r="E25" s="172" t="s">
        <v>1566</v>
      </c>
      <c r="F25" s="486" t="s">
        <v>1566</v>
      </c>
      <c r="G25" s="486" t="s">
        <v>1554</v>
      </c>
      <c r="H25" s="487">
        <v>30</v>
      </c>
      <c r="I25" s="1014"/>
      <c r="J25" s="440"/>
    </row>
    <row r="26" spans="1:10" s="24" customFormat="1" ht="27" customHeight="1">
      <c r="A26" s="1074"/>
      <c r="B26" s="1015"/>
      <c r="C26" s="488"/>
      <c r="D26" s="489"/>
      <c r="E26" s="488" t="s">
        <v>334</v>
      </c>
      <c r="F26" s="463" t="s">
        <v>334</v>
      </c>
      <c r="G26" s="464" t="s">
        <v>707</v>
      </c>
      <c r="H26" s="331">
        <v>10</v>
      </c>
      <c r="I26" s="1015"/>
      <c r="J26" s="440"/>
    </row>
    <row r="27" spans="1:10" s="24" customFormat="1" ht="27" customHeight="1">
      <c r="A27" s="1074">
        <v>11</v>
      </c>
      <c r="B27" s="1014">
        <v>1610200337</v>
      </c>
      <c r="C27" s="172" t="s">
        <v>64</v>
      </c>
      <c r="D27" s="490" t="s">
        <v>1567</v>
      </c>
      <c r="E27" s="491" t="s">
        <v>1568</v>
      </c>
      <c r="F27" s="486" t="s">
        <v>1568</v>
      </c>
      <c r="G27" s="486" t="s">
        <v>707</v>
      </c>
      <c r="H27" s="487">
        <v>10</v>
      </c>
      <c r="I27" s="254"/>
      <c r="J27" s="440"/>
    </row>
    <row r="28" spans="1:10" s="24" customFormat="1" ht="27" customHeight="1">
      <c r="A28" s="1074"/>
      <c r="B28" s="1015"/>
      <c r="C28" s="491"/>
      <c r="D28" s="490"/>
      <c r="E28" s="491" t="s">
        <v>1544</v>
      </c>
      <c r="F28" s="463" t="s">
        <v>1568</v>
      </c>
      <c r="G28" s="464" t="s">
        <v>1564</v>
      </c>
      <c r="H28" s="331">
        <v>10</v>
      </c>
      <c r="I28" s="254"/>
      <c r="J28" s="440"/>
    </row>
    <row r="29" spans="1:10" s="24" customFormat="1" ht="27" customHeight="1">
      <c r="A29" s="1065">
        <v>12</v>
      </c>
      <c r="B29" s="1014">
        <v>1612000172</v>
      </c>
      <c r="C29" s="495" t="s">
        <v>1569</v>
      </c>
      <c r="D29" s="346" t="s">
        <v>1570</v>
      </c>
      <c r="E29" s="172" t="s">
        <v>1571</v>
      </c>
      <c r="F29" s="486" t="s">
        <v>1572</v>
      </c>
      <c r="G29" s="459" t="s">
        <v>707</v>
      </c>
      <c r="H29" s="487">
        <v>14</v>
      </c>
      <c r="I29" s="156"/>
      <c r="J29" s="440"/>
    </row>
    <row r="30" spans="1:10" s="24" customFormat="1" ht="27" customHeight="1">
      <c r="A30" s="1065"/>
      <c r="B30" s="1067"/>
      <c r="C30" s="496"/>
      <c r="D30" s="490"/>
      <c r="E30" s="137" t="s">
        <v>2670</v>
      </c>
      <c r="F30" s="497" t="s">
        <v>1572</v>
      </c>
      <c r="G30" s="451" t="s">
        <v>1550</v>
      </c>
      <c r="H30" s="498">
        <v>16</v>
      </c>
      <c r="I30" s="254"/>
      <c r="J30" s="440"/>
    </row>
    <row r="31" spans="1:10" s="188" customFormat="1" ht="27" customHeight="1">
      <c r="A31" s="1065">
        <v>13</v>
      </c>
      <c r="B31" s="487">
        <v>1610600072</v>
      </c>
      <c r="C31" s="495" t="s">
        <v>332</v>
      </c>
      <c r="D31" s="346" t="s">
        <v>1576</v>
      </c>
      <c r="E31" s="172" t="s">
        <v>379</v>
      </c>
      <c r="F31" s="486" t="s">
        <v>379</v>
      </c>
      <c r="G31" s="459" t="s">
        <v>707</v>
      </c>
      <c r="H31" s="487">
        <v>9</v>
      </c>
      <c r="I31" s="156"/>
      <c r="J31" s="501"/>
    </row>
    <row r="32" spans="1:10" s="188" customFormat="1" ht="27" customHeight="1">
      <c r="A32" s="1065"/>
      <c r="B32" s="254">
        <v>1650600016</v>
      </c>
      <c r="C32" s="496"/>
      <c r="D32" s="490"/>
      <c r="E32" s="491" t="s">
        <v>1577</v>
      </c>
      <c r="F32" s="491" t="s">
        <v>379</v>
      </c>
      <c r="G32" s="253" t="s">
        <v>1578</v>
      </c>
      <c r="H32" s="254">
        <v>5</v>
      </c>
      <c r="I32" s="254"/>
      <c r="J32" s="501"/>
    </row>
    <row r="33" spans="1:10" s="188" customFormat="1" ht="27" customHeight="1">
      <c r="A33" s="1065"/>
      <c r="B33" s="254"/>
      <c r="C33" s="496"/>
      <c r="D33" s="490"/>
      <c r="E33" s="491"/>
      <c r="F33" s="722" t="s">
        <v>2555</v>
      </c>
      <c r="G33" s="723" t="s">
        <v>2556</v>
      </c>
      <c r="H33" s="724">
        <v>6</v>
      </c>
      <c r="I33" s="254"/>
      <c r="J33" s="501"/>
    </row>
    <row r="34" spans="1:10" s="188" customFormat="1" ht="27" customHeight="1">
      <c r="A34" s="1065"/>
      <c r="B34" s="158"/>
      <c r="C34" s="499"/>
      <c r="D34" s="489"/>
      <c r="E34" s="488" t="s">
        <v>1577</v>
      </c>
      <c r="F34" s="463" t="s">
        <v>2574</v>
      </c>
      <c r="G34" s="727" t="s">
        <v>1578</v>
      </c>
      <c r="H34" s="331">
        <v>5</v>
      </c>
      <c r="I34" s="158"/>
      <c r="J34" s="501"/>
    </row>
    <row r="35" spans="1:10" s="24" customFormat="1" ht="27" customHeight="1">
      <c r="A35" s="1074">
        <v>14</v>
      </c>
      <c r="B35" s="1066">
        <v>1610500199</v>
      </c>
      <c r="C35" s="495" t="s">
        <v>639</v>
      </c>
      <c r="D35" s="346" t="s">
        <v>1852</v>
      </c>
      <c r="E35" s="172" t="s">
        <v>1851</v>
      </c>
      <c r="F35" s="609" t="s">
        <v>1851</v>
      </c>
      <c r="G35" s="492" t="s">
        <v>1575</v>
      </c>
      <c r="H35" s="610">
        <v>8</v>
      </c>
      <c r="I35" s="502"/>
      <c r="J35" s="440"/>
    </row>
    <row r="36" spans="1:10" s="24" customFormat="1" ht="27" customHeight="1">
      <c r="A36" s="1074"/>
      <c r="B36" s="1067"/>
      <c r="C36" s="496"/>
      <c r="D36" s="490"/>
      <c r="E36" s="491" t="s">
        <v>1850</v>
      </c>
      <c r="F36" s="463" t="s">
        <v>1851</v>
      </c>
      <c r="G36" s="464" t="s">
        <v>1554</v>
      </c>
      <c r="H36" s="623">
        <v>32</v>
      </c>
      <c r="I36" s="494"/>
      <c r="J36" s="440"/>
    </row>
    <row r="37" spans="1:10" s="24" customFormat="1" ht="27" customHeight="1">
      <c r="A37" s="1065">
        <v>15</v>
      </c>
      <c r="B37" s="1066">
        <v>1610900092</v>
      </c>
      <c r="C37" s="495" t="s">
        <v>1579</v>
      </c>
      <c r="D37" s="346" t="s">
        <v>1570</v>
      </c>
      <c r="E37" s="172" t="s">
        <v>1580</v>
      </c>
      <c r="F37" s="172" t="s">
        <v>1580</v>
      </c>
      <c r="G37" s="459" t="s">
        <v>707</v>
      </c>
      <c r="H37" s="487">
        <v>7</v>
      </c>
      <c r="I37" s="502"/>
      <c r="J37" s="440"/>
    </row>
    <row r="38" spans="1:10" s="24" customFormat="1" ht="27" customHeight="1">
      <c r="A38" s="1065"/>
      <c r="B38" s="1075"/>
      <c r="C38" s="499"/>
      <c r="D38" s="489"/>
      <c r="E38" s="488" t="s">
        <v>1581</v>
      </c>
      <c r="F38" s="463" t="s">
        <v>1580</v>
      </c>
      <c r="G38" s="237" t="s">
        <v>1573</v>
      </c>
      <c r="H38" s="158">
        <v>13</v>
      </c>
      <c r="I38" s="500"/>
      <c r="J38" s="440"/>
    </row>
    <row r="39" spans="1:10" s="24" customFormat="1" ht="27" customHeight="1">
      <c r="A39" s="1065">
        <v>16</v>
      </c>
      <c r="B39" s="1014">
        <v>1611600196</v>
      </c>
      <c r="C39" s="495" t="s">
        <v>570</v>
      </c>
      <c r="D39" s="346" t="s">
        <v>1582</v>
      </c>
      <c r="E39" s="172" t="s">
        <v>1583</v>
      </c>
      <c r="F39" s="486" t="s">
        <v>1583</v>
      </c>
      <c r="G39" s="459" t="s">
        <v>707</v>
      </c>
      <c r="H39" s="487">
        <v>13</v>
      </c>
      <c r="I39" s="502"/>
      <c r="J39" s="440"/>
    </row>
    <row r="40" spans="1:10" s="24" customFormat="1" ht="27" customHeight="1">
      <c r="A40" s="1065"/>
      <c r="B40" s="1015"/>
      <c r="C40" s="499"/>
      <c r="D40" s="489"/>
      <c r="E40" s="488" t="s">
        <v>1581</v>
      </c>
      <c r="F40" s="463" t="s">
        <v>1583</v>
      </c>
      <c r="G40" s="464" t="s">
        <v>1564</v>
      </c>
      <c r="H40" s="331">
        <v>17</v>
      </c>
      <c r="I40" s="500"/>
      <c r="J40" s="440"/>
    </row>
    <row r="41" spans="1:10" s="24" customFormat="1" ht="27" customHeight="1">
      <c r="A41" s="1065">
        <v>17</v>
      </c>
      <c r="B41" s="1014">
        <v>1610400101</v>
      </c>
      <c r="C41" s="495" t="s">
        <v>1586</v>
      </c>
      <c r="D41" s="346" t="s">
        <v>1587</v>
      </c>
      <c r="E41" s="172" t="s">
        <v>352</v>
      </c>
      <c r="F41" s="486" t="s">
        <v>1588</v>
      </c>
      <c r="G41" s="459" t="s">
        <v>707</v>
      </c>
      <c r="H41" s="487">
        <v>18</v>
      </c>
      <c r="I41" s="494"/>
      <c r="J41" s="440"/>
    </row>
    <row r="42" spans="1:10" s="24" customFormat="1" ht="27" customHeight="1">
      <c r="A42" s="1065"/>
      <c r="B42" s="1015"/>
      <c r="C42" s="496"/>
      <c r="D42" s="490"/>
      <c r="E42" s="491" t="s">
        <v>1581</v>
      </c>
      <c r="F42" s="463" t="s">
        <v>352</v>
      </c>
      <c r="G42" s="464" t="s">
        <v>1564</v>
      </c>
      <c r="H42" s="331">
        <v>20</v>
      </c>
      <c r="I42" s="494"/>
      <c r="J42" s="440"/>
    </row>
    <row r="43" spans="1:10" s="24" customFormat="1" ht="27" customHeight="1">
      <c r="A43" s="1065">
        <v>18</v>
      </c>
      <c r="B43" s="1066">
        <v>1610500082</v>
      </c>
      <c r="C43" s="495" t="s">
        <v>368</v>
      </c>
      <c r="D43" s="346" t="s">
        <v>1589</v>
      </c>
      <c r="E43" s="172" t="s">
        <v>1590</v>
      </c>
      <c r="F43" s="172" t="s">
        <v>1590</v>
      </c>
      <c r="G43" s="459" t="s">
        <v>707</v>
      </c>
      <c r="H43" s="487">
        <v>14</v>
      </c>
      <c r="I43" s="502"/>
      <c r="J43" s="440"/>
    </row>
    <row r="44" spans="1:10" s="24" customFormat="1" ht="27" customHeight="1">
      <c r="A44" s="1065"/>
      <c r="B44" s="1075"/>
      <c r="C44" s="499"/>
      <c r="D44" s="489"/>
      <c r="E44" s="488" t="s">
        <v>1540</v>
      </c>
      <c r="F44" s="463" t="s">
        <v>1590</v>
      </c>
      <c r="G44" s="237" t="s">
        <v>1574</v>
      </c>
      <c r="H44" s="158">
        <v>6</v>
      </c>
      <c r="I44" s="500"/>
      <c r="J44" s="440"/>
    </row>
    <row r="45" spans="1:10" s="24" customFormat="1" ht="27" customHeight="1">
      <c r="A45" s="1065">
        <v>19</v>
      </c>
      <c r="B45" s="1014">
        <v>1610700187</v>
      </c>
      <c r="C45" s="172" t="s">
        <v>1098</v>
      </c>
      <c r="D45" s="346" t="s">
        <v>1409</v>
      </c>
      <c r="E45" s="172" t="s">
        <v>386</v>
      </c>
      <c r="F45" s="486" t="s">
        <v>386</v>
      </c>
      <c r="G45" s="486" t="s">
        <v>1554</v>
      </c>
      <c r="H45" s="487">
        <v>10</v>
      </c>
      <c r="I45" s="1014"/>
      <c r="J45" s="440"/>
    </row>
    <row r="46" spans="1:10" s="24" customFormat="1" ht="27" customHeight="1">
      <c r="A46" s="1065"/>
      <c r="B46" s="1015"/>
      <c r="C46" s="488"/>
      <c r="D46" s="489"/>
      <c r="E46" s="488" t="s">
        <v>1558</v>
      </c>
      <c r="F46" s="463" t="s">
        <v>386</v>
      </c>
      <c r="G46" s="464" t="s">
        <v>707</v>
      </c>
      <c r="H46" s="331">
        <v>10</v>
      </c>
      <c r="I46" s="1015"/>
      <c r="J46" s="440"/>
    </row>
    <row r="47" spans="1:10" s="24" customFormat="1" ht="27" customHeight="1">
      <c r="A47" s="1065">
        <v>20</v>
      </c>
      <c r="B47" s="503" t="s">
        <v>498</v>
      </c>
      <c r="C47" s="172" t="s">
        <v>332</v>
      </c>
      <c r="D47" s="346" t="s">
        <v>1576</v>
      </c>
      <c r="E47" s="172" t="s">
        <v>1593</v>
      </c>
      <c r="F47" s="486" t="s">
        <v>1593</v>
      </c>
      <c r="G47" s="486" t="s">
        <v>707</v>
      </c>
      <c r="H47" s="487">
        <v>10</v>
      </c>
      <c r="I47" s="1014"/>
      <c r="J47" s="440"/>
    </row>
    <row r="48" spans="1:10" s="24" customFormat="1" ht="27" customHeight="1">
      <c r="A48" s="1065"/>
      <c r="B48" s="504">
        <v>1650200098</v>
      </c>
      <c r="C48" s="488"/>
      <c r="D48" s="489"/>
      <c r="E48" s="488" t="s">
        <v>1585</v>
      </c>
      <c r="F48" s="463" t="s">
        <v>1593</v>
      </c>
      <c r="G48" s="464" t="s">
        <v>1578</v>
      </c>
      <c r="H48" s="331">
        <v>5</v>
      </c>
      <c r="I48" s="1015"/>
      <c r="J48" s="440"/>
    </row>
    <row r="49" spans="1:10" s="24" customFormat="1" ht="27" customHeight="1">
      <c r="A49" s="1065">
        <v>21</v>
      </c>
      <c r="B49" s="1014">
        <v>1610200279</v>
      </c>
      <c r="C49" s="172" t="s">
        <v>332</v>
      </c>
      <c r="D49" s="346" t="s">
        <v>1576</v>
      </c>
      <c r="E49" s="172" t="s">
        <v>1584</v>
      </c>
      <c r="F49" s="486" t="s">
        <v>1584</v>
      </c>
      <c r="G49" s="486" t="s">
        <v>707</v>
      </c>
      <c r="H49" s="487">
        <v>10</v>
      </c>
      <c r="I49" s="1014"/>
      <c r="J49" s="440"/>
    </row>
    <row r="50" spans="1:10" s="24" customFormat="1" ht="27" customHeight="1">
      <c r="A50" s="1065"/>
      <c r="B50" s="1086"/>
      <c r="C50" s="491"/>
      <c r="D50" s="490"/>
      <c r="E50" s="491" t="s">
        <v>1711</v>
      </c>
      <c r="F50" s="582" t="s">
        <v>1710</v>
      </c>
      <c r="G50" s="491" t="s">
        <v>707</v>
      </c>
      <c r="H50" s="254">
        <v>10</v>
      </c>
      <c r="I50" s="1067"/>
      <c r="J50" s="440"/>
    </row>
    <row r="51" spans="1:10" s="24" customFormat="1" ht="27" customHeight="1">
      <c r="A51" s="1065"/>
      <c r="B51" s="504">
        <v>1650200031</v>
      </c>
      <c r="C51" s="488"/>
      <c r="D51" s="489"/>
      <c r="E51" s="488"/>
      <c r="F51" s="463" t="s">
        <v>1584</v>
      </c>
      <c r="G51" s="464" t="s">
        <v>1578</v>
      </c>
      <c r="H51" s="331">
        <v>5</v>
      </c>
      <c r="I51" s="1015"/>
      <c r="J51" s="440"/>
    </row>
    <row r="52" spans="1:10" ht="27" customHeight="1">
      <c r="A52" s="1065">
        <v>22</v>
      </c>
      <c r="B52" s="618" t="s">
        <v>1800</v>
      </c>
      <c r="C52" s="617" t="s">
        <v>1775</v>
      </c>
      <c r="D52" s="616" t="s">
        <v>1787</v>
      </c>
      <c r="E52" s="63" t="s">
        <v>1786</v>
      </c>
      <c r="F52" s="54" t="s">
        <v>1786</v>
      </c>
      <c r="G52" s="486" t="s">
        <v>1801</v>
      </c>
      <c r="H52" s="487">
        <v>10</v>
      </c>
      <c r="I52" s="172"/>
      <c r="J52" s="583"/>
    </row>
    <row r="53" spans="1:10" ht="27" customHeight="1">
      <c r="A53" s="1065"/>
      <c r="B53" s="619" t="s">
        <v>1802</v>
      </c>
      <c r="C53" s="69"/>
      <c r="D53" s="488"/>
      <c r="E53" s="488" t="s">
        <v>1803</v>
      </c>
      <c r="F53" s="488" t="s">
        <v>1804</v>
      </c>
      <c r="G53" s="488" t="s">
        <v>1591</v>
      </c>
      <c r="H53" s="158">
        <v>10</v>
      </c>
      <c r="I53" s="488"/>
      <c r="J53" s="583"/>
    </row>
    <row r="54" spans="1:10" ht="27" customHeight="1">
      <c r="A54" s="1065">
        <v>23</v>
      </c>
      <c r="B54" s="1006">
        <v>1610700211</v>
      </c>
      <c r="C54" s="617" t="s">
        <v>1826</v>
      </c>
      <c r="D54" s="616" t="s">
        <v>2459</v>
      </c>
      <c r="E54" s="63" t="s">
        <v>1822</v>
      </c>
      <c r="F54" s="54" t="s">
        <v>1822</v>
      </c>
      <c r="G54" s="486" t="s">
        <v>1530</v>
      </c>
      <c r="H54" s="487">
        <v>10</v>
      </c>
      <c r="I54" s="172"/>
      <c r="J54" s="583"/>
    </row>
    <row r="55" spans="1:10" ht="27" customHeight="1">
      <c r="A55" s="1065"/>
      <c r="B55" s="1007"/>
      <c r="C55" s="69"/>
      <c r="D55" s="488"/>
      <c r="E55" s="488" t="s">
        <v>1594</v>
      </c>
      <c r="F55" s="488" t="s">
        <v>1822</v>
      </c>
      <c r="G55" s="488" t="s">
        <v>1564</v>
      </c>
      <c r="H55" s="158">
        <v>10</v>
      </c>
      <c r="I55" s="488"/>
      <c r="J55" s="583"/>
    </row>
    <row r="56" spans="1:10" ht="27" customHeight="1">
      <c r="A56" s="1065">
        <v>24</v>
      </c>
      <c r="B56" s="1006" t="s">
        <v>2562</v>
      </c>
      <c r="C56" s="617" t="s">
        <v>2563</v>
      </c>
      <c r="D56" s="136" t="s">
        <v>2564</v>
      </c>
      <c r="E56" s="63" t="s">
        <v>2565</v>
      </c>
      <c r="F56" s="54" t="s">
        <v>2565</v>
      </c>
      <c r="G56" s="486" t="s">
        <v>707</v>
      </c>
      <c r="H56" s="487">
        <v>6</v>
      </c>
      <c r="I56" s="172"/>
      <c r="J56" s="583"/>
    </row>
    <row r="57" spans="1:10" ht="27" customHeight="1">
      <c r="A57" s="1065"/>
      <c r="B57" s="1007"/>
      <c r="C57" s="69"/>
      <c r="D57" s="488"/>
      <c r="E57" s="488" t="s">
        <v>2566</v>
      </c>
      <c r="F57" s="488" t="s">
        <v>2565</v>
      </c>
      <c r="G57" s="488" t="s">
        <v>1564</v>
      </c>
      <c r="H57" s="158">
        <v>14</v>
      </c>
      <c r="I57" s="488"/>
      <c r="J57" s="583"/>
    </row>
    <row r="58" spans="1:10" ht="27" customHeight="1">
      <c r="A58" s="1065">
        <v>25</v>
      </c>
      <c r="B58" s="725" t="s">
        <v>2567</v>
      </c>
      <c r="C58" s="617" t="s">
        <v>2568</v>
      </c>
      <c r="D58" s="136" t="s">
        <v>2569</v>
      </c>
      <c r="E58" s="63" t="s">
        <v>2172</v>
      </c>
      <c r="F58" s="54" t="s">
        <v>2571</v>
      </c>
      <c r="G58" s="486" t="s">
        <v>707</v>
      </c>
      <c r="H58" s="487">
        <v>15</v>
      </c>
      <c r="I58" s="172"/>
      <c r="J58" s="583"/>
    </row>
    <row r="59" spans="1:10" ht="27" customHeight="1">
      <c r="A59" s="1065"/>
      <c r="B59" s="726" t="s">
        <v>2572</v>
      </c>
      <c r="C59" s="69"/>
      <c r="D59" s="488"/>
      <c r="E59" s="488" t="s">
        <v>2570</v>
      </c>
      <c r="F59" s="488" t="s">
        <v>2573</v>
      </c>
      <c r="G59" s="488" t="s">
        <v>1591</v>
      </c>
      <c r="H59" s="158">
        <v>10</v>
      </c>
      <c r="I59" s="488"/>
      <c r="J59" s="583"/>
    </row>
    <row r="60" spans="1:10" ht="27" customHeight="1">
      <c r="A60" s="1065">
        <v>26</v>
      </c>
      <c r="B60" s="725" t="s">
        <v>2938</v>
      </c>
      <c r="C60" s="617" t="s">
        <v>2939</v>
      </c>
      <c r="D60" s="136" t="s">
        <v>2946</v>
      </c>
      <c r="E60" s="63" t="s">
        <v>2936</v>
      </c>
      <c r="F60" s="54" t="s">
        <v>2937</v>
      </c>
      <c r="G60" s="486" t="s">
        <v>707</v>
      </c>
      <c r="H60" s="487">
        <v>10</v>
      </c>
      <c r="I60" s="172"/>
      <c r="J60" s="583"/>
    </row>
    <row r="61" spans="1:10" ht="27" customHeight="1">
      <c r="A61" s="1065"/>
      <c r="B61" s="726" t="s">
        <v>2951</v>
      </c>
      <c r="C61" s="69"/>
      <c r="D61" s="488"/>
      <c r="E61" s="488" t="s">
        <v>2570</v>
      </c>
      <c r="F61" s="488" t="s">
        <v>2937</v>
      </c>
      <c r="G61" s="488" t="s">
        <v>1591</v>
      </c>
      <c r="H61" s="158">
        <v>10</v>
      </c>
      <c r="I61" s="488"/>
      <c r="J61" s="583"/>
    </row>
    <row r="62" spans="1:10" s="24" customFormat="1" ht="27" customHeight="1">
      <c r="A62" s="1065">
        <v>27</v>
      </c>
      <c r="B62" s="503">
        <v>1610800219</v>
      </c>
      <c r="C62" s="172" t="s">
        <v>332</v>
      </c>
      <c r="D62" s="346" t="s">
        <v>2996</v>
      </c>
      <c r="E62" s="172" t="s">
        <v>2995</v>
      </c>
      <c r="F62" s="486" t="s">
        <v>2995</v>
      </c>
      <c r="G62" s="486" t="s">
        <v>707</v>
      </c>
      <c r="H62" s="487">
        <v>10</v>
      </c>
      <c r="I62" s="156"/>
      <c r="J62" s="440"/>
    </row>
    <row r="63" spans="1:10" s="24" customFormat="1" ht="27" customHeight="1">
      <c r="A63" s="1065"/>
      <c r="B63" s="504">
        <v>1650800129</v>
      </c>
      <c r="C63" s="488"/>
      <c r="D63" s="489"/>
      <c r="E63" s="488" t="s">
        <v>1585</v>
      </c>
      <c r="F63" s="463" t="s">
        <v>2995</v>
      </c>
      <c r="G63" s="464" t="s">
        <v>1578</v>
      </c>
      <c r="H63" s="331">
        <v>5</v>
      </c>
      <c r="I63" s="158"/>
      <c r="J63" s="440"/>
    </row>
    <row r="64" spans="1:10" ht="27" customHeight="1">
      <c r="A64" s="1065">
        <v>28</v>
      </c>
      <c r="B64" s="1006" t="s">
        <v>3221</v>
      </c>
      <c r="C64" s="617" t="s">
        <v>3225</v>
      </c>
      <c r="D64" s="136" t="s">
        <v>3226</v>
      </c>
      <c r="E64" s="63" t="s">
        <v>3223</v>
      </c>
      <c r="F64" s="54" t="s">
        <v>3222</v>
      </c>
      <c r="G64" s="486" t="s">
        <v>2902</v>
      </c>
      <c r="H64" s="487">
        <v>10</v>
      </c>
      <c r="I64" s="172"/>
    </row>
    <row r="65" spans="1:10" ht="27" customHeight="1">
      <c r="A65" s="1065"/>
      <c r="B65" s="1007"/>
      <c r="C65" s="815"/>
      <c r="D65" s="491"/>
      <c r="E65" s="491" t="s">
        <v>3224</v>
      </c>
      <c r="F65" s="488" t="s">
        <v>3222</v>
      </c>
      <c r="G65" s="488" t="s">
        <v>1564</v>
      </c>
      <c r="H65" s="158">
        <v>10</v>
      </c>
      <c r="I65" s="488"/>
    </row>
    <row r="66" spans="1:10" s="24" customFormat="1" ht="27" customHeight="1">
      <c r="A66" s="1065">
        <v>29</v>
      </c>
      <c r="B66" s="1085">
        <v>1610700252</v>
      </c>
      <c r="C66" s="819" t="s">
        <v>3242</v>
      </c>
      <c r="D66" s="172" t="s">
        <v>3246</v>
      </c>
      <c r="E66" s="821" t="s">
        <v>3243</v>
      </c>
      <c r="F66" s="486" t="s">
        <v>3243</v>
      </c>
      <c r="G66" s="486" t="s">
        <v>707</v>
      </c>
      <c r="H66" s="818">
        <v>15</v>
      </c>
      <c r="I66" s="817"/>
      <c r="J66" s="583"/>
    </row>
    <row r="67" spans="1:10" s="24" customFormat="1" ht="27" customHeight="1">
      <c r="A67" s="1065"/>
      <c r="B67" s="1085"/>
      <c r="C67" s="820"/>
      <c r="D67" s="488"/>
      <c r="E67" s="816" t="s">
        <v>3244</v>
      </c>
      <c r="F67" s="816" t="s">
        <v>3241</v>
      </c>
      <c r="G67" s="488" t="s">
        <v>3245</v>
      </c>
      <c r="H67" s="811">
        <v>25</v>
      </c>
      <c r="I67" s="488"/>
      <c r="J67" s="583"/>
    </row>
    <row r="68" spans="1:10" ht="27" customHeight="1">
      <c r="A68" s="1065">
        <v>30</v>
      </c>
      <c r="B68" s="1006" t="s">
        <v>3292</v>
      </c>
      <c r="C68" s="617" t="s">
        <v>3291</v>
      </c>
      <c r="D68" s="136" t="s">
        <v>2901</v>
      </c>
      <c r="E68" s="63" t="s">
        <v>3271</v>
      </c>
      <c r="F68" s="54" t="s">
        <v>3290</v>
      </c>
      <c r="G68" s="486" t="s">
        <v>2902</v>
      </c>
      <c r="H68" s="487">
        <v>20</v>
      </c>
      <c r="I68" s="172"/>
      <c r="J68" s="583"/>
    </row>
    <row r="69" spans="1:10" ht="27" customHeight="1">
      <c r="A69" s="1065"/>
      <c r="B69" s="1007"/>
      <c r="C69" s="69"/>
      <c r="D69" s="488"/>
      <c r="E69" s="489" t="s">
        <v>2152</v>
      </c>
      <c r="F69" s="488" t="s">
        <v>3290</v>
      </c>
      <c r="G69" s="488" t="s">
        <v>1564</v>
      </c>
      <c r="H69" s="158">
        <v>10</v>
      </c>
      <c r="I69" s="488"/>
      <c r="J69" s="583"/>
    </row>
    <row r="70" spans="1:10" ht="27" customHeight="1">
      <c r="A70" s="1065">
        <v>31</v>
      </c>
      <c r="B70" s="1006" t="s">
        <v>3293</v>
      </c>
      <c r="C70" s="617" t="s">
        <v>3286</v>
      </c>
      <c r="D70" s="136" t="s">
        <v>2557</v>
      </c>
      <c r="E70" s="63" t="s">
        <v>2560</v>
      </c>
      <c r="F70" s="54" t="s">
        <v>2558</v>
      </c>
      <c r="G70" s="486" t="s">
        <v>707</v>
      </c>
      <c r="H70" s="487">
        <v>10</v>
      </c>
      <c r="I70" s="172"/>
      <c r="J70" s="583"/>
    </row>
    <row r="71" spans="1:10" ht="27" customHeight="1">
      <c r="A71" s="1065"/>
      <c r="B71" s="1007"/>
      <c r="C71" s="69"/>
      <c r="D71" s="488"/>
      <c r="E71" s="488" t="s">
        <v>2559</v>
      </c>
      <c r="F71" s="488" t="s">
        <v>2561</v>
      </c>
      <c r="G71" s="488" t="s">
        <v>1592</v>
      </c>
      <c r="H71" s="158">
        <v>10</v>
      </c>
      <c r="I71" s="488"/>
      <c r="J71" s="583"/>
    </row>
    <row r="72" spans="1:10" ht="27" customHeight="1">
      <c r="A72" s="1065">
        <v>32</v>
      </c>
      <c r="B72" s="1006" t="s">
        <v>3296</v>
      </c>
      <c r="C72" s="617" t="s">
        <v>3300</v>
      </c>
      <c r="D72" s="136" t="s">
        <v>3298</v>
      </c>
      <c r="E72" s="63" t="s">
        <v>3301</v>
      </c>
      <c r="F72" s="54" t="s">
        <v>3299</v>
      </c>
      <c r="G72" s="486" t="s">
        <v>1592</v>
      </c>
      <c r="H72" s="487">
        <v>10</v>
      </c>
      <c r="I72" s="172"/>
      <c r="J72" s="583"/>
    </row>
    <row r="73" spans="1:10" ht="27" customHeight="1">
      <c r="A73" s="1065"/>
      <c r="B73" s="1007"/>
      <c r="C73" s="69"/>
      <c r="D73" s="488"/>
      <c r="E73" s="488" t="s">
        <v>3302</v>
      </c>
      <c r="F73" s="488" t="s">
        <v>3299</v>
      </c>
      <c r="G73" s="488" t="s">
        <v>3297</v>
      </c>
      <c r="H73" s="158">
        <v>10</v>
      </c>
      <c r="I73" s="488"/>
      <c r="J73" s="583"/>
    </row>
    <row r="74" spans="1:10" ht="27" customHeight="1">
      <c r="A74" s="1065">
        <v>33</v>
      </c>
      <c r="B74" s="1006" t="s">
        <v>3296</v>
      </c>
      <c r="C74" s="617" t="s">
        <v>3300</v>
      </c>
      <c r="D74" s="136" t="s">
        <v>3304</v>
      </c>
      <c r="E74" s="63" t="s">
        <v>3295</v>
      </c>
      <c r="F74" s="54" t="s">
        <v>3295</v>
      </c>
      <c r="G74" s="486" t="s">
        <v>1592</v>
      </c>
      <c r="H74" s="487">
        <v>10</v>
      </c>
      <c r="I74" s="172"/>
      <c r="J74" s="583"/>
    </row>
    <row r="75" spans="1:10" ht="27" customHeight="1">
      <c r="A75" s="1065"/>
      <c r="B75" s="1007"/>
      <c r="C75" s="69"/>
      <c r="D75" s="488"/>
      <c r="E75" s="488" t="s">
        <v>3302</v>
      </c>
      <c r="F75" s="488" t="s">
        <v>3295</v>
      </c>
      <c r="G75" s="488" t="s">
        <v>3297</v>
      </c>
      <c r="H75" s="158">
        <v>10</v>
      </c>
      <c r="I75" s="488"/>
      <c r="J75" s="583"/>
    </row>
    <row r="76" spans="1:10" ht="27" customHeight="1">
      <c r="A76" s="1065">
        <v>34</v>
      </c>
      <c r="B76" s="826">
        <v>1610200964</v>
      </c>
      <c r="C76" s="360" t="s">
        <v>3309</v>
      </c>
      <c r="D76" s="360" t="s">
        <v>3310</v>
      </c>
      <c r="E76" s="360" t="s">
        <v>3311</v>
      </c>
      <c r="F76" s="360" t="s">
        <v>3311</v>
      </c>
      <c r="G76" s="360" t="s">
        <v>3313</v>
      </c>
      <c r="H76" s="1087">
        <v>5</v>
      </c>
      <c r="I76" s="360"/>
      <c r="J76" s="583"/>
    </row>
    <row r="77" spans="1:10" ht="27" customHeight="1">
      <c r="A77" s="1065"/>
      <c r="B77" s="370">
        <v>1650200312</v>
      </c>
      <c r="C77" s="825"/>
      <c r="D77" s="370"/>
      <c r="E77" s="370" t="s">
        <v>3312</v>
      </c>
      <c r="F77" s="827" t="s">
        <v>3311</v>
      </c>
      <c r="G77" s="828" t="s">
        <v>3314</v>
      </c>
      <c r="H77" s="1088"/>
      <c r="I77" s="370"/>
      <c r="J77" s="583"/>
    </row>
    <row r="78" spans="1:10" ht="27" customHeight="1">
      <c r="A78" s="1065">
        <v>35</v>
      </c>
      <c r="B78" s="1006" t="s">
        <v>3396</v>
      </c>
      <c r="C78" s="617" t="s">
        <v>3397</v>
      </c>
      <c r="D78" s="136" t="s">
        <v>3398</v>
      </c>
      <c r="E78" s="63" t="s">
        <v>3391</v>
      </c>
      <c r="F78" s="54" t="s">
        <v>3391</v>
      </c>
      <c r="G78" s="486" t="s">
        <v>1592</v>
      </c>
      <c r="H78" s="487">
        <v>14</v>
      </c>
      <c r="I78" s="172"/>
      <c r="J78" s="583"/>
    </row>
    <row r="79" spans="1:10" ht="27" customHeight="1">
      <c r="A79" s="1065"/>
      <c r="B79" s="1007"/>
      <c r="C79" s="69"/>
      <c r="D79" s="488"/>
      <c r="E79" s="489" t="s">
        <v>2152</v>
      </c>
      <c r="F79" s="488" t="s">
        <v>3391</v>
      </c>
      <c r="G79" s="488" t="s">
        <v>3297</v>
      </c>
      <c r="H79" s="158">
        <v>10</v>
      </c>
      <c r="I79" s="488"/>
      <c r="J79" s="583"/>
    </row>
    <row r="80" spans="1:10" ht="27" customHeight="1">
      <c r="A80" s="1065">
        <v>36</v>
      </c>
      <c r="B80" s="171">
        <v>1610500280</v>
      </c>
      <c r="C80" s="845" t="s">
        <v>3472</v>
      </c>
      <c r="D80" s="845" t="s">
        <v>3473</v>
      </c>
      <c r="E80" s="845" t="s">
        <v>3474</v>
      </c>
      <c r="F80" s="845" t="s">
        <v>3474</v>
      </c>
      <c r="G80" s="172" t="s">
        <v>3476</v>
      </c>
      <c r="H80" s="156">
        <v>15</v>
      </c>
      <c r="I80" s="845"/>
    </row>
    <row r="81" spans="1:10" ht="27" customHeight="1">
      <c r="A81" s="1065"/>
      <c r="B81" s="847">
        <v>1650500067</v>
      </c>
      <c r="C81" s="844"/>
      <c r="D81" s="844"/>
      <c r="E81" s="844" t="s">
        <v>3475</v>
      </c>
      <c r="F81" s="846" t="s">
        <v>3474</v>
      </c>
      <c r="G81" s="848" t="s">
        <v>1086</v>
      </c>
      <c r="H81" s="504">
        <v>5</v>
      </c>
      <c r="I81" s="844"/>
    </row>
    <row r="82" spans="1:10" ht="27" customHeight="1">
      <c r="A82" s="1065">
        <v>37</v>
      </c>
      <c r="B82" s="1006" t="s">
        <v>3495</v>
      </c>
      <c r="C82" s="617" t="s">
        <v>3494</v>
      </c>
      <c r="D82" s="136" t="s">
        <v>3496</v>
      </c>
      <c r="E82" s="63" t="s">
        <v>3491</v>
      </c>
      <c r="F82" s="54" t="s">
        <v>3491</v>
      </c>
      <c r="G82" s="486" t="s">
        <v>1592</v>
      </c>
      <c r="H82" s="487">
        <v>10</v>
      </c>
      <c r="I82" s="172"/>
      <c r="J82" s="583"/>
    </row>
    <row r="83" spans="1:10" ht="27" customHeight="1">
      <c r="A83" s="1065"/>
      <c r="B83" s="1007"/>
      <c r="C83" s="69"/>
      <c r="D83" s="488"/>
      <c r="E83" s="489" t="s">
        <v>2152</v>
      </c>
      <c r="F83" s="488" t="s">
        <v>3491</v>
      </c>
      <c r="G83" s="488" t="s">
        <v>3297</v>
      </c>
      <c r="H83" s="158">
        <v>10</v>
      </c>
      <c r="I83" s="488"/>
      <c r="J83" s="583"/>
    </row>
    <row r="84" spans="1:10" ht="27" customHeight="1">
      <c r="A84" s="1065">
        <v>38</v>
      </c>
      <c r="B84" s="61" t="s">
        <v>3536</v>
      </c>
      <c r="C84" s="617" t="s">
        <v>3538</v>
      </c>
      <c r="D84" s="136" t="s">
        <v>3539</v>
      </c>
      <c r="E84" s="63" t="s">
        <v>3540</v>
      </c>
      <c r="F84" s="63" t="s">
        <v>3540</v>
      </c>
      <c r="G84" s="172" t="s">
        <v>3537</v>
      </c>
      <c r="H84" s="156">
        <v>13</v>
      </c>
      <c r="I84" s="172"/>
      <c r="J84" s="583"/>
    </row>
    <row r="85" spans="1:10" ht="27" customHeight="1">
      <c r="A85" s="1065"/>
      <c r="B85" s="64"/>
      <c r="C85" s="69"/>
      <c r="D85" s="488"/>
      <c r="E85" s="489" t="s">
        <v>3541</v>
      </c>
      <c r="F85" s="850" t="s">
        <v>3540</v>
      </c>
      <c r="G85" s="851" t="s">
        <v>1086</v>
      </c>
      <c r="H85" s="852">
        <v>5</v>
      </c>
      <c r="I85" s="488"/>
      <c r="J85" s="583"/>
    </row>
    <row r="86" spans="1:10" ht="27" customHeight="1">
      <c r="A86" s="1065">
        <v>39</v>
      </c>
      <c r="B86" s="61" t="s">
        <v>3667</v>
      </c>
      <c r="C86" s="617" t="s">
        <v>3668</v>
      </c>
      <c r="D86" s="136" t="s">
        <v>3669</v>
      </c>
      <c r="E86" s="63" t="s">
        <v>3670</v>
      </c>
      <c r="F86" s="63" t="s">
        <v>3670</v>
      </c>
      <c r="G86" s="172" t="s">
        <v>3671</v>
      </c>
      <c r="H86" s="156">
        <v>6</v>
      </c>
      <c r="I86" s="172"/>
      <c r="J86" s="583"/>
    </row>
    <row r="87" spans="1:10" ht="27" customHeight="1">
      <c r="A87" s="1065"/>
      <c r="B87" s="64"/>
      <c r="C87" s="69"/>
      <c r="D87" s="488"/>
      <c r="E87" s="489" t="s">
        <v>3672</v>
      </c>
      <c r="F87" s="850" t="s">
        <v>3670</v>
      </c>
      <c r="G87" s="851" t="s">
        <v>3673</v>
      </c>
      <c r="H87" s="852">
        <v>14</v>
      </c>
      <c r="I87" s="488"/>
      <c r="J87" s="583"/>
    </row>
    <row r="88" spans="1:10">
      <c r="H88" s="35">
        <f>SUM(H4:H85)</f>
        <v>996</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70" zoomScaleNormal="75" zoomScaleSheetLayoutView="70" workbookViewId="0">
      <pane xSplit="3" ySplit="3" topLeftCell="D4" activePane="bottomRight" state="frozenSplit"/>
      <selection activeCell="G13" sqref="G13"/>
      <selection pane="topRight" activeCell="G13" sqref="G13"/>
      <selection pane="bottomLeft" activeCell="G13" sqref="G13"/>
      <selection pane="bottomRight" activeCell="H11" sqref="H11"/>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90" t="s">
        <v>2121</v>
      </c>
      <c r="C1" s="990"/>
      <c r="D1" s="990"/>
      <c r="E1" s="990"/>
      <c r="F1" s="579"/>
      <c r="G1" s="579"/>
      <c r="H1" s="579" t="str">
        <f>居宅介護・重度訪問介護!J1</f>
        <v>令和８年７月１日現在</v>
      </c>
    </row>
    <row r="2" spans="1:10" s="15" customFormat="1" ht="33.75" customHeight="1">
      <c r="A2" s="12"/>
      <c r="B2" s="989" t="s">
        <v>1232</v>
      </c>
      <c r="C2" s="989"/>
      <c r="D2" s="989"/>
      <c r="E2" s="989"/>
      <c r="F2" s="989"/>
      <c r="G2" s="989"/>
      <c r="H2" s="989"/>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1233</v>
      </c>
      <c r="C4" s="381" t="s">
        <v>1234</v>
      </c>
      <c r="D4" s="382" t="s">
        <v>1235</v>
      </c>
      <c r="E4" s="381" t="s">
        <v>1236</v>
      </c>
      <c r="F4" s="383" t="s">
        <v>1237</v>
      </c>
      <c r="G4" s="383" t="s">
        <v>1238</v>
      </c>
      <c r="H4" s="381" t="s">
        <v>208</v>
      </c>
      <c r="I4" s="509">
        <v>40817</v>
      </c>
      <c r="J4" s="509">
        <v>45200</v>
      </c>
    </row>
    <row r="5" spans="1:10" ht="36" customHeight="1">
      <c r="A5" s="35">
        <v>2</v>
      </c>
      <c r="B5" s="380" t="s">
        <v>1239</v>
      </c>
      <c r="C5" s="381" t="s">
        <v>1240</v>
      </c>
      <c r="D5" s="382" t="s">
        <v>839</v>
      </c>
      <c r="E5" s="381" t="s">
        <v>1241</v>
      </c>
      <c r="F5" s="383" t="s">
        <v>841</v>
      </c>
      <c r="G5" s="383" t="s">
        <v>842</v>
      </c>
      <c r="H5" s="381" t="s">
        <v>32</v>
      </c>
      <c r="I5" s="509">
        <v>40878</v>
      </c>
      <c r="J5" s="509">
        <v>45261</v>
      </c>
    </row>
    <row r="6" spans="1:10" ht="36" customHeight="1">
      <c r="A6" s="35">
        <v>3</v>
      </c>
      <c r="B6" s="380" t="s">
        <v>1242</v>
      </c>
      <c r="C6" s="381" t="s">
        <v>1243</v>
      </c>
      <c r="D6" s="382" t="s">
        <v>1244</v>
      </c>
      <c r="E6" s="381" t="s">
        <v>1245</v>
      </c>
      <c r="F6" s="383" t="s">
        <v>1246</v>
      </c>
      <c r="G6" s="383" t="s">
        <v>1247</v>
      </c>
      <c r="H6" s="381" t="s">
        <v>1248</v>
      </c>
      <c r="I6" s="509">
        <v>41000</v>
      </c>
      <c r="J6" s="509">
        <v>45383</v>
      </c>
    </row>
    <row r="7" spans="1:10" ht="36" customHeight="1">
      <c r="A7" s="35">
        <v>4</v>
      </c>
      <c r="B7" s="380" t="s">
        <v>1249</v>
      </c>
      <c r="C7" s="381" t="s">
        <v>1250</v>
      </c>
      <c r="D7" s="382" t="s">
        <v>1251</v>
      </c>
      <c r="E7" s="381" t="s">
        <v>3703</v>
      </c>
      <c r="F7" s="383" t="s">
        <v>1252</v>
      </c>
      <c r="G7" s="383" t="s">
        <v>2546</v>
      </c>
      <c r="H7" s="381" t="s">
        <v>1248</v>
      </c>
      <c r="I7" s="509">
        <v>40878</v>
      </c>
      <c r="J7" s="509">
        <v>45261</v>
      </c>
    </row>
    <row r="8" spans="1:10" ht="36" customHeight="1">
      <c r="A8" s="35">
        <v>5</v>
      </c>
      <c r="B8" s="380" t="s">
        <v>1253</v>
      </c>
      <c r="C8" s="381" t="s">
        <v>1254</v>
      </c>
      <c r="D8" s="382" t="s">
        <v>2131</v>
      </c>
      <c r="E8" s="381" t="s">
        <v>2130</v>
      </c>
      <c r="F8" s="383" t="s">
        <v>1255</v>
      </c>
      <c r="G8" s="383" t="s">
        <v>1256</v>
      </c>
      <c r="H8" s="381" t="s">
        <v>1248</v>
      </c>
      <c r="I8" s="509">
        <v>41000</v>
      </c>
      <c r="J8" s="509">
        <v>45383</v>
      </c>
    </row>
    <row r="9" spans="1:10" ht="36" customHeight="1">
      <c r="A9" s="35">
        <v>6</v>
      </c>
      <c r="B9" s="380" t="s">
        <v>1257</v>
      </c>
      <c r="C9" s="381" t="s">
        <v>66</v>
      </c>
      <c r="D9" s="382" t="s">
        <v>3701</v>
      </c>
      <c r="E9" s="381" t="s">
        <v>3700</v>
      </c>
      <c r="F9" s="383" t="s">
        <v>1258</v>
      </c>
      <c r="G9" s="383" t="s">
        <v>1259</v>
      </c>
      <c r="H9" s="381" t="s">
        <v>69</v>
      </c>
      <c r="I9" s="509">
        <v>40817</v>
      </c>
      <c r="J9" s="509">
        <v>45200</v>
      </c>
    </row>
    <row r="10" spans="1:10" ht="36" customHeight="1">
      <c r="A10" s="35">
        <v>7</v>
      </c>
      <c r="B10" s="380" t="s">
        <v>1212</v>
      </c>
      <c r="C10" s="381" t="s">
        <v>1260</v>
      </c>
      <c r="D10" s="382" t="s">
        <v>1189</v>
      </c>
      <c r="E10" s="381" t="s">
        <v>1261</v>
      </c>
      <c r="F10" s="383" t="s">
        <v>1214</v>
      </c>
      <c r="G10" s="383" t="s">
        <v>1215</v>
      </c>
      <c r="H10" s="381" t="s">
        <v>857</v>
      </c>
      <c r="I10" s="509">
        <v>40940</v>
      </c>
      <c r="J10" s="509">
        <v>45323</v>
      </c>
    </row>
    <row r="11" spans="1:10" ht="36" customHeight="1">
      <c r="A11" s="35">
        <v>8</v>
      </c>
      <c r="B11" s="380" t="s">
        <v>1262</v>
      </c>
      <c r="C11" s="381" t="s">
        <v>1263</v>
      </c>
      <c r="D11" s="382" t="s">
        <v>1264</v>
      </c>
      <c r="E11" s="381" t="s">
        <v>1265</v>
      </c>
      <c r="F11" s="383" t="s">
        <v>1266</v>
      </c>
      <c r="G11" s="383" t="s">
        <v>1267</v>
      </c>
      <c r="H11" s="381" t="s">
        <v>208</v>
      </c>
      <c r="I11" s="509">
        <v>40817</v>
      </c>
      <c r="J11" s="509">
        <v>45200</v>
      </c>
    </row>
    <row r="12" spans="1:10" ht="36" customHeight="1">
      <c r="A12" s="35">
        <v>9</v>
      </c>
      <c r="B12" s="380" t="s">
        <v>1269</v>
      </c>
      <c r="C12" s="381" t="s">
        <v>1270</v>
      </c>
      <c r="D12" s="382" t="s">
        <v>1271</v>
      </c>
      <c r="E12" s="381" t="s">
        <v>1272</v>
      </c>
      <c r="F12" s="383" t="s">
        <v>1273</v>
      </c>
      <c r="G12" s="383" t="s">
        <v>1274</v>
      </c>
      <c r="H12" s="381" t="s">
        <v>1248</v>
      </c>
      <c r="I12" s="509">
        <v>41000</v>
      </c>
      <c r="J12" s="509">
        <v>45383</v>
      </c>
    </row>
    <row r="13" spans="1:10" ht="36" customHeight="1">
      <c r="A13" s="35">
        <v>10</v>
      </c>
      <c r="B13" s="380" t="s">
        <v>1275</v>
      </c>
      <c r="C13" s="381" t="s">
        <v>164</v>
      </c>
      <c r="D13" s="382" t="s">
        <v>468</v>
      </c>
      <c r="E13" s="381" t="s">
        <v>3777</v>
      </c>
      <c r="F13" s="383" t="s">
        <v>3479</v>
      </c>
      <c r="G13" s="383" t="s">
        <v>3543</v>
      </c>
      <c r="H13" s="381" t="s">
        <v>168</v>
      </c>
      <c r="I13" s="509">
        <v>41122</v>
      </c>
      <c r="J13" s="509">
        <v>45505</v>
      </c>
    </row>
    <row r="14" spans="1:10" ht="36" customHeight="1">
      <c r="A14" s="35">
        <v>11</v>
      </c>
      <c r="B14" s="380" t="s">
        <v>1276</v>
      </c>
      <c r="C14" s="786" t="s">
        <v>1277</v>
      </c>
      <c r="D14" s="382" t="s">
        <v>1278</v>
      </c>
      <c r="E14" s="787" t="s">
        <v>1279</v>
      </c>
      <c r="F14" s="383" t="s">
        <v>1280</v>
      </c>
      <c r="G14" s="383" t="s">
        <v>1281</v>
      </c>
      <c r="H14" s="788" t="s">
        <v>208</v>
      </c>
      <c r="I14" s="509">
        <v>40909</v>
      </c>
      <c r="J14" s="509">
        <v>45292</v>
      </c>
    </row>
    <row r="15" spans="1:10" ht="36" customHeight="1">
      <c r="A15" s="35">
        <v>12</v>
      </c>
      <c r="B15" s="383">
        <v>1611600048</v>
      </c>
      <c r="C15" s="789" t="s">
        <v>210</v>
      </c>
      <c r="D15" s="382" t="s">
        <v>1282</v>
      </c>
      <c r="E15" s="789" t="s">
        <v>2735</v>
      </c>
      <c r="F15" s="383" t="s">
        <v>1283</v>
      </c>
      <c r="G15" s="383" t="s">
        <v>1284</v>
      </c>
      <c r="H15" s="789" t="s">
        <v>214</v>
      </c>
      <c r="I15" s="509">
        <v>40817</v>
      </c>
      <c r="J15" s="509">
        <v>45200</v>
      </c>
    </row>
    <row r="16" spans="1:10" ht="38.25" customHeight="1">
      <c r="A16" s="35">
        <v>13</v>
      </c>
      <c r="B16" s="380" t="s">
        <v>1285</v>
      </c>
      <c r="C16" s="381" t="s">
        <v>245</v>
      </c>
      <c r="D16" s="382" t="s">
        <v>1287</v>
      </c>
      <c r="E16" s="381" t="s">
        <v>247</v>
      </c>
      <c r="F16" s="383" t="s">
        <v>1288</v>
      </c>
      <c r="G16" s="383" t="s">
        <v>1289</v>
      </c>
      <c r="H16" s="381" t="s">
        <v>250</v>
      </c>
      <c r="I16" s="509">
        <v>42339</v>
      </c>
      <c r="J16" s="509">
        <v>44531</v>
      </c>
    </row>
    <row r="17" spans="1:12" s="24" customFormat="1" ht="34.5" customHeight="1">
      <c r="A17" s="35">
        <v>14</v>
      </c>
      <c r="B17" s="380" t="s">
        <v>1290</v>
      </c>
      <c r="C17" s="381" t="s">
        <v>1291</v>
      </c>
      <c r="D17" s="382" t="s">
        <v>1292</v>
      </c>
      <c r="E17" s="381" t="s">
        <v>1293</v>
      </c>
      <c r="F17" s="383" t="s">
        <v>1294</v>
      </c>
      <c r="G17" s="383" t="s">
        <v>1295</v>
      </c>
      <c r="H17" s="381" t="s">
        <v>1296</v>
      </c>
      <c r="I17" s="509">
        <v>42461</v>
      </c>
      <c r="J17" s="713">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3">
        <v>44713</v>
      </c>
      <c r="K18" s="384"/>
      <c r="L18" s="33"/>
    </row>
    <row r="19" spans="1:12" ht="36" customHeight="1">
      <c r="A19" s="35">
        <v>16</v>
      </c>
      <c r="B19" s="380" t="s">
        <v>2997</v>
      </c>
      <c r="C19" s="381" t="s">
        <v>2998</v>
      </c>
      <c r="D19" s="382" t="s">
        <v>2999</v>
      </c>
      <c r="E19" s="381" t="s">
        <v>2806</v>
      </c>
      <c r="F19" s="383" t="s">
        <v>3000</v>
      </c>
      <c r="G19" s="383" t="s">
        <v>3001</v>
      </c>
      <c r="H19" s="381" t="s">
        <v>3002</v>
      </c>
      <c r="I19" s="509">
        <v>44866</v>
      </c>
      <c r="J19" s="713"/>
      <c r="K19" s="384"/>
      <c r="L19" s="33"/>
    </row>
    <row r="20" spans="1:12" ht="36" customHeight="1">
      <c r="A20" s="35">
        <v>17</v>
      </c>
      <c r="B20" s="380" t="s">
        <v>3168</v>
      </c>
      <c r="C20" s="381" t="s">
        <v>3169</v>
      </c>
      <c r="D20" s="382" t="s">
        <v>2620</v>
      </c>
      <c r="E20" s="381" t="s">
        <v>3164</v>
      </c>
      <c r="F20" s="383" t="s">
        <v>3166</v>
      </c>
      <c r="G20" s="383" t="s">
        <v>3167</v>
      </c>
      <c r="H20" s="381" t="s">
        <v>3163</v>
      </c>
      <c r="I20" s="509">
        <v>45292</v>
      </c>
      <c r="J20" s="713"/>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8"/>
  <sheetViews>
    <sheetView view="pageBreakPreview" zoomScale="80" zoomScaleNormal="100" zoomScaleSheetLayoutView="80" workbookViewId="0">
      <pane xSplit="2" ySplit="3" topLeftCell="C48" activePane="bottomRight" state="frozen"/>
      <selection pane="topRight" activeCell="C1" sqref="C1"/>
      <selection pane="bottomLeft" activeCell="A4" sqref="A4"/>
      <selection pane="bottomRight" activeCell="E51" sqref="E51"/>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87" t="s">
        <v>1700</v>
      </c>
      <c r="B1" s="987"/>
      <c r="C1" s="987"/>
      <c r="D1" s="987"/>
      <c r="E1" s="987"/>
      <c r="F1" s="579"/>
      <c r="G1" s="201"/>
      <c r="H1" s="579"/>
      <c r="I1" s="579"/>
      <c r="J1" s="579"/>
      <c r="K1" s="579"/>
      <c r="L1" s="202"/>
      <c r="M1" s="202"/>
      <c r="N1" s="2" t="str">
        <f>居宅介護・重度訪問介護!J1</f>
        <v>令和８年７月１日現在</v>
      </c>
      <c r="O1" s="78"/>
      <c r="P1" s="203"/>
    </row>
    <row r="2" spans="1:16" s="80" customFormat="1" ht="32.25" customHeight="1" thickBot="1">
      <c r="A2" s="1102" t="s">
        <v>729</v>
      </c>
      <c r="B2" s="1102"/>
      <c r="C2" s="1102"/>
      <c r="D2" s="1102"/>
      <c r="E2" s="1102"/>
      <c r="F2" s="1102"/>
      <c r="G2" s="1102"/>
      <c r="H2" s="1102"/>
      <c r="I2" s="1102"/>
      <c r="J2" s="1102"/>
      <c r="K2" s="1102"/>
      <c r="L2" s="1102"/>
      <c r="M2" s="1102"/>
      <c r="N2" s="1102"/>
      <c r="O2" s="204"/>
      <c r="P2" s="203"/>
    </row>
    <row r="3" spans="1:16" s="35" customFormat="1" ht="32.25" customHeight="1" thickBot="1">
      <c r="A3" s="205" t="s">
        <v>730</v>
      </c>
      <c r="B3" s="205" t="s">
        <v>731</v>
      </c>
      <c r="C3" s="206" t="s">
        <v>17</v>
      </c>
      <c r="D3" s="207" t="s">
        <v>18</v>
      </c>
      <c r="E3" s="207" t="s">
        <v>19</v>
      </c>
      <c r="F3" s="208" t="s">
        <v>732</v>
      </c>
      <c r="G3" s="208" t="s">
        <v>733</v>
      </c>
      <c r="H3" s="208" t="s">
        <v>734</v>
      </c>
      <c r="I3" s="208" t="s">
        <v>735</v>
      </c>
      <c r="J3" s="207" t="s">
        <v>4</v>
      </c>
      <c r="K3" s="207" t="s">
        <v>273</v>
      </c>
      <c r="L3" s="207" t="s">
        <v>21</v>
      </c>
      <c r="M3" s="207" t="s">
        <v>22</v>
      </c>
      <c r="N3" s="207" t="s">
        <v>8</v>
      </c>
      <c r="O3" s="209" t="s">
        <v>24</v>
      </c>
      <c r="P3" s="203"/>
    </row>
    <row r="4" spans="1:16" s="188" customFormat="1" ht="39.75" customHeight="1" thickTop="1">
      <c r="A4" s="1106" t="s">
        <v>736</v>
      </c>
      <c r="B4" s="1103" t="s">
        <v>737</v>
      </c>
      <c r="C4" s="210" cm="1">
        <f t="array" ref="C4:C64">_xlfn.SEQUENCE(COUNTA(D4:D64),1,1,1)</f>
        <v>1</v>
      </c>
      <c r="D4" s="211" t="s">
        <v>738</v>
      </c>
      <c r="E4" s="212" t="s">
        <v>739</v>
      </c>
      <c r="F4" s="213" t="s">
        <v>275</v>
      </c>
      <c r="G4" s="213" t="s">
        <v>275</v>
      </c>
      <c r="H4" s="213" t="s">
        <v>275</v>
      </c>
      <c r="I4" s="213" t="s">
        <v>275</v>
      </c>
      <c r="J4" s="213" t="s">
        <v>217</v>
      </c>
      <c r="K4" s="212" t="s">
        <v>741</v>
      </c>
      <c r="L4" s="214" t="s">
        <v>412</v>
      </c>
      <c r="M4" s="214" t="s">
        <v>413</v>
      </c>
      <c r="N4" s="212" t="s">
        <v>570</v>
      </c>
      <c r="O4" s="215">
        <v>41000</v>
      </c>
      <c r="P4" s="203"/>
    </row>
    <row r="5" spans="1:16" s="188" customFormat="1" ht="39.75" customHeight="1">
      <c r="A5" s="1090"/>
      <c r="B5" s="1104"/>
      <c r="C5" s="216">
        <v>2</v>
      </c>
      <c r="D5" s="217">
        <v>1631600028</v>
      </c>
      <c r="E5" s="218" t="s">
        <v>742</v>
      </c>
      <c r="F5" s="219" t="s">
        <v>275</v>
      </c>
      <c r="G5" s="219" t="s">
        <v>275</v>
      </c>
      <c r="H5" s="219" t="s">
        <v>275</v>
      </c>
      <c r="I5" s="219" t="s">
        <v>275</v>
      </c>
      <c r="J5" s="219" t="s">
        <v>743</v>
      </c>
      <c r="K5" s="220" t="s">
        <v>744</v>
      </c>
      <c r="L5" s="217" t="s">
        <v>745</v>
      </c>
      <c r="M5" s="219" t="s">
        <v>746</v>
      </c>
      <c r="N5" s="220" t="s">
        <v>747</v>
      </c>
      <c r="O5" s="221">
        <v>41000</v>
      </c>
      <c r="P5" s="203" t="s">
        <v>228</v>
      </c>
    </row>
    <row r="6" spans="1:16" s="188" customFormat="1" ht="39.75" customHeight="1">
      <c r="A6" s="1090"/>
      <c r="B6" s="1104"/>
      <c r="C6" s="761">
        <v>3</v>
      </c>
      <c r="D6" s="762">
        <v>1630600011</v>
      </c>
      <c r="E6" s="763" t="s">
        <v>2790</v>
      </c>
      <c r="F6" s="135" t="s">
        <v>275</v>
      </c>
      <c r="G6" s="135" t="s">
        <v>275</v>
      </c>
      <c r="H6" s="135" t="s">
        <v>275</v>
      </c>
      <c r="I6" s="135" t="s">
        <v>275</v>
      </c>
      <c r="J6" s="764" t="s">
        <v>2791</v>
      </c>
      <c r="K6" s="763" t="s">
        <v>2792</v>
      </c>
      <c r="L6" s="762" t="s">
        <v>2793</v>
      </c>
      <c r="M6" s="764"/>
      <c r="N6" s="765" t="s">
        <v>2794</v>
      </c>
      <c r="O6" s="766">
        <v>44409</v>
      </c>
      <c r="P6" s="203"/>
    </row>
    <row r="7" spans="1:16" s="188" customFormat="1" ht="39.75" customHeight="1">
      <c r="A7" s="1090"/>
      <c r="B7" s="1104"/>
      <c r="C7" s="761">
        <v>4</v>
      </c>
      <c r="D7" s="762">
        <v>1630600029</v>
      </c>
      <c r="E7" s="763" t="s">
        <v>2893</v>
      </c>
      <c r="F7" s="135" t="s">
        <v>423</v>
      </c>
      <c r="G7" s="135" t="s">
        <v>423</v>
      </c>
      <c r="H7" s="135" t="s">
        <v>423</v>
      </c>
      <c r="I7" s="135"/>
      <c r="J7" s="764" t="s">
        <v>2894</v>
      </c>
      <c r="K7" s="763" t="s">
        <v>2895</v>
      </c>
      <c r="L7" s="762" t="s">
        <v>2896</v>
      </c>
      <c r="M7" s="764" t="s">
        <v>2897</v>
      </c>
      <c r="N7" s="765" t="s">
        <v>2898</v>
      </c>
      <c r="O7" s="766">
        <v>44562</v>
      </c>
      <c r="P7" s="203"/>
    </row>
    <row r="8" spans="1:16" s="188" customFormat="1" ht="39.75" customHeight="1" thickBot="1">
      <c r="A8" s="1107"/>
      <c r="B8" s="1105"/>
      <c r="C8" s="241">
        <v>5</v>
      </c>
      <c r="D8" s="637">
        <v>1630600037</v>
      </c>
      <c r="E8" s="638" t="s">
        <v>3769</v>
      </c>
      <c r="F8" s="243" t="s">
        <v>423</v>
      </c>
      <c r="G8" s="243" t="s">
        <v>423</v>
      </c>
      <c r="H8" s="243" t="s">
        <v>423</v>
      </c>
      <c r="I8" s="243" t="s">
        <v>423</v>
      </c>
      <c r="J8" s="639" t="s">
        <v>3770</v>
      </c>
      <c r="K8" s="638" t="s">
        <v>3771</v>
      </c>
      <c r="L8" s="637" t="s">
        <v>3772</v>
      </c>
      <c r="M8" s="639"/>
      <c r="N8" s="640" t="s">
        <v>3773</v>
      </c>
      <c r="O8" s="758">
        <v>46113</v>
      </c>
      <c r="P8" s="203"/>
    </row>
    <row r="9" spans="1:16" s="188" customFormat="1" ht="33" customHeight="1">
      <c r="A9" s="1089" t="s">
        <v>748</v>
      </c>
      <c r="B9" s="1094" t="s">
        <v>749</v>
      </c>
      <c r="C9" s="222">
        <v>6</v>
      </c>
      <c r="D9" s="223" t="s">
        <v>750</v>
      </c>
      <c r="E9" s="224" t="s">
        <v>751</v>
      </c>
      <c r="F9" s="225" t="s">
        <v>275</v>
      </c>
      <c r="G9" s="225" t="s">
        <v>275</v>
      </c>
      <c r="H9" s="225" t="s">
        <v>275</v>
      </c>
      <c r="I9" s="225" t="s">
        <v>275</v>
      </c>
      <c r="J9" s="225" t="s">
        <v>353</v>
      </c>
      <c r="K9" s="224" t="s">
        <v>752</v>
      </c>
      <c r="L9" s="226" t="s">
        <v>753</v>
      </c>
      <c r="M9" s="226" t="s">
        <v>754</v>
      </c>
      <c r="N9" s="224" t="s">
        <v>755</v>
      </c>
      <c r="O9" s="227">
        <v>41000</v>
      </c>
      <c r="P9" s="203"/>
    </row>
    <row r="10" spans="1:16" s="188" customFormat="1" ht="33" customHeight="1">
      <c r="A10" s="1090"/>
      <c r="B10" s="1095"/>
      <c r="C10" s="228">
        <v>7</v>
      </c>
      <c r="D10" s="229" t="s">
        <v>756</v>
      </c>
      <c r="E10" s="230" t="s">
        <v>757</v>
      </c>
      <c r="F10" s="231" t="s">
        <v>423</v>
      </c>
      <c r="G10" s="231" t="s">
        <v>423</v>
      </c>
      <c r="H10" s="231" t="s">
        <v>423</v>
      </c>
      <c r="I10" s="231"/>
      <c r="J10" s="231" t="s">
        <v>758</v>
      </c>
      <c r="K10" s="230" t="s">
        <v>759</v>
      </c>
      <c r="L10" s="232" t="s">
        <v>760</v>
      </c>
      <c r="M10" s="232" t="s">
        <v>516</v>
      </c>
      <c r="N10" s="230" t="s">
        <v>761</v>
      </c>
      <c r="O10" s="233">
        <v>41000</v>
      </c>
      <c r="P10" s="203" t="s">
        <v>228</v>
      </c>
    </row>
    <row r="11" spans="1:16" s="188" customFormat="1" ht="33" customHeight="1">
      <c r="A11" s="1090"/>
      <c r="B11" s="1095"/>
      <c r="C11" s="228">
        <v>8</v>
      </c>
      <c r="D11" s="85" t="s">
        <v>3343</v>
      </c>
      <c r="E11" s="234" t="s">
        <v>3287</v>
      </c>
      <c r="F11" s="125"/>
      <c r="G11" s="125"/>
      <c r="H11" s="125"/>
      <c r="I11" s="125" t="s">
        <v>275</v>
      </c>
      <c r="J11" s="88" t="s">
        <v>3255</v>
      </c>
      <c r="K11" s="102" t="s">
        <v>3288</v>
      </c>
      <c r="L11" s="87" t="s">
        <v>762</v>
      </c>
      <c r="M11" s="87" t="s">
        <v>3289</v>
      </c>
      <c r="N11" s="102" t="s">
        <v>755</v>
      </c>
      <c r="O11" s="235">
        <v>45444</v>
      </c>
      <c r="P11" s="203"/>
    </row>
    <row r="12" spans="1:16" s="188" customFormat="1" ht="33" customHeight="1">
      <c r="A12" s="1090"/>
      <c r="B12" s="1095"/>
      <c r="C12" s="228">
        <v>9</v>
      </c>
      <c r="D12" s="94" t="s">
        <v>1598</v>
      </c>
      <c r="E12" s="784" t="s">
        <v>3014</v>
      </c>
      <c r="F12" s="95" t="s">
        <v>275</v>
      </c>
      <c r="G12" s="159"/>
      <c r="H12" s="159"/>
      <c r="I12" s="159"/>
      <c r="J12" s="95" t="s">
        <v>339</v>
      </c>
      <c r="K12" s="96" t="s">
        <v>763</v>
      </c>
      <c r="L12" s="158" t="s">
        <v>764</v>
      </c>
      <c r="M12" s="158" t="s">
        <v>510</v>
      </c>
      <c r="N12" s="102" t="s">
        <v>765</v>
      </c>
      <c r="O12" s="236">
        <v>42401</v>
      </c>
      <c r="P12" s="203"/>
    </row>
    <row r="13" spans="1:16" s="188" customFormat="1" ht="33" customHeight="1">
      <c r="A13" s="1090"/>
      <c r="B13" s="1095"/>
      <c r="C13" s="228">
        <v>10</v>
      </c>
      <c r="D13" s="94" t="s">
        <v>3675</v>
      </c>
      <c r="E13" s="784" t="s">
        <v>3333</v>
      </c>
      <c r="F13" s="95" t="s">
        <v>275</v>
      </c>
      <c r="G13" s="95" t="s">
        <v>275</v>
      </c>
      <c r="H13" s="95" t="s">
        <v>275</v>
      </c>
      <c r="I13" s="95" t="s">
        <v>275</v>
      </c>
      <c r="J13" s="95" t="s">
        <v>3334</v>
      </c>
      <c r="K13" s="829" t="s">
        <v>3335</v>
      </c>
      <c r="L13" s="95" t="s">
        <v>3336</v>
      </c>
      <c r="M13" s="158"/>
      <c r="N13" s="96" t="s">
        <v>3676</v>
      </c>
      <c r="O13" s="236" t="s">
        <v>3687</v>
      </c>
      <c r="P13" s="203"/>
    </row>
    <row r="14" spans="1:16" s="24" customFormat="1" ht="33" customHeight="1">
      <c r="A14" s="1090"/>
      <c r="B14" s="1095"/>
      <c r="C14" s="228">
        <v>11</v>
      </c>
      <c r="D14" s="94" t="s">
        <v>766</v>
      </c>
      <c r="E14" s="237" t="s">
        <v>767</v>
      </c>
      <c r="F14" s="95" t="s">
        <v>275</v>
      </c>
      <c r="G14" s="95" t="s">
        <v>275</v>
      </c>
      <c r="H14" s="95" t="s">
        <v>275</v>
      </c>
      <c r="I14" s="95" t="s">
        <v>275</v>
      </c>
      <c r="J14" s="95" t="s">
        <v>768</v>
      </c>
      <c r="K14" s="237" t="s">
        <v>769</v>
      </c>
      <c r="L14" s="158" t="s">
        <v>770</v>
      </c>
      <c r="M14" s="158" t="s">
        <v>771</v>
      </c>
      <c r="N14" s="237" t="s">
        <v>772</v>
      </c>
      <c r="O14" s="236">
        <v>41061</v>
      </c>
      <c r="P14" s="203"/>
    </row>
    <row r="15" spans="1:16" s="24" customFormat="1" ht="33" customHeight="1">
      <c r="A15" s="1090"/>
      <c r="B15" s="1095"/>
      <c r="C15" s="228">
        <v>12</v>
      </c>
      <c r="D15" s="94" t="s">
        <v>773</v>
      </c>
      <c r="E15" s="237" t="s">
        <v>774</v>
      </c>
      <c r="F15" s="95" t="s">
        <v>423</v>
      </c>
      <c r="G15" s="95" t="s">
        <v>423</v>
      </c>
      <c r="H15" s="95"/>
      <c r="I15" s="95"/>
      <c r="J15" s="95" t="s">
        <v>775</v>
      </c>
      <c r="K15" s="237" t="s">
        <v>776</v>
      </c>
      <c r="L15" s="158" t="s">
        <v>777</v>
      </c>
      <c r="M15" s="158" t="s">
        <v>777</v>
      </c>
      <c r="N15" s="237" t="s">
        <v>778</v>
      </c>
      <c r="O15" s="236">
        <v>41122</v>
      </c>
      <c r="P15" s="203"/>
    </row>
    <row r="16" spans="1:16" s="188" customFormat="1" ht="33" customHeight="1">
      <c r="A16" s="1090"/>
      <c r="B16" s="1095"/>
      <c r="C16" s="228">
        <v>13</v>
      </c>
      <c r="D16" s="238" t="s">
        <v>782</v>
      </c>
      <c r="E16" s="239" t="s">
        <v>783</v>
      </c>
      <c r="F16" s="152" t="s">
        <v>275</v>
      </c>
      <c r="G16" s="152" t="s">
        <v>275</v>
      </c>
      <c r="H16" s="152" t="s">
        <v>275</v>
      </c>
      <c r="I16" s="152" t="s">
        <v>275</v>
      </c>
      <c r="J16" s="135" t="s">
        <v>1843</v>
      </c>
      <c r="K16" s="157" t="s">
        <v>3490</v>
      </c>
      <c r="L16" s="156" t="s">
        <v>3489</v>
      </c>
      <c r="M16" s="156" t="s">
        <v>784</v>
      </c>
      <c r="N16" s="157" t="s">
        <v>440</v>
      </c>
      <c r="O16" s="240">
        <v>41113</v>
      </c>
      <c r="P16" s="203"/>
    </row>
    <row r="17" spans="1:16" s="188" customFormat="1" ht="33" customHeight="1">
      <c r="A17" s="1090"/>
      <c r="B17" s="1095"/>
      <c r="C17" s="228">
        <v>14</v>
      </c>
      <c r="D17" s="85" t="s">
        <v>785</v>
      </c>
      <c r="E17" s="234" t="s">
        <v>786</v>
      </c>
      <c r="F17" s="125" t="s">
        <v>275</v>
      </c>
      <c r="G17" s="125" t="s">
        <v>275</v>
      </c>
      <c r="H17" s="125" t="s">
        <v>275</v>
      </c>
      <c r="I17" s="125" t="s">
        <v>275</v>
      </c>
      <c r="J17" s="88" t="s">
        <v>787</v>
      </c>
      <c r="K17" s="102" t="s">
        <v>788</v>
      </c>
      <c r="L17" s="87" t="s">
        <v>789</v>
      </c>
      <c r="M17" s="87" t="s">
        <v>790</v>
      </c>
      <c r="N17" s="102" t="s">
        <v>791</v>
      </c>
      <c r="O17" s="235">
        <v>42401</v>
      </c>
      <c r="P17" s="203"/>
    </row>
    <row r="18" spans="1:16" s="188" customFormat="1" ht="33" customHeight="1" thickBot="1">
      <c r="A18" s="822"/>
      <c r="B18" s="1096"/>
      <c r="C18" s="241">
        <v>15</v>
      </c>
      <c r="D18" s="830" t="s">
        <v>3337</v>
      </c>
      <c r="E18" s="831" t="s">
        <v>3338</v>
      </c>
      <c r="F18" s="125" t="s">
        <v>275</v>
      </c>
      <c r="G18" s="125" t="s">
        <v>275</v>
      </c>
      <c r="H18" s="125" t="s">
        <v>275</v>
      </c>
      <c r="I18" s="125" t="s">
        <v>275</v>
      </c>
      <c r="J18" s="455" t="s">
        <v>3339</v>
      </c>
      <c r="K18" s="137" t="s">
        <v>3340</v>
      </c>
      <c r="L18" s="254" t="s">
        <v>3341</v>
      </c>
      <c r="M18" s="254"/>
      <c r="N18" s="137" t="s">
        <v>3342</v>
      </c>
      <c r="O18" s="255">
        <v>45474</v>
      </c>
      <c r="P18" s="203"/>
    </row>
    <row r="19" spans="1:16" s="24" customFormat="1" ht="33" customHeight="1">
      <c r="A19" s="1089" t="s">
        <v>792</v>
      </c>
      <c r="B19" s="1097" t="s">
        <v>793</v>
      </c>
      <c r="C19" s="222">
        <v>16</v>
      </c>
      <c r="D19" s="223" t="s">
        <v>794</v>
      </c>
      <c r="E19" s="224" t="s">
        <v>3449</v>
      </c>
      <c r="F19" s="225" t="s">
        <v>275</v>
      </c>
      <c r="G19" s="225" t="s">
        <v>275</v>
      </c>
      <c r="H19" s="225"/>
      <c r="I19" s="225"/>
      <c r="J19" s="225" t="s">
        <v>795</v>
      </c>
      <c r="K19" s="224" t="s">
        <v>796</v>
      </c>
      <c r="L19" s="226" t="s">
        <v>797</v>
      </c>
      <c r="M19" s="226" t="s">
        <v>798</v>
      </c>
      <c r="N19" s="224" t="s">
        <v>492</v>
      </c>
      <c r="O19" s="227">
        <v>41000</v>
      </c>
      <c r="P19" s="203"/>
    </row>
    <row r="20" spans="1:16" s="24" customFormat="1" ht="33" customHeight="1">
      <c r="A20" s="1090"/>
      <c r="B20" s="1098"/>
      <c r="C20" s="228">
        <v>17</v>
      </c>
      <c r="D20" s="85" t="s">
        <v>799</v>
      </c>
      <c r="E20" s="92" t="s">
        <v>800</v>
      </c>
      <c r="F20" s="88" t="s">
        <v>275</v>
      </c>
      <c r="G20" s="88" t="s">
        <v>275</v>
      </c>
      <c r="H20" s="88" t="s">
        <v>275</v>
      </c>
      <c r="I20" s="88"/>
      <c r="J20" s="88" t="s">
        <v>795</v>
      </c>
      <c r="K20" s="92" t="s">
        <v>801</v>
      </c>
      <c r="L20" s="87" t="s">
        <v>802</v>
      </c>
      <c r="M20" s="87" t="s">
        <v>803</v>
      </c>
      <c r="N20" s="92" t="s">
        <v>292</v>
      </c>
      <c r="O20" s="235">
        <v>41030</v>
      </c>
      <c r="P20" s="203"/>
    </row>
    <row r="21" spans="1:16" s="24" customFormat="1" ht="33" customHeight="1">
      <c r="A21" s="1090"/>
      <c r="B21" s="1098"/>
      <c r="C21" s="228">
        <v>18</v>
      </c>
      <c r="D21" s="217">
        <v>1630200036</v>
      </c>
      <c r="E21" s="218" t="s">
        <v>804</v>
      </c>
      <c r="F21" s="219" t="s">
        <v>275</v>
      </c>
      <c r="G21" s="219" t="s">
        <v>275</v>
      </c>
      <c r="H21" s="219" t="s">
        <v>275</v>
      </c>
      <c r="I21" s="219"/>
      <c r="J21" s="219" t="s">
        <v>795</v>
      </c>
      <c r="K21" s="220" t="s">
        <v>805</v>
      </c>
      <c r="L21" s="217" t="s">
        <v>806</v>
      </c>
      <c r="M21" s="217" t="s">
        <v>807</v>
      </c>
      <c r="N21" s="220" t="s">
        <v>808</v>
      </c>
      <c r="O21" s="221">
        <v>41000</v>
      </c>
      <c r="P21" s="203" t="s">
        <v>228</v>
      </c>
    </row>
    <row r="22" spans="1:16" s="24" customFormat="1" ht="33" customHeight="1">
      <c r="A22" s="1090"/>
      <c r="B22" s="1098"/>
      <c r="C22" s="228">
        <v>19</v>
      </c>
      <c r="D22" s="248">
        <v>1630200051</v>
      </c>
      <c r="E22" s="249" t="s">
        <v>809</v>
      </c>
      <c r="F22" s="250" t="s">
        <v>275</v>
      </c>
      <c r="G22" s="250" t="s">
        <v>275</v>
      </c>
      <c r="H22" s="250" t="s">
        <v>275</v>
      </c>
      <c r="I22" s="250"/>
      <c r="J22" s="250" t="s">
        <v>595</v>
      </c>
      <c r="K22" s="251" t="s">
        <v>810</v>
      </c>
      <c r="L22" s="248" t="s">
        <v>811</v>
      </c>
      <c r="M22" s="248" t="s">
        <v>812</v>
      </c>
      <c r="N22" s="251" t="s">
        <v>813</v>
      </c>
      <c r="O22" s="252">
        <v>41000</v>
      </c>
      <c r="P22" s="203" t="s">
        <v>228</v>
      </c>
    </row>
    <row r="23" spans="1:16" s="24" customFormat="1" ht="33" customHeight="1">
      <c r="A23" s="1090"/>
      <c r="B23" s="1098"/>
      <c r="C23" s="228">
        <v>20</v>
      </c>
      <c r="D23" s="85" t="s">
        <v>820</v>
      </c>
      <c r="E23" s="92" t="s">
        <v>821</v>
      </c>
      <c r="F23" s="88" t="s">
        <v>275</v>
      </c>
      <c r="G23" s="971" t="s">
        <v>275</v>
      </c>
      <c r="H23" s="971"/>
      <c r="I23" s="971" t="s">
        <v>275</v>
      </c>
      <c r="J23" s="971" t="s">
        <v>308</v>
      </c>
      <c r="K23" s="974" t="s">
        <v>822</v>
      </c>
      <c r="L23" s="968" t="s">
        <v>823</v>
      </c>
      <c r="M23" s="968" t="s">
        <v>824</v>
      </c>
      <c r="N23" s="974" t="s">
        <v>825</v>
      </c>
      <c r="O23" s="240">
        <v>41306</v>
      </c>
      <c r="P23" s="203"/>
    </row>
    <row r="24" spans="1:16" s="24" customFormat="1" ht="33" customHeight="1">
      <c r="A24" s="1090"/>
      <c r="B24" s="1098"/>
      <c r="C24" s="228">
        <v>21</v>
      </c>
      <c r="D24" s="85" t="s">
        <v>826</v>
      </c>
      <c r="E24" s="92" t="s">
        <v>827</v>
      </c>
      <c r="F24" s="88" t="s">
        <v>423</v>
      </c>
      <c r="G24" s="88" t="s">
        <v>423</v>
      </c>
      <c r="H24" s="88" t="s">
        <v>423</v>
      </c>
      <c r="I24" s="88" t="s">
        <v>423</v>
      </c>
      <c r="J24" s="88" t="s">
        <v>319</v>
      </c>
      <c r="K24" s="92" t="s">
        <v>828</v>
      </c>
      <c r="L24" s="87" t="s">
        <v>321</v>
      </c>
      <c r="M24" s="87" t="s">
        <v>322</v>
      </c>
      <c r="N24" s="92" t="s">
        <v>829</v>
      </c>
      <c r="O24" s="235">
        <v>41518</v>
      </c>
      <c r="P24" s="203"/>
    </row>
    <row r="25" spans="1:16" s="24" customFormat="1" ht="33" customHeight="1">
      <c r="A25" s="1090"/>
      <c r="B25" s="1098"/>
      <c r="C25" s="228">
        <v>22</v>
      </c>
      <c r="D25" s="85" t="s">
        <v>830</v>
      </c>
      <c r="E25" s="92" t="s">
        <v>831</v>
      </c>
      <c r="F25" s="88" t="s">
        <v>423</v>
      </c>
      <c r="G25" s="88" t="s">
        <v>423</v>
      </c>
      <c r="H25" s="88" t="s">
        <v>423</v>
      </c>
      <c r="I25" s="88" t="s">
        <v>423</v>
      </c>
      <c r="J25" s="88" t="s">
        <v>832</v>
      </c>
      <c r="K25" s="92" t="s">
        <v>833</v>
      </c>
      <c r="L25" s="87" t="s">
        <v>834</v>
      </c>
      <c r="M25" s="87" t="s">
        <v>835</v>
      </c>
      <c r="N25" s="92" t="s">
        <v>836</v>
      </c>
      <c r="O25" s="235">
        <v>41609</v>
      </c>
      <c r="P25" s="203"/>
    </row>
    <row r="26" spans="1:16" s="24" customFormat="1" ht="33" customHeight="1">
      <c r="A26" s="1090"/>
      <c r="B26" s="1098"/>
      <c r="C26" s="228">
        <v>23</v>
      </c>
      <c r="D26" s="85" t="s">
        <v>837</v>
      </c>
      <c r="E26" s="92" t="s">
        <v>838</v>
      </c>
      <c r="F26" s="88" t="s">
        <v>423</v>
      </c>
      <c r="G26" s="88" t="s">
        <v>423</v>
      </c>
      <c r="H26" s="88" t="s">
        <v>423</v>
      </c>
      <c r="I26" s="88"/>
      <c r="J26" s="88" t="s">
        <v>1704</v>
      </c>
      <c r="K26" s="92" t="s">
        <v>840</v>
      </c>
      <c r="L26" s="87" t="s">
        <v>841</v>
      </c>
      <c r="M26" s="87" t="s">
        <v>842</v>
      </c>
      <c r="N26" s="92" t="s">
        <v>843</v>
      </c>
      <c r="O26" s="235">
        <v>41730</v>
      </c>
      <c r="P26" s="203"/>
    </row>
    <row r="27" spans="1:16" s="24" customFormat="1" ht="33" customHeight="1">
      <c r="A27" s="1090"/>
      <c r="B27" s="1098"/>
      <c r="C27" s="228">
        <v>24</v>
      </c>
      <c r="D27" s="85" t="s">
        <v>844</v>
      </c>
      <c r="E27" s="92" t="s">
        <v>845</v>
      </c>
      <c r="F27" s="88" t="s">
        <v>423</v>
      </c>
      <c r="G27" s="88" t="s">
        <v>423</v>
      </c>
      <c r="H27" s="88"/>
      <c r="I27" s="88" t="s">
        <v>423</v>
      </c>
      <c r="J27" s="88" t="s">
        <v>1705</v>
      </c>
      <c r="K27" s="92" t="s">
        <v>846</v>
      </c>
      <c r="L27" s="87" t="s">
        <v>847</v>
      </c>
      <c r="M27" s="87" t="s">
        <v>848</v>
      </c>
      <c r="N27" s="92" t="s">
        <v>849</v>
      </c>
      <c r="O27" s="235">
        <v>41974</v>
      </c>
      <c r="P27" s="203"/>
    </row>
    <row r="28" spans="1:16" s="24" customFormat="1" ht="33" customHeight="1">
      <c r="A28" s="1090"/>
      <c r="B28" s="1098"/>
      <c r="C28" s="228">
        <v>25</v>
      </c>
      <c r="D28" s="94" t="s">
        <v>1720</v>
      </c>
      <c r="E28" s="976" t="s">
        <v>1719</v>
      </c>
      <c r="F28" s="972"/>
      <c r="G28" s="972" t="s">
        <v>275</v>
      </c>
      <c r="H28" s="972" t="s">
        <v>275</v>
      </c>
      <c r="I28" s="972" t="s">
        <v>275</v>
      </c>
      <c r="J28" s="972" t="s">
        <v>1717</v>
      </c>
      <c r="K28" s="976" t="s">
        <v>1714</v>
      </c>
      <c r="L28" s="969" t="s">
        <v>1718</v>
      </c>
      <c r="M28" s="969" t="s">
        <v>1715</v>
      </c>
      <c r="N28" s="976" t="s">
        <v>1716</v>
      </c>
      <c r="O28" s="236">
        <v>41365</v>
      </c>
      <c r="P28" s="203"/>
    </row>
    <row r="29" spans="1:16" s="24" customFormat="1" ht="33" customHeight="1">
      <c r="A29" s="1090"/>
      <c r="B29" s="1098"/>
      <c r="C29" s="228">
        <v>26</v>
      </c>
      <c r="D29" s="94" t="s">
        <v>1814</v>
      </c>
      <c r="E29" s="976" t="s">
        <v>1815</v>
      </c>
      <c r="F29" s="972" t="s">
        <v>275</v>
      </c>
      <c r="G29" s="972" t="s">
        <v>275</v>
      </c>
      <c r="H29" s="972" t="s">
        <v>275</v>
      </c>
      <c r="I29" s="972" t="s">
        <v>275</v>
      </c>
      <c r="J29" s="972" t="s">
        <v>1813</v>
      </c>
      <c r="K29" s="976" t="s">
        <v>1816</v>
      </c>
      <c r="L29" s="969" t="s">
        <v>1818</v>
      </c>
      <c r="M29" s="969" t="s">
        <v>1819</v>
      </c>
      <c r="N29" s="976" t="s">
        <v>1810</v>
      </c>
      <c r="O29" s="236">
        <v>43040</v>
      </c>
      <c r="P29" s="203"/>
    </row>
    <row r="30" spans="1:16" s="24" customFormat="1" ht="33" customHeight="1">
      <c r="A30" s="1090"/>
      <c r="B30" s="1098"/>
      <c r="C30" s="228">
        <v>27</v>
      </c>
      <c r="D30" s="642" t="s">
        <v>1827</v>
      </c>
      <c r="E30" s="643" t="s">
        <v>3774</v>
      </c>
      <c r="F30" s="644" t="s">
        <v>275</v>
      </c>
      <c r="G30" s="644" t="s">
        <v>275</v>
      </c>
      <c r="H30" s="644" t="s">
        <v>275</v>
      </c>
      <c r="I30" s="644" t="s">
        <v>275</v>
      </c>
      <c r="J30" s="644" t="s">
        <v>1829</v>
      </c>
      <c r="K30" s="643" t="s">
        <v>3775</v>
      </c>
      <c r="L30" s="975" t="s">
        <v>1830</v>
      </c>
      <c r="M30" s="975" t="s">
        <v>1831</v>
      </c>
      <c r="N30" s="643" t="s">
        <v>1832</v>
      </c>
      <c r="O30" s="645">
        <v>43132</v>
      </c>
      <c r="P30" s="203"/>
    </row>
    <row r="31" spans="1:16" s="24" customFormat="1" ht="33" customHeight="1">
      <c r="A31" s="1090"/>
      <c r="B31" s="1098"/>
      <c r="C31" s="228">
        <v>28</v>
      </c>
      <c r="D31" s="642" t="s">
        <v>2342</v>
      </c>
      <c r="E31" s="643" t="s">
        <v>2343</v>
      </c>
      <c r="F31" s="644" t="s">
        <v>275</v>
      </c>
      <c r="G31" s="644" t="s">
        <v>275</v>
      </c>
      <c r="H31" s="644" t="s">
        <v>275</v>
      </c>
      <c r="I31" s="644" t="s">
        <v>275</v>
      </c>
      <c r="J31" s="644" t="s">
        <v>2503</v>
      </c>
      <c r="K31" s="643" t="s">
        <v>2504</v>
      </c>
      <c r="L31" s="975" t="s">
        <v>2344</v>
      </c>
      <c r="M31" s="975" t="s">
        <v>2345</v>
      </c>
      <c r="N31" s="643" t="s">
        <v>2346</v>
      </c>
      <c r="O31" s="645">
        <v>43770</v>
      </c>
      <c r="P31" s="203"/>
    </row>
    <row r="32" spans="1:16" s="24" customFormat="1" ht="33" customHeight="1">
      <c r="A32" s="1090"/>
      <c r="B32" s="1098"/>
      <c r="C32" s="228">
        <v>29</v>
      </c>
      <c r="D32" s="642" t="s">
        <v>2717</v>
      </c>
      <c r="E32" s="643" t="s">
        <v>2718</v>
      </c>
      <c r="F32" s="644" t="s">
        <v>423</v>
      </c>
      <c r="G32" s="644" t="s">
        <v>423</v>
      </c>
      <c r="H32" s="644" t="s">
        <v>423</v>
      </c>
      <c r="I32" s="644" t="s">
        <v>423</v>
      </c>
      <c r="J32" s="644" t="s">
        <v>2719</v>
      </c>
      <c r="K32" s="643" t="s">
        <v>2720</v>
      </c>
      <c r="L32" s="975" t="s">
        <v>2721</v>
      </c>
      <c r="M32" s="975" t="s">
        <v>2722</v>
      </c>
      <c r="N32" s="643" t="s">
        <v>2686</v>
      </c>
      <c r="O32" s="645">
        <v>44287</v>
      </c>
      <c r="P32" s="203"/>
    </row>
    <row r="33" spans="1:16" s="24" customFormat="1" ht="33" customHeight="1">
      <c r="A33" s="1090"/>
      <c r="B33" s="1098"/>
      <c r="C33" s="228">
        <v>30</v>
      </c>
      <c r="D33" s="642" t="s">
        <v>2837</v>
      </c>
      <c r="E33" s="643" t="s">
        <v>2838</v>
      </c>
      <c r="F33" s="644" t="s">
        <v>423</v>
      </c>
      <c r="G33" s="644" t="s">
        <v>423</v>
      </c>
      <c r="H33" s="644" t="s">
        <v>423</v>
      </c>
      <c r="I33" s="644" t="s">
        <v>423</v>
      </c>
      <c r="J33" s="644" t="s">
        <v>2839</v>
      </c>
      <c r="K33" s="643" t="s">
        <v>2840</v>
      </c>
      <c r="L33" s="975" t="s">
        <v>2488</v>
      </c>
      <c r="M33" s="975" t="s">
        <v>2489</v>
      </c>
      <c r="N33" s="643" t="s">
        <v>2836</v>
      </c>
      <c r="O33" s="645">
        <v>44566</v>
      </c>
      <c r="P33" s="203"/>
    </row>
    <row r="34" spans="1:16" s="24" customFormat="1" ht="33" customHeight="1">
      <c r="A34" s="1090"/>
      <c r="B34" s="1098"/>
      <c r="C34" s="228">
        <v>31</v>
      </c>
      <c r="D34" s="719" t="s">
        <v>3138</v>
      </c>
      <c r="E34" s="657" t="s">
        <v>3139</v>
      </c>
      <c r="F34" s="644" t="s">
        <v>275</v>
      </c>
      <c r="G34" s="644" t="s">
        <v>275</v>
      </c>
      <c r="H34" s="644" t="s">
        <v>275</v>
      </c>
      <c r="I34" s="644" t="s">
        <v>275</v>
      </c>
      <c r="J34" s="644" t="s">
        <v>2822</v>
      </c>
      <c r="K34" s="643" t="s">
        <v>3143</v>
      </c>
      <c r="L34" s="975" t="s">
        <v>3018</v>
      </c>
      <c r="M34" s="975" t="s">
        <v>3140</v>
      </c>
      <c r="N34" s="643" t="s">
        <v>3020</v>
      </c>
      <c r="O34" s="645">
        <v>45153</v>
      </c>
      <c r="P34" s="203"/>
    </row>
    <row r="35" spans="1:16" s="24" customFormat="1" ht="33" customHeight="1">
      <c r="A35" s="1090"/>
      <c r="B35" s="1098"/>
      <c r="C35" s="228">
        <v>32</v>
      </c>
      <c r="D35" s="719" t="s">
        <v>3186</v>
      </c>
      <c r="E35" s="657" t="s">
        <v>3141</v>
      </c>
      <c r="F35" s="658" t="s">
        <v>1721</v>
      </c>
      <c r="G35" s="658" t="s">
        <v>1721</v>
      </c>
      <c r="H35" s="658" t="s">
        <v>1721</v>
      </c>
      <c r="I35" s="658"/>
      <c r="J35" s="658" t="s">
        <v>2114</v>
      </c>
      <c r="K35" s="657" t="s">
        <v>3142</v>
      </c>
      <c r="L35" s="656" t="s">
        <v>3144</v>
      </c>
      <c r="M35" s="656" t="s">
        <v>3145</v>
      </c>
      <c r="N35" s="657" t="s">
        <v>3146</v>
      </c>
      <c r="O35" s="837">
        <v>45200</v>
      </c>
      <c r="P35" s="203"/>
    </row>
    <row r="36" spans="1:16" s="24" customFormat="1" ht="33" customHeight="1">
      <c r="A36" s="1091"/>
      <c r="B36" s="1098"/>
      <c r="C36" s="228">
        <v>33</v>
      </c>
      <c r="D36" s="719" t="s">
        <v>3405</v>
      </c>
      <c r="E36" s="657" t="s">
        <v>3406</v>
      </c>
      <c r="F36" s="658" t="s">
        <v>1721</v>
      </c>
      <c r="G36" s="658" t="s">
        <v>1721</v>
      </c>
      <c r="H36" s="658" t="s">
        <v>1721</v>
      </c>
      <c r="I36" s="658" t="s">
        <v>275</v>
      </c>
      <c r="J36" s="658" t="s">
        <v>2114</v>
      </c>
      <c r="K36" s="657" t="s">
        <v>3407</v>
      </c>
      <c r="L36" s="656" t="s">
        <v>3408</v>
      </c>
      <c r="M36" s="656"/>
      <c r="N36" s="657" t="s">
        <v>3189</v>
      </c>
      <c r="O36" s="837">
        <v>45566</v>
      </c>
      <c r="P36" s="203"/>
    </row>
    <row r="37" spans="1:16" s="24" customFormat="1" ht="33" customHeight="1">
      <c r="A37" s="1091"/>
      <c r="B37" s="1098"/>
      <c r="C37" s="228">
        <v>34</v>
      </c>
      <c r="D37" s="865" t="s">
        <v>3693</v>
      </c>
      <c r="E37" s="873" t="s">
        <v>3677</v>
      </c>
      <c r="F37" s="867" t="s">
        <v>423</v>
      </c>
      <c r="G37" s="867" t="s">
        <v>423</v>
      </c>
      <c r="H37" s="867" t="s">
        <v>423</v>
      </c>
      <c r="I37" s="867" t="s">
        <v>423</v>
      </c>
      <c r="J37" s="867" t="s">
        <v>3694</v>
      </c>
      <c r="K37" s="873" t="s">
        <v>3678</v>
      </c>
      <c r="L37" s="166" t="s">
        <v>3642</v>
      </c>
      <c r="M37" s="166" t="s">
        <v>3643</v>
      </c>
      <c r="N37" s="873" t="s">
        <v>3679</v>
      </c>
      <c r="O37" s="984">
        <v>45962</v>
      </c>
      <c r="P37" s="203" t="s">
        <v>228</v>
      </c>
    </row>
    <row r="38" spans="1:16" s="24" customFormat="1" ht="33" customHeight="1" thickBot="1">
      <c r="A38" s="1091"/>
      <c r="B38" s="1099"/>
      <c r="C38" s="977">
        <v>35</v>
      </c>
      <c r="D38" s="978" t="s">
        <v>3797</v>
      </c>
      <c r="E38" s="979" t="s">
        <v>3794</v>
      </c>
      <c r="F38" s="980" t="s">
        <v>423</v>
      </c>
      <c r="G38" s="980" t="s">
        <v>423</v>
      </c>
      <c r="H38" s="980" t="s">
        <v>423</v>
      </c>
      <c r="I38" s="980"/>
      <c r="J38" s="980" t="s">
        <v>3798</v>
      </c>
      <c r="K38" s="979" t="s">
        <v>3795</v>
      </c>
      <c r="L38" s="303" t="s">
        <v>3799</v>
      </c>
      <c r="M38" s="303"/>
      <c r="N38" s="979" t="s">
        <v>3796</v>
      </c>
      <c r="O38" s="981">
        <v>46143</v>
      </c>
      <c r="P38" s="203"/>
    </row>
    <row r="39" spans="1:16" s="24" customFormat="1" ht="33" customHeight="1">
      <c r="A39" s="1091"/>
      <c r="B39" s="1094" t="s">
        <v>850</v>
      </c>
      <c r="C39" s="222">
        <v>36</v>
      </c>
      <c r="D39" s="226" t="s">
        <v>851</v>
      </c>
      <c r="E39" s="982" t="s">
        <v>852</v>
      </c>
      <c r="F39" s="225" t="s">
        <v>423</v>
      </c>
      <c r="G39" s="225" t="s">
        <v>423</v>
      </c>
      <c r="H39" s="225" t="s">
        <v>423</v>
      </c>
      <c r="I39" s="225" t="s">
        <v>423</v>
      </c>
      <c r="J39" s="225" t="s">
        <v>853</v>
      </c>
      <c r="K39" s="983" t="s">
        <v>854</v>
      </c>
      <c r="L39" s="226" t="s">
        <v>855</v>
      </c>
      <c r="M39" s="226" t="s">
        <v>856</v>
      </c>
      <c r="N39" s="983" t="s">
        <v>857</v>
      </c>
      <c r="O39" s="227">
        <v>41000</v>
      </c>
      <c r="P39" s="203"/>
    </row>
    <row r="40" spans="1:16" s="24" customFormat="1" ht="33" customHeight="1">
      <c r="A40" s="1091"/>
      <c r="B40" s="1095"/>
      <c r="C40" s="228">
        <v>37</v>
      </c>
      <c r="D40" s="87">
        <v>1630500021</v>
      </c>
      <c r="E40" s="126" t="s">
        <v>858</v>
      </c>
      <c r="F40" s="88" t="s">
        <v>423</v>
      </c>
      <c r="G40" s="88" t="s">
        <v>423</v>
      </c>
      <c r="H40" s="88" t="s">
        <v>423</v>
      </c>
      <c r="I40" s="88" t="s">
        <v>1721</v>
      </c>
      <c r="J40" s="88" t="s">
        <v>357</v>
      </c>
      <c r="K40" s="102" t="s">
        <v>859</v>
      </c>
      <c r="L40" s="87" t="s">
        <v>860</v>
      </c>
      <c r="M40" s="87" t="s">
        <v>861</v>
      </c>
      <c r="N40" s="102" t="s">
        <v>862</v>
      </c>
      <c r="O40" s="235">
        <v>41030</v>
      </c>
      <c r="P40" s="203"/>
    </row>
    <row r="41" spans="1:16" s="24" customFormat="1" ht="33" customHeight="1">
      <c r="A41" s="1091"/>
      <c r="B41" s="1095"/>
      <c r="C41" s="228">
        <v>38</v>
      </c>
      <c r="D41" s="248">
        <v>1630500039</v>
      </c>
      <c r="E41" s="249" t="s">
        <v>863</v>
      </c>
      <c r="F41" s="250"/>
      <c r="G41" s="250"/>
      <c r="H41" s="250" t="s">
        <v>275</v>
      </c>
      <c r="I41" s="250"/>
      <c r="J41" s="250" t="s">
        <v>864</v>
      </c>
      <c r="K41" s="251" t="s">
        <v>865</v>
      </c>
      <c r="L41" s="248" t="s">
        <v>866</v>
      </c>
      <c r="M41" s="248" t="s">
        <v>867</v>
      </c>
      <c r="N41" s="686" t="s">
        <v>868</v>
      </c>
      <c r="O41" s="252">
        <v>41030</v>
      </c>
      <c r="P41" s="203" t="s">
        <v>228</v>
      </c>
    </row>
    <row r="42" spans="1:16" s="24" customFormat="1" ht="33" customHeight="1">
      <c r="A42" s="1091"/>
      <c r="B42" s="1095"/>
      <c r="C42" s="228">
        <v>39</v>
      </c>
      <c r="D42" s="87">
        <v>1630500047</v>
      </c>
      <c r="E42" s="126" t="s">
        <v>2316</v>
      </c>
      <c r="F42" s="88" t="s">
        <v>1721</v>
      </c>
      <c r="G42" s="88" t="s">
        <v>423</v>
      </c>
      <c r="H42" s="88" t="s">
        <v>423</v>
      </c>
      <c r="I42" s="250"/>
      <c r="J42" s="88" t="s">
        <v>2317</v>
      </c>
      <c r="K42" s="102" t="s">
        <v>2318</v>
      </c>
      <c r="L42" s="87" t="s">
        <v>2319</v>
      </c>
      <c r="M42" s="87" t="s">
        <v>2319</v>
      </c>
      <c r="N42" s="127" t="s">
        <v>2321</v>
      </c>
      <c r="O42" s="235">
        <v>43678</v>
      </c>
      <c r="P42" s="203"/>
    </row>
    <row r="43" spans="1:16" s="24" customFormat="1" ht="33" customHeight="1">
      <c r="A43" s="1091"/>
      <c r="B43" s="1095"/>
      <c r="C43" s="761">
        <v>40</v>
      </c>
      <c r="D43" s="970">
        <v>1630500054</v>
      </c>
      <c r="E43" s="913" t="s">
        <v>3215</v>
      </c>
      <c r="F43" s="973" t="s">
        <v>1721</v>
      </c>
      <c r="G43" s="973" t="s">
        <v>1721</v>
      </c>
      <c r="H43" s="973" t="s">
        <v>1721</v>
      </c>
      <c r="I43" s="916" t="s">
        <v>1721</v>
      </c>
      <c r="J43" s="973" t="s">
        <v>3216</v>
      </c>
      <c r="K43" s="137" t="s">
        <v>3217</v>
      </c>
      <c r="L43" s="970" t="s">
        <v>3218</v>
      </c>
      <c r="M43" s="970"/>
      <c r="N43" s="914" t="s">
        <v>3219</v>
      </c>
      <c r="O43" s="255">
        <v>45383</v>
      </c>
      <c r="P43" s="203"/>
    </row>
    <row r="44" spans="1:16" s="24" customFormat="1" ht="33" customHeight="1" thickBot="1">
      <c r="A44" s="1091"/>
      <c r="B44" s="1096"/>
      <c r="C44" s="241">
        <v>41</v>
      </c>
      <c r="D44" s="245">
        <v>1630500062</v>
      </c>
      <c r="E44" s="264" t="s">
        <v>3680</v>
      </c>
      <c r="F44" s="243" t="s">
        <v>423</v>
      </c>
      <c r="G44" s="243" t="s">
        <v>423</v>
      </c>
      <c r="H44" s="243" t="s">
        <v>423</v>
      </c>
      <c r="I44" s="917" t="s">
        <v>423</v>
      </c>
      <c r="J44" s="243" t="s">
        <v>1835</v>
      </c>
      <c r="K44" s="244" t="s">
        <v>3681</v>
      </c>
      <c r="L44" s="245" t="s">
        <v>2701</v>
      </c>
      <c r="M44" s="245" t="s">
        <v>2702</v>
      </c>
      <c r="N44" s="918" t="s">
        <v>1834</v>
      </c>
      <c r="O44" s="246">
        <v>46023</v>
      </c>
      <c r="P44" s="203"/>
    </row>
    <row r="45" spans="1:16" s="24" customFormat="1" ht="33" customHeight="1">
      <c r="A45" s="1090"/>
      <c r="B45" s="1092" t="s">
        <v>869</v>
      </c>
      <c r="C45" s="222">
        <v>42</v>
      </c>
      <c r="D45" s="803">
        <v>1631900022</v>
      </c>
      <c r="E45" s="804" t="s">
        <v>870</v>
      </c>
      <c r="F45" s="805"/>
      <c r="G45" s="805"/>
      <c r="H45" s="805" t="s">
        <v>275</v>
      </c>
      <c r="I45" s="805" t="s">
        <v>275</v>
      </c>
      <c r="J45" s="805" t="s">
        <v>871</v>
      </c>
      <c r="K45" s="806" t="s">
        <v>872</v>
      </c>
      <c r="L45" s="803" t="s">
        <v>873</v>
      </c>
      <c r="M45" s="803" t="s">
        <v>874</v>
      </c>
      <c r="N45" s="804" t="s">
        <v>875</v>
      </c>
      <c r="O45" s="807">
        <v>41000</v>
      </c>
      <c r="P45" s="203" t="s">
        <v>228</v>
      </c>
    </row>
    <row r="46" spans="1:16" s="24" customFormat="1" ht="33" customHeight="1">
      <c r="A46" s="1090"/>
      <c r="B46" s="1093"/>
      <c r="C46" s="228">
        <v>43</v>
      </c>
      <c r="D46" s="85" t="s">
        <v>876</v>
      </c>
      <c r="E46" s="92" t="s">
        <v>877</v>
      </c>
      <c r="F46" s="88" t="s">
        <v>275</v>
      </c>
      <c r="G46" s="88" t="s">
        <v>275</v>
      </c>
      <c r="H46" s="88" t="s">
        <v>275</v>
      </c>
      <c r="I46" s="88" t="s">
        <v>275</v>
      </c>
      <c r="J46" s="88" t="s">
        <v>449</v>
      </c>
      <c r="K46" s="92" t="s">
        <v>878</v>
      </c>
      <c r="L46" s="87" t="s">
        <v>450</v>
      </c>
      <c r="M46" s="87" t="s">
        <v>879</v>
      </c>
      <c r="N46" s="92" t="s">
        <v>616</v>
      </c>
      <c r="O46" s="235">
        <v>41000</v>
      </c>
      <c r="P46" s="203"/>
    </row>
    <row r="47" spans="1:16" s="24" customFormat="1" ht="33" customHeight="1">
      <c r="A47" s="1090"/>
      <c r="B47" s="1093"/>
      <c r="C47" s="228">
        <v>44</v>
      </c>
      <c r="D47" s="85" t="s">
        <v>880</v>
      </c>
      <c r="E47" s="92" t="s">
        <v>881</v>
      </c>
      <c r="F47" s="88" t="s">
        <v>275</v>
      </c>
      <c r="G47" s="88" t="s">
        <v>275</v>
      </c>
      <c r="H47" s="88" t="s">
        <v>275</v>
      </c>
      <c r="I47" s="88" t="s">
        <v>275</v>
      </c>
      <c r="J47" s="88" t="s">
        <v>443</v>
      </c>
      <c r="K47" s="92" t="s">
        <v>3688</v>
      </c>
      <c r="L47" s="87" t="s">
        <v>3689</v>
      </c>
      <c r="M47" s="87" t="s">
        <v>883</v>
      </c>
      <c r="N47" s="92" t="s">
        <v>447</v>
      </c>
      <c r="O47" s="235">
        <v>41000</v>
      </c>
      <c r="P47" s="203"/>
    </row>
    <row r="48" spans="1:16" s="24" customFormat="1" ht="33" customHeight="1">
      <c r="A48" s="1090"/>
      <c r="B48" s="1093"/>
      <c r="C48" s="228">
        <v>45</v>
      </c>
      <c r="D48" s="238" t="s">
        <v>884</v>
      </c>
      <c r="E48" s="153" t="s">
        <v>885</v>
      </c>
      <c r="F48" s="135" t="s">
        <v>423</v>
      </c>
      <c r="G48" s="135" t="s">
        <v>423</v>
      </c>
      <c r="H48" s="135" t="s">
        <v>423</v>
      </c>
      <c r="I48" s="135" t="s">
        <v>423</v>
      </c>
      <c r="J48" s="135" t="s">
        <v>886</v>
      </c>
      <c r="K48" s="153" t="s">
        <v>887</v>
      </c>
      <c r="L48" s="156" t="s">
        <v>888</v>
      </c>
      <c r="M48" s="156" t="s">
        <v>889</v>
      </c>
      <c r="N48" s="153" t="s">
        <v>885</v>
      </c>
      <c r="O48" s="240">
        <v>41275</v>
      </c>
      <c r="P48" s="203"/>
    </row>
    <row r="49" spans="1:16" s="24" customFormat="1" ht="33" customHeight="1">
      <c r="A49" s="1090"/>
      <c r="B49" s="1093"/>
      <c r="C49" s="228">
        <v>46</v>
      </c>
      <c r="D49" s="238">
        <v>1631900063</v>
      </c>
      <c r="E49" s="153" t="s">
        <v>890</v>
      </c>
      <c r="F49" s="135" t="s">
        <v>423</v>
      </c>
      <c r="G49" s="135" t="s">
        <v>423</v>
      </c>
      <c r="H49" s="135" t="s">
        <v>423</v>
      </c>
      <c r="I49" s="135" t="s">
        <v>423</v>
      </c>
      <c r="J49" s="135" t="s">
        <v>891</v>
      </c>
      <c r="K49" s="153" t="s">
        <v>892</v>
      </c>
      <c r="L49" s="156" t="s">
        <v>893</v>
      </c>
      <c r="M49" s="156" t="s">
        <v>894</v>
      </c>
      <c r="N49" s="153" t="s">
        <v>895</v>
      </c>
      <c r="O49" s="240">
        <v>41821</v>
      </c>
      <c r="P49" s="203"/>
    </row>
    <row r="50" spans="1:16" s="24" customFormat="1" ht="33" customHeight="1">
      <c r="A50" s="1090"/>
      <c r="B50" s="1093"/>
      <c r="C50" s="228">
        <v>47</v>
      </c>
      <c r="D50" s="238" t="s">
        <v>2219</v>
      </c>
      <c r="E50" s="153" t="s">
        <v>2220</v>
      </c>
      <c r="F50" s="135"/>
      <c r="G50" s="135"/>
      <c r="H50" s="135" t="s">
        <v>275</v>
      </c>
      <c r="I50" s="135" t="s">
        <v>275</v>
      </c>
      <c r="J50" s="135" t="s">
        <v>2211</v>
      </c>
      <c r="K50" s="153" t="s">
        <v>2221</v>
      </c>
      <c r="L50" s="156" t="s">
        <v>2222</v>
      </c>
      <c r="M50" s="156" t="s">
        <v>2222</v>
      </c>
      <c r="N50" s="153" t="s">
        <v>2223</v>
      </c>
      <c r="O50" s="240">
        <v>43497</v>
      </c>
      <c r="P50" s="203"/>
    </row>
    <row r="51" spans="1:16" s="24" customFormat="1" ht="33" customHeight="1">
      <c r="A51" s="1090"/>
      <c r="B51" s="1093"/>
      <c r="C51" s="228">
        <v>48</v>
      </c>
      <c r="D51" s="668" t="s">
        <v>3686</v>
      </c>
      <c r="E51" s="641" t="s">
        <v>2236</v>
      </c>
      <c r="F51" s="135" t="s">
        <v>275</v>
      </c>
      <c r="G51" s="135" t="s">
        <v>275</v>
      </c>
      <c r="H51" s="135" t="s">
        <v>275</v>
      </c>
      <c r="I51" s="135" t="s">
        <v>275</v>
      </c>
      <c r="J51" s="135" t="s">
        <v>1958</v>
      </c>
      <c r="K51" s="153" t="s">
        <v>2237</v>
      </c>
      <c r="L51" s="156" t="s">
        <v>2389</v>
      </c>
      <c r="M51" s="156" t="s">
        <v>2238</v>
      </c>
      <c r="N51" s="153" t="s">
        <v>3685</v>
      </c>
      <c r="O51" s="240">
        <v>45809</v>
      </c>
      <c r="P51" s="203"/>
    </row>
    <row r="52" spans="1:16" s="24" customFormat="1" ht="33" customHeight="1">
      <c r="A52" s="1090"/>
      <c r="B52" s="1093"/>
      <c r="C52" s="228">
        <v>49</v>
      </c>
      <c r="D52" s="719" t="s">
        <v>2341</v>
      </c>
      <c r="E52" s="657" t="s">
        <v>3233</v>
      </c>
      <c r="F52" s="88" t="s">
        <v>275</v>
      </c>
      <c r="G52" s="88" t="s">
        <v>1721</v>
      </c>
      <c r="H52" s="88" t="s">
        <v>275</v>
      </c>
      <c r="I52" s="88" t="s">
        <v>275</v>
      </c>
      <c r="J52" s="88" t="s">
        <v>3234</v>
      </c>
      <c r="K52" s="92" t="s">
        <v>3235</v>
      </c>
      <c r="L52" s="87" t="s">
        <v>2334</v>
      </c>
      <c r="M52" s="87" t="s">
        <v>3236</v>
      </c>
      <c r="N52" s="92" t="s">
        <v>2273</v>
      </c>
      <c r="O52" s="235">
        <v>43770</v>
      </c>
      <c r="P52" s="203"/>
    </row>
    <row r="53" spans="1:16" s="24" customFormat="1" ht="33" customHeight="1">
      <c r="A53" s="1090"/>
      <c r="B53" s="1093"/>
      <c r="C53" s="228">
        <v>50</v>
      </c>
      <c r="D53" s="719" t="s">
        <v>2497</v>
      </c>
      <c r="E53" s="657" t="s">
        <v>2498</v>
      </c>
      <c r="F53" s="88" t="s">
        <v>275</v>
      </c>
      <c r="G53" s="88" t="s">
        <v>275</v>
      </c>
      <c r="H53" s="88" t="s">
        <v>275</v>
      </c>
      <c r="I53" s="88" t="s">
        <v>275</v>
      </c>
      <c r="J53" s="88" t="s">
        <v>2492</v>
      </c>
      <c r="K53" s="92" t="s">
        <v>2499</v>
      </c>
      <c r="L53" s="87" t="s">
        <v>2500</v>
      </c>
      <c r="M53" s="87" t="s">
        <v>2465</v>
      </c>
      <c r="N53" s="92" t="s">
        <v>2501</v>
      </c>
      <c r="O53" s="235">
        <v>43922</v>
      </c>
      <c r="P53" s="203"/>
    </row>
    <row r="54" spans="1:16" s="24" customFormat="1" ht="33" customHeight="1">
      <c r="A54" s="822"/>
      <c r="B54" s="1093"/>
      <c r="C54" s="228">
        <v>51</v>
      </c>
      <c r="D54" s="773" t="s">
        <v>2756</v>
      </c>
      <c r="E54" s="774" t="s">
        <v>2757</v>
      </c>
      <c r="F54" s="135" t="s">
        <v>275</v>
      </c>
      <c r="G54" s="135" t="s">
        <v>275</v>
      </c>
      <c r="H54" s="135" t="s">
        <v>275</v>
      </c>
      <c r="I54" s="135" t="s">
        <v>275</v>
      </c>
      <c r="J54" s="455" t="s">
        <v>2758</v>
      </c>
      <c r="K54" s="253" t="s">
        <v>2759</v>
      </c>
      <c r="L54" s="254" t="s">
        <v>2760</v>
      </c>
      <c r="M54" s="254" t="s">
        <v>2760</v>
      </c>
      <c r="N54" s="253" t="s">
        <v>2761</v>
      </c>
      <c r="O54" s="255">
        <v>44378</v>
      </c>
      <c r="P54" s="203"/>
    </row>
    <row r="55" spans="1:16" s="24" customFormat="1" ht="33" customHeight="1">
      <c r="A55" s="822"/>
      <c r="B55" s="823"/>
      <c r="C55" s="228">
        <v>52</v>
      </c>
      <c r="D55" s="668" t="s">
        <v>2924</v>
      </c>
      <c r="E55" s="641" t="s">
        <v>2925</v>
      </c>
      <c r="F55" s="135" t="s">
        <v>423</v>
      </c>
      <c r="G55" s="135" t="s">
        <v>423</v>
      </c>
      <c r="H55" s="135" t="s">
        <v>423</v>
      </c>
      <c r="I55" s="135" t="s">
        <v>423</v>
      </c>
      <c r="J55" s="135" t="s">
        <v>2926</v>
      </c>
      <c r="K55" s="153" t="s">
        <v>2927</v>
      </c>
      <c r="L55" s="156" t="s">
        <v>2928</v>
      </c>
      <c r="M55" s="156"/>
      <c r="N55" s="153" t="s">
        <v>2265</v>
      </c>
      <c r="O55" s="240">
        <v>44652</v>
      </c>
      <c r="P55" s="203"/>
    </row>
    <row r="56" spans="1:16" s="24" customFormat="1" ht="33" customHeight="1" thickBot="1">
      <c r="A56" s="822"/>
      <c r="B56" s="772"/>
      <c r="C56" s="241">
        <v>53</v>
      </c>
      <c r="D56" s="775" t="s">
        <v>3016</v>
      </c>
      <c r="E56" s="776" t="s">
        <v>3017</v>
      </c>
      <c r="F56" s="243" t="s">
        <v>1721</v>
      </c>
      <c r="G56" s="243" t="s">
        <v>1721</v>
      </c>
      <c r="H56" s="243" t="s">
        <v>1721</v>
      </c>
      <c r="I56" s="243" t="s">
        <v>1721</v>
      </c>
      <c r="J56" s="243" t="s">
        <v>2755</v>
      </c>
      <c r="K56" s="260" t="s">
        <v>3015</v>
      </c>
      <c r="L56" s="245" t="s">
        <v>3018</v>
      </c>
      <c r="M56" s="245" t="s">
        <v>3019</v>
      </c>
      <c r="N56" s="260" t="s">
        <v>3020</v>
      </c>
      <c r="O56" s="246">
        <v>44986</v>
      </c>
      <c r="P56" s="203"/>
    </row>
    <row r="57" spans="1:16" s="188" customFormat="1" ht="33" customHeight="1">
      <c r="A57" s="1100" t="s">
        <v>896</v>
      </c>
      <c r="B57" s="1094" t="s">
        <v>897</v>
      </c>
      <c r="C57" s="304">
        <v>54</v>
      </c>
      <c r="D57" s="223" t="s">
        <v>898</v>
      </c>
      <c r="E57" s="224" t="s">
        <v>899</v>
      </c>
      <c r="F57" s="225" t="s">
        <v>275</v>
      </c>
      <c r="G57" s="225" t="s">
        <v>275</v>
      </c>
      <c r="H57" s="225" t="s">
        <v>275</v>
      </c>
      <c r="I57" s="225" t="s">
        <v>275</v>
      </c>
      <c r="J57" s="225" t="s">
        <v>654</v>
      </c>
      <c r="K57" s="224" t="s">
        <v>900</v>
      </c>
      <c r="L57" s="226" t="s">
        <v>901</v>
      </c>
      <c r="M57" s="226" t="s">
        <v>3542</v>
      </c>
      <c r="N57" s="224" t="s">
        <v>902</v>
      </c>
      <c r="O57" s="227">
        <v>41000</v>
      </c>
      <c r="P57" s="203"/>
    </row>
    <row r="58" spans="1:16" s="188" customFormat="1" ht="33" customHeight="1">
      <c r="A58" s="1091"/>
      <c r="B58" s="1095"/>
      <c r="C58" s="915">
        <v>55</v>
      </c>
      <c r="D58" s="261" t="s">
        <v>903</v>
      </c>
      <c r="E58" s="262" t="s">
        <v>904</v>
      </c>
      <c r="F58" s="250" t="s">
        <v>275</v>
      </c>
      <c r="G58" s="250" t="s">
        <v>275</v>
      </c>
      <c r="H58" s="250" t="s">
        <v>275</v>
      </c>
      <c r="I58" s="250"/>
      <c r="J58" s="250" t="s">
        <v>905</v>
      </c>
      <c r="K58" s="262" t="s">
        <v>906</v>
      </c>
      <c r="L58" s="248" t="s">
        <v>907</v>
      </c>
      <c r="M58" s="248" t="s">
        <v>908</v>
      </c>
      <c r="N58" s="262" t="s">
        <v>909</v>
      </c>
      <c r="O58" s="252">
        <v>41000</v>
      </c>
      <c r="P58" s="203" t="s">
        <v>228</v>
      </c>
    </row>
    <row r="59" spans="1:16" s="188" customFormat="1" ht="33" customHeight="1">
      <c r="A59" s="1091"/>
      <c r="B59" s="1095"/>
      <c r="C59" s="915">
        <v>56</v>
      </c>
      <c r="D59" s="87">
        <v>1630800033</v>
      </c>
      <c r="E59" s="767" t="s">
        <v>2921</v>
      </c>
      <c r="F59" s="768" t="s">
        <v>423</v>
      </c>
      <c r="G59" s="768" t="s">
        <v>423</v>
      </c>
      <c r="H59" s="768" t="s">
        <v>423</v>
      </c>
      <c r="I59" s="768" t="s">
        <v>423</v>
      </c>
      <c r="J59" s="768" t="s">
        <v>1706</v>
      </c>
      <c r="K59" s="769" t="s">
        <v>910</v>
      </c>
      <c r="L59" s="770" t="s">
        <v>911</v>
      </c>
      <c r="M59" s="770" t="s">
        <v>912</v>
      </c>
      <c r="N59" s="769" t="s">
        <v>913</v>
      </c>
      <c r="O59" s="771">
        <v>41944</v>
      </c>
      <c r="P59" s="203"/>
    </row>
    <row r="60" spans="1:16" s="188" customFormat="1" ht="33" customHeight="1">
      <c r="A60" s="1091"/>
      <c r="B60" s="1095"/>
      <c r="C60" s="915">
        <v>57</v>
      </c>
      <c r="D60" s="248">
        <v>1630900015</v>
      </c>
      <c r="E60" s="249" t="s">
        <v>914</v>
      </c>
      <c r="F60" s="250" t="s">
        <v>275</v>
      </c>
      <c r="G60" s="250" t="s">
        <v>275</v>
      </c>
      <c r="H60" s="250" t="s">
        <v>275</v>
      </c>
      <c r="I60" s="250"/>
      <c r="J60" s="250" t="s">
        <v>915</v>
      </c>
      <c r="K60" s="251" t="s">
        <v>916</v>
      </c>
      <c r="L60" s="248" t="s">
        <v>917</v>
      </c>
      <c r="M60" s="248" t="s">
        <v>918</v>
      </c>
      <c r="N60" s="251" t="s">
        <v>919</v>
      </c>
      <c r="O60" s="252">
        <v>41000</v>
      </c>
      <c r="P60" s="203" t="s">
        <v>228</v>
      </c>
    </row>
    <row r="61" spans="1:16" s="24" customFormat="1" ht="33" customHeight="1">
      <c r="A61" s="1091"/>
      <c r="B61" s="1095"/>
      <c r="C61" s="915">
        <v>58</v>
      </c>
      <c r="D61" s="156">
        <v>1630900023</v>
      </c>
      <c r="E61" s="136" t="s">
        <v>920</v>
      </c>
      <c r="F61" s="135" t="s">
        <v>423</v>
      </c>
      <c r="G61" s="135" t="s">
        <v>423</v>
      </c>
      <c r="H61" s="135" t="s">
        <v>423</v>
      </c>
      <c r="I61" s="135"/>
      <c r="J61" s="135" t="s">
        <v>406</v>
      </c>
      <c r="K61" s="157" t="s">
        <v>921</v>
      </c>
      <c r="L61" s="156" t="s">
        <v>922</v>
      </c>
      <c r="M61" s="156" t="s">
        <v>922</v>
      </c>
      <c r="N61" s="157" t="s">
        <v>923</v>
      </c>
      <c r="O61" s="240">
        <v>41153</v>
      </c>
      <c r="P61" s="203"/>
    </row>
    <row r="62" spans="1:16" s="188" customFormat="1" ht="33" customHeight="1">
      <c r="A62" s="1091"/>
      <c r="B62" s="1095"/>
      <c r="C62" s="915">
        <v>59</v>
      </c>
      <c r="D62" s="87">
        <v>1630900064</v>
      </c>
      <c r="E62" s="126" t="s">
        <v>2234</v>
      </c>
      <c r="F62" s="88" t="s">
        <v>423</v>
      </c>
      <c r="G62" s="88" t="s">
        <v>423</v>
      </c>
      <c r="H62" s="88" t="s">
        <v>423</v>
      </c>
      <c r="I62" s="88" t="s">
        <v>423</v>
      </c>
      <c r="J62" s="88" t="s">
        <v>1707</v>
      </c>
      <c r="K62" s="102" t="s">
        <v>925</v>
      </c>
      <c r="L62" s="87" t="s">
        <v>926</v>
      </c>
      <c r="M62" s="87" t="s">
        <v>927</v>
      </c>
      <c r="N62" s="102" t="s">
        <v>928</v>
      </c>
      <c r="O62" s="235">
        <v>42095</v>
      </c>
      <c r="P62" s="203"/>
    </row>
    <row r="63" spans="1:16" s="24" customFormat="1" ht="33" customHeight="1">
      <c r="A63" s="1091"/>
      <c r="B63" s="1095"/>
      <c r="C63" s="915">
        <v>60</v>
      </c>
      <c r="D63" s="87">
        <v>1632000012</v>
      </c>
      <c r="E63" s="126" t="s">
        <v>929</v>
      </c>
      <c r="F63" s="88" t="s">
        <v>423</v>
      </c>
      <c r="G63" s="88" t="s">
        <v>423</v>
      </c>
      <c r="H63" s="88" t="s">
        <v>423</v>
      </c>
      <c r="I63" s="88" t="s">
        <v>423</v>
      </c>
      <c r="J63" s="88" t="s">
        <v>930</v>
      </c>
      <c r="K63" s="102" t="s">
        <v>931</v>
      </c>
      <c r="L63" s="87" t="s">
        <v>932</v>
      </c>
      <c r="M63" s="87" t="s">
        <v>933</v>
      </c>
      <c r="N63" s="102" t="s">
        <v>168</v>
      </c>
      <c r="O63" s="235">
        <v>41000</v>
      </c>
      <c r="P63" s="203"/>
    </row>
    <row r="64" spans="1:16" s="188" customFormat="1" ht="33" customHeight="1">
      <c r="A64" s="1091"/>
      <c r="B64" s="1095"/>
      <c r="C64" s="919">
        <v>61</v>
      </c>
      <c r="D64" s="762">
        <v>1632000087</v>
      </c>
      <c r="E64" s="763" t="s">
        <v>2090</v>
      </c>
      <c r="F64" s="764"/>
      <c r="G64" s="764"/>
      <c r="H64" s="764"/>
      <c r="I64" s="764" t="s">
        <v>423</v>
      </c>
      <c r="J64" s="764" t="s">
        <v>2091</v>
      </c>
      <c r="K64" s="765" t="s">
        <v>2092</v>
      </c>
      <c r="L64" s="156" t="s">
        <v>934</v>
      </c>
      <c r="M64" s="156" t="s">
        <v>934</v>
      </c>
      <c r="N64" s="157" t="s">
        <v>935</v>
      </c>
      <c r="O64" s="240">
        <v>43191</v>
      </c>
      <c r="P64" s="203"/>
    </row>
    <row r="65" spans="1:16" s="188" customFormat="1" ht="33" customHeight="1" thickBot="1">
      <c r="A65" s="1101"/>
      <c r="B65" s="1096"/>
      <c r="C65" s="920">
        <v>61</v>
      </c>
      <c r="D65" s="637">
        <v>1630800041</v>
      </c>
      <c r="E65" s="638" t="s">
        <v>3682</v>
      </c>
      <c r="F65" s="639" t="s">
        <v>423</v>
      </c>
      <c r="G65" s="639" t="s">
        <v>423</v>
      </c>
      <c r="H65" s="639" t="s">
        <v>423</v>
      </c>
      <c r="I65" s="639"/>
      <c r="J65" s="639" t="s">
        <v>2876</v>
      </c>
      <c r="K65" s="640" t="s">
        <v>3683</v>
      </c>
      <c r="L65" s="245" t="s">
        <v>3081</v>
      </c>
      <c r="M65" s="245" t="s">
        <v>3082</v>
      </c>
      <c r="N65" s="244" t="s">
        <v>3684</v>
      </c>
      <c r="O65" s="246">
        <v>45962</v>
      </c>
      <c r="P65" s="203"/>
    </row>
    <row r="66" spans="1:16" s="80" customFormat="1" ht="14">
      <c r="A66" s="78"/>
      <c r="B66" s="78"/>
      <c r="C66" s="78"/>
      <c r="J66" s="78"/>
      <c r="O66" s="78"/>
      <c r="P66" s="203"/>
    </row>
    <row r="67" spans="1:16">
      <c r="J67" s="34"/>
    </row>
    <row r="68" spans="1:16">
      <c r="J68" s="34"/>
    </row>
  </sheetData>
  <autoFilter ref="A3:P64" xr:uid="{00000000-0001-0000-1100-000000000000}"/>
  <mergeCells count="12">
    <mergeCell ref="A1:E1"/>
    <mergeCell ref="A2:N2"/>
    <mergeCell ref="A9:A17"/>
    <mergeCell ref="B9:B18"/>
    <mergeCell ref="B4:B8"/>
    <mergeCell ref="A4:A8"/>
    <mergeCell ref="A19:A53"/>
    <mergeCell ref="B45:B54"/>
    <mergeCell ref="B39:B44"/>
    <mergeCell ref="B19:B38"/>
    <mergeCell ref="A57:A65"/>
    <mergeCell ref="B57:B65"/>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2"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21"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987" t="s">
        <v>1685</v>
      </c>
      <c r="B1" s="987"/>
      <c r="C1" s="987"/>
      <c r="D1" s="987"/>
      <c r="E1" s="987"/>
      <c r="F1" s="265"/>
      <c r="G1" s="265"/>
      <c r="H1" s="265"/>
      <c r="I1" s="265"/>
      <c r="J1" s="265"/>
      <c r="K1" s="265"/>
      <c r="L1" s="265"/>
      <c r="M1" s="265"/>
      <c r="P1" s="2" t="str">
        <f>居宅介護・重度訪問介護!J1</f>
        <v>令和８年７月１日現在</v>
      </c>
      <c r="Q1" s="78"/>
      <c r="R1" s="33"/>
    </row>
    <row r="2" spans="1:18" s="80" customFormat="1" ht="37.5" customHeight="1" thickBot="1">
      <c r="A2" s="1102" t="s">
        <v>936</v>
      </c>
      <c r="B2" s="1102"/>
      <c r="C2" s="1102"/>
      <c r="D2" s="1102"/>
      <c r="E2" s="1102"/>
      <c r="F2" s="1102"/>
      <c r="G2" s="1102"/>
      <c r="H2" s="1102"/>
      <c r="I2" s="1102"/>
      <c r="J2" s="1102"/>
      <c r="K2" s="1102"/>
      <c r="L2" s="1102"/>
      <c r="M2" s="1102"/>
      <c r="N2" s="1102"/>
      <c r="O2" s="1102"/>
      <c r="P2" s="1102"/>
      <c r="Q2" s="204"/>
      <c r="R2" s="33"/>
    </row>
    <row r="3" spans="1:18" s="25" customFormat="1" ht="37.5" customHeight="1" thickBot="1">
      <c r="A3" s="266" t="s">
        <v>730</v>
      </c>
      <c r="B3" s="266" t="s">
        <v>731</v>
      </c>
      <c r="C3" s="267" t="s">
        <v>17</v>
      </c>
      <c r="D3" s="268" t="s">
        <v>18</v>
      </c>
      <c r="E3" s="268" t="s">
        <v>19</v>
      </c>
      <c r="F3" s="269" t="s">
        <v>937</v>
      </c>
      <c r="G3" s="270" t="s">
        <v>3099</v>
      </c>
      <c r="H3" s="271" t="s">
        <v>732</v>
      </c>
      <c r="I3" s="272" t="s">
        <v>733</v>
      </c>
      <c r="J3" s="272" t="s">
        <v>734</v>
      </c>
      <c r="K3" s="273" t="s">
        <v>735</v>
      </c>
      <c r="L3" s="274" t="s">
        <v>4</v>
      </c>
      <c r="M3" s="274" t="s">
        <v>273</v>
      </c>
      <c r="N3" s="274" t="s">
        <v>21</v>
      </c>
      <c r="O3" s="274" t="s">
        <v>22</v>
      </c>
      <c r="P3" s="274" t="s">
        <v>8</v>
      </c>
      <c r="Q3" s="275" t="s">
        <v>24</v>
      </c>
    </row>
    <row r="4" spans="1:18" s="24" customFormat="1" ht="39" customHeight="1" thickTop="1">
      <c r="A4" s="1090" t="s">
        <v>736</v>
      </c>
      <c r="B4" s="1118" t="s">
        <v>737</v>
      </c>
      <c r="C4" s="210" cm="1">
        <f t="array" ref="C4:C24">_xlfn.SEQUENCE(COUNTA(D4:D24),1,1,1)</f>
        <v>1</v>
      </c>
      <c r="D4" s="94" t="s">
        <v>938</v>
      </c>
      <c r="E4" s="237" t="s">
        <v>939</v>
      </c>
      <c r="F4" s="276" t="s">
        <v>940</v>
      </c>
      <c r="G4" s="277" t="s">
        <v>941</v>
      </c>
      <c r="H4" s="276" t="s">
        <v>275</v>
      </c>
      <c r="I4" s="278" t="s">
        <v>740</v>
      </c>
      <c r="J4" s="278" t="s">
        <v>606</v>
      </c>
      <c r="K4" s="277" t="s">
        <v>606</v>
      </c>
      <c r="L4" s="258" t="s">
        <v>217</v>
      </c>
      <c r="M4" s="279" t="s">
        <v>741</v>
      </c>
      <c r="N4" s="257" t="s">
        <v>942</v>
      </c>
      <c r="O4" s="257" t="s">
        <v>943</v>
      </c>
      <c r="P4" s="279" t="s">
        <v>570</v>
      </c>
      <c r="Q4" s="259">
        <v>41365</v>
      </c>
      <c r="R4" s="280"/>
    </row>
    <row r="5" spans="1:18" s="31" customFormat="1" ht="39" customHeight="1" thickBot="1">
      <c r="A5" s="1090"/>
      <c r="B5" s="1119"/>
      <c r="C5" s="216">
        <v>2</v>
      </c>
      <c r="D5" s="281">
        <v>1631600028</v>
      </c>
      <c r="E5" s="282" t="s">
        <v>742</v>
      </c>
      <c r="F5" s="283" t="s">
        <v>941</v>
      </c>
      <c r="G5" s="284"/>
      <c r="H5" s="283"/>
      <c r="I5" s="285"/>
      <c r="J5" s="285" t="s">
        <v>606</v>
      </c>
      <c r="K5" s="284"/>
      <c r="L5" s="286" t="s">
        <v>944</v>
      </c>
      <c r="M5" s="287" t="s">
        <v>744</v>
      </c>
      <c r="N5" s="281" t="s">
        <v>945</v>
      </c>
      <c r="O5" s="286" t="s">
        <v>946</v>
      </c>
      <c r="P5" s="287" t="s">
        <v>747</v>
      </c>
      <c r="Q5" s="288">
        <v>41365</v>
      </c>
      <c r="R5" s="289" t="s">
        <v>228</v>
      </c>
    </row>
    <row r="6" spans="1:18" s="24" customFormat="1" ht="39" customHeight="1">
      <c r="A6" s="1089" t="s">
        <v>748</v>
      </c>
      <c r="B6" s="1120" t="s">
        <v>749</v>
      </c>
      <c r="C6" s="222">
        <v>3</v>
      </c>
      <c r="D6" s="223" t="s">
        <v>947</v>
      </c>
      <c r="E6" s="224" t="s">
        <v>751</v>
      </c>
      <c r="F6" s="290" t="s">
        <v>941</v>
      </c>
      <c r="G6" s="291" t="s">
        <v>941</v>
      </c>
      <c r="H6" s="290" t="s">
        <v>275</v>
      </c>
      <c r="I6" s="292" t="s">
        <v>275</v>
      </c>
      <c r="J6" s="292" t="s">
        <v>948</v>
      </c>
      <c r="K6" s="291" t="s">
        <v>275</v>
      </c>
      <c r="L6" s="225" t="s">
        <v>949</v>
      </c>
      <c r="M6" s="224" t="s">
        <v>752</v>
      </c>
      <c r="N6" s="226" t="s">
        <v>950</v>
      </c>
      <c r="O6" s="226" t="s">
        <v>951</v>
      </c>
      <c r="P6" s="224" t="s">
        <v>755</v>
      </c>
      <c r="Q6" s="227">
        <v>41426</v>
      </c>
      <c r="R6" s="280"/>
    </row>
    <row r="7" spans="1:18" s="31" customFormat="1" ht="39" customHeight="1">
      <c r="A7" s="1090"/>
      <c r="B7" s="1121"/>
      <c r="C7" s="210">
        <v>4</v>
      </c>
      <c r="D7" s="124" t="s">
        <v>952</v>
      </c>
      <c r="E7" s="293" t="s">
        <v>953</v>
      </c>
      <c r="F7" s="294" t="s">
        <v>941</v>
      </c>
      <c r="G7" s="295" t="s">
        <v>941</v>
      </c>
      <c r="H7" s="294"/>
      <c r="I7" s="296"/>
      <c r="J7" s="296" t="s">
        <v>275</v>
      </c>
      <c r="K7" s="295"/>
      <c r="L7" s="118" t="s">
        <v>954</v>
      </c>
      <c r="M7" s="123" t="s">
        <v>2390</v>
      </c>
      <c r="N7" s="115" t="s">
        <v>955</v>
      </c>
      <c r="O7" s="115" t="s">
        <v>956</v>
      </c>
      <c r="P7" s="123" t="s">
        <v>761</v>
      </c>
      <c r="Q7" s="288">
        <v>41365</v>
      </c>
      <c r="R7" s="289" t="s">
        <v>599</v>
      </c>
    </row>
    <row r="8" spans="1:18" s="24" customFormat="1" ht="39" customHeight="1">
      <c r="A8" s="1090"/>
      <c r="B8" s="1121"/>
      <c r="C8" s="210">
        <v>5</v>
      </c>
      <c r="D8" s="238" t="s">
        <v>766</v>
      </c>
      <c r="E8" s="239" t="s">
        <v>957</v>
      </c>
      <c r="F8" s="297" t="s">
        <v>941</v>
      </c>
      <c r="G8" s="298" t="s">
        <v>941</v>
      </c>
      <c r="H8" s="297" t="s">
        <v>275</v>
      </c>
      <c r="I8" s="299" t="s">
        <v>606</v>
      </c>
      <c r="J8" s="299" t="s">
        <v>606</v>
      </c>
      <c r="K8" s="298" t="s">
        <v>948</v>
      </c>
      <c r="L8" s="135" t="s">
        <v>958</v>
      </c>
      <c r="M8" s="237" t="s">
        <v>769</v>
      </c>
      <c r="N8" s="87" t="s">
        <v>770</v>
      </c>
      <c r="O8" s="87" t="s">
        <v>771</v>
      </c>
      <c r="P8" s="237" t="s">
        <v>772</v>
      </c>
      <c r="Q8" s="235">
        <v>41061</v>
      </c>
      <c r="R8" s="280"/>
    </row>
    <row r="9" spans="1:18" s="24" customFormat="1" ht="39" customHeight="1" thickBot="1">
      <c r="A9" s="1107"/>
      <c r="B9" s="1122"/>
      <c r="C9" s="263">
        <v>6</v>
      </c>
      <c r="D9" s="242" t="s">
        <v>959</v>
      </c>
      <c r="E9" s="260" t="s">
        <v>774</v>
      </c>
      <c r="F9" s="300" t="s">
        <v>941</v>
      </c>
      <c r="G9" s="301" t="s">
        <v>941</v>
      </c>
      <c r="H9" s="300" t="s">
        <v>606</v>
      </c>
      <c r="I9" s="302" t="s">
        <v>606</v>
      </c>
      <c r="J9" s="302"/>
      <c r="K9" s="301" t="s">
        <v>606</v>
      </c>
      <c r="L9" s="243" t="s">
        <v>960</v>
      </c>
      <c r="M9" s="260" t="s">
        <v>776</v>
      </c>
      <c r="N9" s="303" t="s">
        <v>777</v>
      </c>
      <c r="O9" s="303" t="s">
        <v>961</v>
      </c>
      <c r="P9" s="260" t="s">
        <v>778</v>
      </c>
      <c r="Q9" s="246">
        <v>41395</v>
      </c>
      <c r="R9" s="280"/>
    </row>
    <row r="10" spans="1:18" s="31" customFormat="1" ht="39" customHeight="1">
      <c r="A10" s="1108" t="s">
        <v>3651</v>
      </c>
      <c r="B10" s="1094" t="s">
        <v>793</v>
      </c>
      <c r="C10" s="304">
        <v>7</v>
      </c>
      <c r="D10" s="305">
        <v>1630200036</v>
      </c>
      <c r="E10" s="306" t="s">
        <v>962</v>
      </c>
      <c r="F10" s="307" t="s">
        <v>941</v>
      </c>
      <c r="G10" s="308" t="s">
        <v>941</v>
      </c>
      <c r="H10" s="307" t="s">
        <v>275</v>
      </c>
      <c r="I10" s="309" t="s">
        <v>606</v>
      </c>
      <c r="J10" s="309" t="s">
        <v>606</v>
      </c>
      <c r="K10" s="308"/>
      <c r="L10" s="310" t="s">
        <v>963</v>
      </c>
      <c r="M10" s="287" t="s">
        <v>805</v>
      </c>
      <c r="N10" s="281" t="s">
        <v>964</v>
      </c>
      <c r="O10" s="281" t="s">
        <v>965</v>
      </c>
      <c r="P10" s="287" t="s">
        <v>966</v>
      </c>
      <c r="Q10" s="288">
        <v>41365</v>
      </c>
      <c r="R10" s="289" t="s">
        <v>599</v>
      </c>
    </row>
    <row r="11" spans="1:18" s="188" customFormat="1" ht="39" customHeight="1">
      <c r="A11" s="1108"/>
      <c r="B11" s="1095"/>
      <c r="C11" s="228">
        <v>8</v>
      </c>
      <c r="D11" s="115">
        <v>1630200051</v>
      </c>
      <c r="E11" s="687" t="s">
        <v>809</v>
      </c>
      <c r="F11" s="688" t="s">
        <v>941</v>
      </c>
      <c r="G11" s="689" t="s">
        <v>941</v>
      </c>
      <c r="H11" s="688"/>
      <c r="I11" s="690"/>
      <c r="J11" s="690" t="s">
        <v>606</v>
      </c>
      <c r="K11" s="689"/>
      <c r="L11" s="118" t="s">
        <v>595</v>
      </c>
      <c r="M11" s="123" t="s">
        <v>810</v>
      </c>
      <c r="N11" s="115" t="s">
        <v>811</v>
      </c>
      <c r="O11" s="115" t="s">
        <v>812</v>
      </c>
      <c r="P11" s="123" t="s">
        <v>813</v>
      </c>
      <c r="Q11" s="877">
        <v>41365</v>
      </c>
      <c r="R11" s="289" t="s">
        <v>599</v>
      </c>
    </row>
    <row r="12" spans="1:18" s="188" customFormat="1" ht="39" customHeight="1" thickBot="1">
      <c r="A12" s="1108"/>
      <c r="B12" s="1095"/>
      <c r="C12" s="921">
        <v>9</v>
      </c>
      <c r="D12" s="697">
        <v>1630200234</v>
      </c>
      <c r="E12" s="694" t="s">
        <v>3148</v>
      </c>
      <c r="F12" s="691" t="s">
        <v>193</v>
      </c>
      <c r="G12" s="698" t="s">
        <v>3149</v>
      </c>
      <c r="H12" s="691" t="s">
        <v>275</v>
      </c>
      <c r="I12" s="692" t="s">
        <v>3150</v>
      </c>
      <c r="J12" s="692" t="s">
        <v>3150</v>
      </c>
      <c r="K12" s="698" t="s">
        <v>3150</v>
      </c>
      <c r="L12" s="696" t="s">
        <v>3151</v>
      </c>
      <c r="M12" s="126" t="s">
        <v>3152</v>
      </c>
      <c r="N12" s="87" t="s">
        <v>3153</v>
      </c>
      <c r="O12" s="87" t="s">
        <v>3154</v>
      </c>
      <c r="P12" s="102" t="s">
        <v>3155</v>
      </c>
      <c r="Q12" s="255">
        <v>45261</v>
      </c>
      <c r="R12" s="289"/>
    </row>
    <row r="13" spans="1:18" s="24" customFormat="1" ht="39" customHeight="1" thickTop="1">
      <c r="A13" s="1108"/>
      <c r="B13" s="1116" t="s">
        <v>967</v>
      </c>
      <c r="C13" s="210">
        <v>10</v>
      </c>
      <c r="D13" s="94" t="s">
        <v>968</v>
      </c>
      <c r="E13" s="237" t="s">
        <v>852</v>
      </c>
      <c r="F13" s="297" t="s">
        <v>941</v>
      </c>
      <c r="G13" s="298" t="s">
        <v>941</v>
      </c>
      <c r="H13" s="297" t="s">
        <v>606</v>
      </c>
      <c r="I13" s="299" t="s">
        <v>606</v>
      </c>
      <c r="J13" s="299" t="s">
        <v>606</v>
      </c>
      <c r="K13" s="298" t="s">
        <v>606</v>
      </c>
      <c r="L13" s="95" t="s">
        <v>969</v>
      </c>
      <c r="M13" s="279" t="s">
        <v>854</v>
      </c>
      <c r="N13" s="257" t="s">
        <v>970</v>
      </c>
      <c r="O13" s="257" t="s">
        <v>971</v>
      </c>
      <c r="P13" s="279" t="s">
        <v>857</v>
      </c>
      <c r="Q13" s="259">
        <v>41365</v>
      </c>
      <c r="R13" s="280"/>
    </row>
    <row r="14" spans="1:18" s="24" customFormat="1" ht="39" customHeight="1">
      <c r="A14" s="1108"/>
      <c r="B14" s="1095"/>
      <c r="C14" s="210">
        <v>11</v>
      </c>
      <c r="D14" s="85" t="s">
        <v>972</v>
      </c>
      <c r="E14" s="92" t="s">
        <v>973</v>
      </c>
      <c r="F14" s="312" t="s">
        <v>941</v>
      </c>
      <c r="G14" s="313" t="s">
        <v>941</v>
      </c>
      <c r="H14" s="312" t="s">
        <v>606</v>
      </c>
      <c r="I14" s="314" t="s">
        <v>606</v>
      </c>
      <c r="J14" s="314" t="s">
        <v>606</v>
      </c>
      <c r="K14" s="313" t="s">
        <v>606</v>
      </c>
      <c r="L14" s="88" t="s">
        <v>618</v>
      </c>
      <c r="M14" s="92" t="s">
        <v>974</v>
      </c>
      <c r="N14" s="87" t="s">
        <v>975</v>
      </c>
      <c r="O14" s="87" t="s">
        <v>976</v>
      </c>
      <c r="P14" s="92" t="s">
        <v>524</v>
      </c>
      <c r="Q14" s="235">
        <v>41365</v>
      </c>
      <c r="R14" s="280"/>
    </row>
    <row r="15" spans="1:18" s="31" customFormat="1" ht="39" customHeight="1">
      <c r="A15" s="1108"/>
      <c r="B15" s="1095"/>
      <c r="C15" s="210">
        <v>12</v>
      </c>
      <c r="D15" s="115">
        <v>1630500039</v>
      </c>
      <c r="E15" s="687" t="s">
        <v>977</v>
      </c>
      <c r="F15" s="688" t="s">
        <v>941</v>
      </c>
      <c r="G15" s="689" t="s">
        <v>941</v>
      </c>
      <c r="H15" s="688" t="s">
        <v>606</v>
      </c>
      <c r="I15" s="690" t="s">
        <v>606</v>
      </c>
      <c r="J15" s="690" t="s">
        <v>606</v>
      </c>
      <c r="K15" s="689" t="s">
        <v>606</v>
      </c>
      <c r="L15" s="118" t="s">
        <v>978</v>
      </c>
      <c r="M15" s="123" t="s">
        <v>979</v>
      </c>
      <c r="N15" s="115" t="s">
        <v>980</v>
      </c>
      <c r="O15" s="115" t="s">
        <v>981</v>
      </c>
      <c r="P15" s="687" t="s">
        <v>982</v>
      </c>
      <c r="Q15" s="288">
        <v>41365</v>
      </c>
      <c r="R15" s="289" t="s">
        <v>599</v>
      </c>
    </row>
    <row r="16" spans="1:18" s="31" customFormat="1" ht="39" customHeight="1" thickBot="1">
      <c r="A16" s="1108"/>
      <c r="B16" s="1117"/>
      <c r="C16" s="210">
        <v>13</v>
      </c>
      <c r="D16" s="697">
        <v>1630500047</v>
      </c>
      <c r="E16" s="694" t="s">
        <v>2322</v>
      </c>
      <c r="F16" s="691" t="s">
        <v>2323</v>
      </c>
      <c r="G16" s="698" t="s">
        <v>2323</v>
      </c>
      <c r="H16" s="691" t="s">
        <v>275</v>
      </c>
      <c r="I16" s="692" t="s">
        <v>275</v>
      </c>
      <c r="J16" s="692" t="s">
        <v>275</v>
      </c>
      <c r="K16" s="311"/>
      <c r="L16" s="696" t="s">
        <v>1950</v>
      </c>
      <c r="M16" s="693" t="s">
        <v>3487</v>
      </c>
      <c r="N16" s="697" t="s">
        <v>3488</v>
      </c>
      <c r="O16" s="697" t="s">
        <v>2320</v>
      </c>
      <c r="P16" s="694" t="s">
        <v>2321</v>
      </c>
      <c r="Q16" s="695">
        <v>43678</v>
      </c>
      <c r="R16" s="289"/>
    </row>
    <row r="17" spans="1:18" s="24" customFormat="1" ht="39" customHeight="1" thickTop="1">
      <c r="A17" s="1108"/>
      <c r="B17" s="1110" t="s">
        <v>869</v>
      </c>
      <c r="C17" s="256">
        <v>14</v>
      </c>
      <c r="D17" s="315" t="s">
        <v>983</v>
      </c>
      <c r="E17" s="237" t="s">
        <v>984</v>
      </c>
      <c r="F17" s="297" t="s">
        <v>941</v>
      </c>
      <c r="G17" s="298" t="s">
        <v>941</v>
      </c>
      <c r="H17" s="297" t="s">
        <v>606</v>
      </c>
      <c r="I17" s="299" t="s">
        <v>606</v>
      </c>
      <c r="J17" s="299" t="s">
        <v>606</v>
      </c>
      <c r="K17" s="298" t="s">
        <v>606</v>
      </c>
      <c r="L17" s="95" t="s">
        <v>614</v>
      </c>
      <c r="M17" s="237" t="s">
        <v>878</v>
      </c>
      <c r="N17" s="158" t="s">
        <v>615</v>
      </c>
      <c r="O17" s="158" t="s">
        <v>985</v>
      </c>
      <c r="P17" s="237" t="s">
        <v>616</v>
      </c>
      <c r="Q17" s="236">
        <v>41395</v>
      </c>
      <c r="R17" s="280"/>
    </row>
    <row r="18" spans="1:18" s="24" customFormat="1" ht="39" customHeight="1">
      <c r="A18" s="1108"/>
      <c r="B18" s="1111"/>
      <c r="C18" s="247">
        <v>15</v>
      </c>
      <c r="D18" s="85" t="s">
        <v>986</v>
      </c>
      <c r="E18" s="92" t="s">
        <v>987</v>
      </c>
      <c r="F18" s="312" t="s">
        <v>941</v>
      </c>
      <c r="G18" s="313" t="s">
        <v>941</v>
      </c>
      <c r="H18" s="312" t="s">
        <v>606</v>
      </c>
      <c r="I18" s="314" t="s">
        <v>606</v>
      </c>
      <c r="J18" s="314" t="s">
        <v>606</v>
      </c>
      <c r="K18" s="313" t="s">
        <v>606</v>
      </c>
      <c r="L18" s="88" t="s">
        <v>988</v>
      </c>
      <c r="M18" s="92" t="s">
        <v>3688</v>
      </c>
      <c r="N18" s="87" t="s">
        <v>3689</v>
      </c>
      <c r="O18" s="87" t="s">
        <v>989</v>
      </c>
      <c r="P18" s="92" t="s">
        <v>447</v>
      </c>
      <c r="Q18" s="235">
        <v>41365</v>
      </c>
      <c r="R18" s="280"/>
    </row>
    <row r="19" spans="1:18" s="188" customFormat="1" ht="39" customHeight="1" thickBot="1">
      <c r="A19" s="1109"/>
      <c r="B19" s="1111"/>
      <c r="C19" s="588">
        <v>16</v>
      </c>
      <c r="D19" s="238" t="s">
        <v>990</v>
      </c>
      <c r="E19" s="153" t="s">
        <v>885</v>
      </c>
      <c r="F19" s="584" t="s">
        <v>941</v>
      </c>
      <c r="G19" s="585" t="s">
        <v>941</v>
      </c>
      <c r="H19" s="584" t="s">
        <v>606</v>
      </c>
      <c r="I19" s="586" t="s">
        <v>606</v>
      </c>
      <c r="J19" s="586" t="s">
        <v>606</v>
      </c>
      <c r="K19" s="585"/>
      <c r="L19" s="135" t="s">
        <v>991</v>
      </c>
      <c r="M19" s="153" t="s">
        <v>887</v>
      </c>
      <c r="N19" s="156" t="s">
        <v>992</v>
      </c>
      <c r="O19" s="156" t="s">
        <v>993</v>
      </c>
      <c r="P19" s="153" t="s">
        <v>885</v>
      </c>
      <c r="Q19" s="240">
        <v>41306</v>
      </c>
      <c r="R19" s="280"/>
    </row>
    <row r="20" spans="1:18" s="24" customFormat="1" ht="39" customHeight="1" thickTop="1">
      <c r="A20" s="1108" t="s">
        <v>896</v>
      </c>
      <c r="B20" s="1113" t="s">
        <v>897</v>
      </c>
      <c r="C20" s="256">
        <v>17</v>
      </c>
      <c r="D20" s="315" t="s">
        <v>994</v>
      </c>
      <c r="E20" s="611" t="s">
        <v>899</v>
      </c>
      <c r="F20" s="258" t="s">
        <v>941</v>
      </c>
      <c r="G20" s="258" t="s">
        <v>941</v>
      </c>
      <c r="H20" s="258" t="s">
        <v>606</v>
      </c>
      <c r="I20" s="258" t="s">
        <v>606</v>
      </c>
      <c r="J20" s="258" t="s">
        <v>606</v>
      </c>
      <c r="K20" s="258" t="s">
        <v>606</v>
      </c>
      <c r="L20" s="258" t="s">
        <v>995</v>
      </c>
      <c r="M20" s="279" t="s">
        <v>900</v>
      </c>
      <c r="N20" s="257" t="s">
        <v>996</v>
      </c>
      <c r="O20" s="257" t="s">
        <v>3542</v>
      </c>
      <c r="P20" s="279" t="s">
        <v>902</v>
      </c>
      <c r="Q20" s="259">
        <v>41365</v>
      </c>
      <c r="R20" s="280"/>
    </row>
    <row r="21" spans="1:18" s="24" customFormat="1" ht="39" customHeight="1">
      <c r="A21" s="1108"/>
      <c r="B21" s="1114"/>
      <c r="C21" s="228">
        <v>18</v>
      </c>
      <c r="D21" s="124" t="s">
        <v>997</v>
      </c>
      <c r="E21" s="612" t="s">
        <v>998</v>
      </c>
      <c r="F21" s="118" t="s">
        <v>941</v>
      </c>
      <c r="G21" s="118" t="s">
        <v>941</v>
      </c>
      <c r="H21" s="118" t="s">
        <v>606</v>
      </c>
      <c r="I21" s="118" t="s">
        <v>606</v>
      </c>
      <c r="J21" s="118" t="s">
        <v>606</v>
      </c>
      <c r="K21" s="118"/>
      <c r="L21" s="118" t="s">
        <v>2387</v>
      </c>
      <c r="M21" s="316" t="s">
        <v>2388</v>
      </c>
      <c r="N21" s="115" t="s">
        <v>999</v>
      </c>
      <c r="O21" s="115" t="s">
        <v>1000</v>
      </c>
      <c r="P21" s="316" t="s">
        <v>1001</v>
      </c>
      <c r="Q21" s="288">
        <v>41365</v>
      </c>
      <c r="R21" s="289" t="s">
        <v>599</v>
      </c>
    </row>
    <row r="22" spans="1:18" s="31" customFormat="1" ht="39" customHeight="1">
      <c r="A22" s="1108"/>
      <c r="B22" s="1114"/>
      <c r="C22" s="228">
        <v>19</v>
      </c>
      <c r="D22" s="115">
        <v>1630900015</v>
      </c>
      <c r="E22" s="613" t="s">
        <v>914</v>
      </c>
      <c r="F22" s="118" t="s">
        <v>941</v>
      </c>
      <c r="G22" s="118" t="s">
        <v>941</v>
      </c>
      <c r="H22" s="118" t="s">
        <v>606</v>
      </c>
      <c r="I22" s="118" t="s">
        <v>606</v>
      </c>
      <c r="J22" s="118" t="s">
        <v>606</v>
      </c>
      <c r="K22" s="118"/>
      <c r="L22" s="118" t="s">
        <v>1002</v>
      </c>
      <c r="M22" s="123" t="s">
        <v>916</v>
      </c>
      <c r="N22" s="115" t="s">
        <v>1003</v>
      </c>
      <c r="O22" s="115" t="s">
        <v>1004</v>
      </c>
      <c r="P22" s="123" t="s">
        <v>919</v>
      </c>
      <c r="Q22" s="288">
        <v>41365</v>
      </c>
      <c r="R22" s="289" t="s">
        <v>599</v>
      </c>
    </row>
    <row r="23" spans="1:18" s="179" customFormat="1" ht="39" customHeight="1">
      <c r="A23" s="1108"/>
      <c r="B23" s="1114"/>
      <c r="C23" s="228">
        <v>20</v>
      </c>
      <c r="D23" s="185" t="s">
        <v>1005</v>
      </c>
      <c r="E23" s="614" t="s">
        <v>929</v>
      </c>
      <c r="F23" s="182" t="s">
        <v>941</v>
      </c>
      <c r="G23" s="182" t="s">
        <v>941</v>
      </c>
      <c r="H23" s="182" t="s">
        <v>606</v>
      </c>
      <c r="I23" s="182" t="s">
        <v>606</v>
      </c>
      <c r="J23" s="182" t="s">
        <v>606</v>
      </c>
      <c r="K23" s="182" t="s">
        <v>606</v>
      </c>
      <c r="L23" s="182" t="s">
        <v>1006</v>
      </c>
      <c r="M23" s="587" t="s">
        <v>1007</v>
      </c>
      <c r="N23" s="181" t="s">
        <v>1008</v>
      </c>
      <c r="O23" s="181" t="s">
        <v>1009</v>
      </c>
      <c r="P23" s="587" t="s">
        <v>168</v>
      </c>
      <c r="Q23" s="589">
        <v>41365</v>
      </c>
      <c r="R23" s="318"/>
    </row>
    <row r="24" spans="1:18" s="188" customFormat="1" ht="33" customHeight="1" thickBot="1">
      <c r="A24" s="1112"/>
      <c r="B24" s="1115"/>
      <c r="C24" s="241">
        <v>21</v>
      </c>
      <c r="D24" s="245">
        <v>1630900064</v>
      </c>
      <c r="E24" s="615" t="s">
        <v>2252</v>
      </c>
      <c r="F24" s="317" t="s">
        <v>941</v>
      </c>
      <c r="G24" s="317" t="s">
        <v>941</v>
      </c>
      <c r="H24" s="317" t="s">
        <v>606</v>
      </c>
      <c r="I24" s="317" t="s">
        <v>606</v>
      </c>
      <c r="J24" s="317" t="s">
        <v>606</v>
      </c>
      <c r="K24" s="317" t="s">
        <v>606</v>
      </c>
      <c r="L24" s="243" t="s">
        <v>1707</v>
      </c>
      <c r="M24" s="244" t="s">
        <v>925</v>
      </c>
      <c r="N24" s="245" t="s">
        <v>926</v>
      </c>
      <c r="O24" s="245" t="s">
        <v>927</v>
      </c>
      <c r="P24" s="264" t="s">
        <v>928</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17" activePane="bottomLeft" state="frozen"/>
      <selection pane="bottomLeft" activeCell="O5" sqref="O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1699</v>
      </c>
      <c r="C1" s="198"/>
      <c r="D1" s="198"/>
      <c r="E1" s="198"/>
      <c r="F1" s="198"/>
      <c r="G1" s="198"/>
      <c r="H1" s="198"/>
      <c r="I1" s="199"/>
      <c r="J1" s="198"/>
      <c r="K1" s="198"/>
      <c r="L1" s="1125" t="str">
        <f>居宅介護・重度訪問介護!J1</f>
        <v>令和８年７月１日現在</v>
      </c>
      <c r="M1" s="1125"/>
      <c r="N1" s="1125"/>
    </row>
    <row r="2" spans="1:15" s="15" customFormat="1" ht="32.25" customHeight="1" thickBot="1">
      <c r="A2" s="197">
        <f>SUM(D4:D20)</f>
        <v>674</v>
      </c>
      <c r="B2" s="196" t="s">
        <v>728</v>
      </c>
      <c r="C2" s="194"/>
      <c r="D2" s="194"/>
      <c r="E2" s="194"/>
      <c r="F2" s="194"/>
      <c r="G2" s="194"/>
      <c r="H2" s="194"/>
      <c r="I2" s="195"/>
      <c r="J2" s="194"/>
      <c r="K2" s="194"/>
      <c r="L2" s="194"/>
      <c r="M2" s="194"/>
      <c r="N2" s="193"/>
      <c r="O2" s="604"/>
    </row>
    <row r="3" spans="1:15" s="24" customFormat="1" ht="32.25" customHeight="1">
      <c r="A3" s="25"/>
      <c r="B3" s="112" t="s">
        <v>18</v>
      </c>
      <c r="C3" s="112" t="s">
        <v>19</v>
      </c>
      <c r="D3" s="112" t="s">
        <v>3</v>
      </c>
      <c r="E3" s="112" t="s">
        <v>4</v>
      </c>
      <c r="F3" s="112" t="s">
        <v>273</v>
      </c>
      <c r="G3" s="112" t="s">
        <v>21</v>
      </c>
      <c r="H3" s="112" t="s">
        <v>22</v>
      </c>
      <c r="I3" s="113" t="s">
        <v>8</v>
      </c>
      <c r="J3" s="192" t="s">
        <v>727</v>
      </c>
      <c r="K3" s="113" t="s">
        <v>3</v>
      </c>
      <c r="L3" s="192" t="s">
        <v>727</v>
      </c>
      <c r="M3" s="112" t="s">
        <v>3</v>
      </c>
      <c r="N3" s="131" t="s">
        <v>24</v>
      </c>
      <c r="O3" s="602" t="s">
        <v>1763</v>
      </c>
    </row>
    <row r="4" spans="1:15" s="179" customFormat="1" ht="37.5" customHeight="1">
      <c r="A4" s="186">
        <f>IF(B4="","",COUNTA($B$4:B4))</f>
        <v>1</v>
      </c>
      <c r="B4" s="181">
        <v>1610400028</v>
      </c>
      <c r="C4" s="184" t="s">
        <v>338</v>
      </c>
      <c r="D4" s="182">
        <v>20</v>
      </c>
      <c r="E4" s="182" t="s">
        <v>339</v>
      </c>
      <c r="F4" s="191" t="s">
        <v>340</v>
      </c>
      <c r="G4" s="181" t="s">
        <v>509</v>
      </c>
      <c r="H4" s="181" t="s">
        <v>510</v>
      </c>
      <c r="I4" s="183" t="s">
        <v>343</v>
      </c>
      <c r="J4" s="190" t="s">
        <v>707</v>
      </c>
      <c r="K4" s="190">
        <v>20</v>
      </c>
      <c r="L4" s="190" t="s">
        <v>706</v>
      </c>
      <c r="M4" s="190">
        <v>20</v>
      </c>
      <c r="N4" s="189">
        <v>39539</v>
      </c>
      <c r="O4" s="603">
        <v>46113</v>
      </c>
    </row>
    <row r="5" spans="1:15" s="179" customFormat="1" ht="37.5" customHeight="1">
      <c r="A5" s="186">
        <f>IF(B5="","",COUNTA($B$4:B5))</f>
        <v>2</v>
      </c>
      <c r="B5" s="181">
        <v>1611700012</v>
      </c>
      <c r="C5" s="184" t="s">
        <v>429</v>
      </c>
      <c r="D5" s="181">
        <v>80</v>
      </c>
      <c r="E5" s="182" t="s">
        <v>430</v>
      </c>
      <c r="F5" s="183" t="s">
        <v>431</v>
      </c>
      <c r="G5" s="181" t="s">
        <v>432</v>
      </c>
      <c r="H5" s="181" t="s">
        <v>433</v>
      </c>
      <c r="I5" s="183" t="s">
        <v>434</v>
      </c>
      <c r="J5" s="181" t="s">
        <v>707</v>
      </c>
      <c r="K5" s="181">
        <v>80</v>
      </c>
      <c r="L5" s="181" t="s">
        <v>706</v>
      </c>
      <c r="M5" s="181">
        <v>80</v>
      </c>
      <c r="N5" s="180">
        <v>40634</v>
      </c>
      <c r="O5" s="603">
        <v>45017</v>
      </c>
    </row>
    <row r="6" spans="1:15" s="179" customFormat="1" ht="37.5" customHeight="1">
      <c r="A6" s="186">
        <f>IF(B6="","",COUNTA($B$4:B6))</f>
        <v>3</v>
      </c>
      <c r="B6" s="185" t="s">
        <v>409</v>
      </c>
      <c r="C6" s="157" t="s">
        <v>410</v>
      </c>
      <c r="D6" s="181">
        <v>80</v>
      </c>
      <c r="E6" s="182" t="s">
        <v>217</v>
      </c>
      <c r="F6" s="183" t="s">
        <v>411</v>
      </c>
      <c r="G6" s="181" t="s">
        <v>412</v>
      </c>
      <c r="H6" s="181" t="s">
        <v>413</v>
      </c>
      <c r="I6" s="183" t="s">
        <v>414</v>
      </c>
      <c r="J6" s="181" t="s">
        <v>707</v>
      </c>
      <c r="K6" s="181">
        <v>80</v>
      </c>
      <c r="L6" s="181" t="s">
        <v>706</v>
      </c>
      <c r="M6" s="181">
        <v>80</v>
      </c>
      <c r="N6" s="180">
        <v>41000</v>
      </c>
      <c r="O6" s="603">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707</v>
      </c>
      <c r="K7" s="181">
        <v>52</v>
      </c>
      <c r="L7" s="181" t="s">
        <v>706</v>
      </c>
      <c r="M7" s="181">
        <v>52</v>
      </c>
      <c r="N7" s="180">
        <v>40634</v>
      </c>
      <c r="O7" s="339">
        <v>45017</v>
      </c>
    </row>
    <row r="8" spans="1:15" s="179" customFormat="1" ht="37.5" customHeight="1">
      <c r="A8" s="186">
        <f>IF(B8="","",COUNTA($B$4:B8))</f>
        <v>5</v>
      </c>
      <c r="B8" s="185" t="s">
        <v>302</v>
      </c>
      <c r="C8" s="184" t="s">
        <v>726</v>
      </c>
      <c r="D8" s="181">
        <v>33</v>
      </c>
      <c r="E8" s="182" t="s">
        <v>304</v>
      </c>
      <c r="F8" s="187" t="s">
        <v>725</v>
      </c>
      <c r="G8" s="181" t="s">
        <v>306</v>
      </c>
      <c r="H8" s="181" t="s">
        <v>307</v>
      </c>
      <c r="I8" s="183" t="s">
        <v>301</v>
      </c>
      <c r="J8" s="181" t="s">
        <v>707</v>
      </c>
      <c r="K8" s="181">
        <v>33</v>
      </c>
      <c r="L8" s="181" t="s">
        <v>706</v>
      </c>
      <c r="M8" s="181">
        <v>33</v>
      </c>
      <c r="N8" s="180">
        <v>40817</v>
      </c>
      <c r="O8" s="603">
        <v>45200</v>
      </c>
    </row>
    <row r="9" spans="1:15" s="24" customFormat="1" ht="37.5" customHeight="1">
      <c r="A9" s="186">
        <f>IF(B9="","",COUNTA($B$4:B9))</f>
        <v>6</v>
      </c>
      <c r="B9" s="85" t="s">
        <v>309</v>
      </c>
      <c r="C9" s="102" t="s">
        <v>724</v>
      </c>
      <c r="D9" s="87">
        <v>40</v>
      </c>
      <c r="E9" s="88" t="s">
        <v>311</v>
      </c>
      <c r="F9" s="127" t="s">
        <v>312</v>
      </c>
      <c r="G9" s="87" t="s">
        <v>313</v>
      </c>
      <c r="H9" s="87" t="s">
        <v>314</v>
      </c>
      <c r="I9" s="127" t="s">
        <v>292</v>
      </c>
      <c r="J9" s="87" t="s">
        <v>707</v>
      </c>
      <c r="K9" s="87">
        <v>40</v>
      </c>
      <c r="L9" s="87" t="s">
        <v>706</v>
      </c>
      <c r="M9" s="87">
        <v>40</v>
      </c>
      <c r="N9" s="89">
        <v>40878</v>
      </c>
      <c r="O9" s="339">
        <v>45261</v>
      </c>
    </row>
    <row r="10" spans="1:15" s="24" customFormat="1" ht="37.5" customHeight="1">
      <c r="A10" s="186">
        <f>IF(B10="","",COUNTA($B$4:B10))</f>
        <v>7</v>
      </c>
      <c r="B10" s="87">
        <v>1610200444</v>
      </c>
      <c r="C10" s="102" t="s">
        <v>723</v>
      </c>
      <c r="D10" s="87">
        <v>30</v>
      </c>
      <c r="E10" s="88" t="s">
        <v>319</v>
      </c>
      <c r="F10" s="127" t="s">
        <v>720</v>
      </c>
      <c r="G10" s="87" t="s">
        <v>321</v>
      </c>
      <c r="H10" s="87" t="s">
        <v>322</v>
      </c>
      <c r="I10" s="127" t="s">
        <v>719</v>
      </c>
      <c r="J10" s="87" t="s">
        <v>707</v>
      </c>
      <c r="K10" s="87">
        <v>50</v>
      </c>
      <c r="L10" s="87" t="s">
        <v>706</v>
      </c>
      <c r="M10" s="87">
        <v>30</v>
      </c>
      <c r="N10" s="89">
        <v>41000</v>
      </c>
      <c r="O10" s="339">
        <v>45383</v>
      </c>
    </row>
    <row r="11" spans="1:15" s="188" customFormat="1" ht="37.5" customHeight="1">
      <c r="A11" s="186">
        <f>IF(B11="","",COUNTA($B$4:B11))</f>
        <v>8</v>
      </c>
      <c r="B11" s="85" t="s">
        <v>722</v>
      </c>
      <c r="C11" s="102" t="s">
        <v>721</v>
      </c>
      <c r="D11" s="87">
        <v>30</v>
      </c>
      <c r="E11" s="88" t="s">
        <v>319</v>
      </c>
      <c r="F11" s="127" t="s">
        <v>720</v>
      </c>
      <c r="G11" s="87" t="s">
        <v>321</v>
      </c>
      <c r="H11" s="87" t="s">
        <v>322</v>
      </c>
      <c r="I11" s="127" t="s">
        <v>719</v>
      </c>
      <c r="J11" s="87" t="s">
        <v>707</v>
      </c>
      <c r="K11" s="87">
        <v>20</v>
      </c>
      <c r="L11" s="87" t="s">
        <v>706</v>
      </c>
      <c r="M11" s="87">
        <v>30</v>
      </c>
      <c r="N11" s="89">
        <v>41000</v>
      </c>
      <c r="O11" s="716">
        <v>45383</v>
      </c>
    </row>
    <row r="12" spans="1:15" s="188" customFormat="1" ht="37.5" customHeight="1">
      <c r="A12" s="186">
        <f>IF(B12="","",COUNTA($B$4:B12))</f>
        <v>9</v>
      </c>
      <c r="B12" s="85" t="s">
        <v>441</v>
      </c>
      <c r="C12" s="102" t="s">
        <v>718</v>
      </c>
      <c r="D12" s="87">
        <v>50</v>
      </c>
      <c r="E12" s="88" t="s">
        <v>443</v>
      </c>
      <c r="F12" s="127" t="s">
        <v>717</v>
      </c>
      <c r="G12" s="87" t="s">
        <v>445</v>
      </c>
      <c r="H12" s="87" t="s">
        <v>460</v>
      </c>
      <c r="I12" s="127" t="s">
        <v>716</v>
      </c>
      <c r="J12" s="87" t="s">
        <v>707</v>
      </c>
      <c r="K12" s="88">
        <v>40</v>
      </c>
      <c r="L12" s="87" t="s">
        <v>706</v>
      </c>
      <c r="M12" s="87">
        <v>50</v>
      </c>
      <c r="N12" s="89">
        <v>41000</v>
      </c>
      <c r="O12" s="716">
        <v>45383</v>
      </c>
    </row>
    <row r="13" spans="1:15" s="179" customFormat="1" ht="37.5" customHeight="1">
      <c r="A13" s="186">
        <f>IF(B13="","",COUNTA($B$4:B13))</f>
        <v>10</v>
      </c>
      <c r="B13" s="185" t="s">
        <v>355</v>
      </c>
      <c r="C13" s="104" t="s">
        <v>715</v>
      </c>
      <c r="D13" s="181">
        <v>45</v>
      </c>
      <c r="E13" s="182" t="s">
        <v>79</v>
      </c>
      <c r="F13" s="183" t="s">
        <v>358</v>
      </c>
      <c r="G13" s="181" t="s">
        <v>359</v>
      </c>
      <c r="H13" s="181" t="s">
        <v>360</v>
      </c>
      <c r="I13" s="183" t="s">
        <v>361</v>
      </c>
      <c r="J13" s="181" t="s">
        <v>707</v>
      </c>
      <c r="K13" s="181">
        <v>35</v>
      </c>
      <c r="L13" s="181" t="s">
        <v>706</v>
      </c>
      <c r="M13" s="181">
        <v>45</v>
      </c>
      <c r="N13" s="180">
        <v>41000</v>
      </c>
      <c r="O13" s="603">
        <v>45383</v>
      </c>
    </row>
    <row r="14" spans="1:15" s="179" customFormat="1" ht="20.149999999999999" customHeight="1">
      <c r="A14" s="1126">
        <f>IF(B14="","",COUNTA($B$4:B14))</f>
        <v>11</v>
      </c>
      <c r="B14" s="1127">
        <v>1612000016</v>
      </c>
      <c r="C14" s="1129" t="s">
        <v>467</v>
      </c>
      <c r="D14" s="1131">
        <v>52</v>
      </c>
      <c r="E14" s="1133" t="s">
        <v>479</v>
      </c>
      <c r="F14" s="1135" t="s">
        <v>550</v>
      </c>
      <c r="G14" s="1127" t="s">
        <v>166</v>
      </c>
      <c r="H14" s="1127" t="s">
        <v>167</v>
      </c>
      <c r="I14" s="1137" t="s">
        <v>470</v>
      </c>
      <c r="J14" s="181" t="s">
        <v>707</v>
      </c>
      <c r="K14" s="181">
        <v>60</v>
      </c>
      <c r="L14" s="1127" t="s">
        <v>706</v>
      </c>
      <c r="M14" s="1131">
        <v>52</v>
      </c>
      <c r="N14" s="1139">
        <v>40634</v>
      </c>
      <c r="O14" s="1123">
        <v>45017</v>
      </c>
    </row>
    <row r="15" spans="1:15" s="179" customFormat="1" ht="20.149999999999999" customHeight="1">
      <c r="A15" s="1126"/>
      <c r="B15" s="1128"/>
      <c r="C15" s="1130"/>
      <c r="D15" s="1132"/>
      <c r="E15" s="1134"/>
      <c r="F15" s="1136"/>
      <c r="G15" s="1128"/>
      <c r="H15" s="1128"/>
      <c r="I15" s="1138"/>
      <c r="J15" s="190" t="s">
        <v>3024</v>
      </c>
      <c r="K15" s="181">
        <v>20</v>
      </c>
      <c r="L15" s="1128"/>
      <c r="M15" s="1132"/>
      <c r="N15" s="1140"/>
      <c r="O15" s="1124"/>
    </row>
    <row r="16" spans="1:15" s="179" customFormat="1" ht="37.5" customHeight="1">
      <c r="A16" s="186">
        <f>IF(B16="","",COUNTA($B$4:B16))</f>
        <v>12</v>
      </c>
      <c r="B16" s="181">
        <v>1612000032</v>
      </c>
      <c r="C16" s="184" t="s">
        <v>478</v>
      </c>
      <c r="D16" s="181">
        <v>32</v>
      </c>
      <c r="E16" s="182" t="s">
        <v>479</v>
      </c>
      <c r="F16" s="187" t="s">
        <v>550</v>
      </c>
      <c r="G16" s="181" t="s">
        <v>480</v>
      </c>
      <c r="H16" s="181" t="s">
        <v>481</v>
      </c>
      <c r="I16" s="183" t="s">
        <v>168</v>
      </c>
      <c r="J16" s="181" t="s">
        <v>707</v>
      </c>
      <c r="K16" s="182">
        <v>40</v>
      </c>
      <c r="L16" s="181" t="s">
        <v>706</v>
      </c>
      <c r="M16" s="181">
        <v>32</v>
      </c>
      <c r="N16" s="180">
        <v>40634</v>
      </c>
      <c r="O16" s="603">
        <v>45017</v>
      </c>
    </row>
    <row r="17" spans="1:15" s="179" customFormat="1" ht="37.5" customHeight="1">
      <c r="A17" s="186">
        <f>IF(B17="","",COUNTA($B$4:B17))</f>
        <v>13</v>
      </c>
      <c r="B17" s="181">
        <v>1612000024</v>
      </c>
      <c r="C17" s="184" t="s">
        <v>714</v>
      </c>
      <c r="D17" s="181">
        <v>30</v>
      </c>
      <c r="E17" s="182" t="s">
        <v>473</v>
      </c>
      <c r="F17" s="183" t="s">
        <v>474</v>
      </c>
      <c r="G17" s="181" t="s">
        <v>475</v>
      </c>
      <c r="H17" s="181" t="s">
        <v>476</v>
      </c>
      <c r="I17" s="183" t="s">
        <v>408</v>
      </c>
      <c r="J17" s="181" t="s">
        <v>707</v>
      </c>
      <c r="K17" s="182">
        <v>40</v>
      </c>
      <c r="L17" s="181" t="s">
        <v>706</v>
      </c>
      <c r="M17" s="181">
        <v>30</v>
      </c>
      <c r="N17" s="180">
        <v>40634</v>
      </c>
      <c r="O17" s="603">
        <v>45017</v>
      </c>
    </row>
    <row r="18" spans="1:15" s="179" customFormat="1" ht="37.5" customHeight="1">
      <c r="A18" s="186">
        <f>IF(B18="","",COUNTA($B$4:B18))</f>
        <v>14</v>
      </c>
      <c r="B18" s="185" t="s">
        <v>713</v>
      </c>
      <c r="C18" s="184" t="s">
        <v>712</v>
      </c>
      <c r="D18" s="181">
        <v>30</v>
      </c>
      <c r="E18" s="182" t="s">
        <v>473</v>
      </c>
      <c r="F18" s="183" t="s">
        <v>474</v>
      </c>
      <c r="G18" s="181" t="s">
        <v>475</v>
      </c>
      <c r="H18" s="181" t="s">
        <v>476</v>
      </c>
      <c r="I18" s="183" t="s">
        <v>408</v>
      </c>
      <c r="J18" s="181" t="s">
        <v>707</v>
      </c>
      <c r="K18" s="182">
        <v>40</v>
      </c>
      <c r="L18" s="181" t="s">
        <v>706</v>
      </c>
      <c r="M18" s="181">
        <v>30</v>
      </c>
      <c r="N18" s="180">
        <v>40634</v>
      </c>
      <c r="O18" s="603">
        <v>45017</v>
      </c>
    </row>
    <row r="19" spans="1:15" s="179" customFormat="1" ht="37.5" customHeight="1">
      <c r="A19" s="186">
        <f>IF(B19="","",COUNTA($B$4:B19))</f>
        <v>15</v>
      </c>
      <c r="B19" s="185" t="s">
        <v>711</v>
      </c>
      <c r="C19" s="184" t="s">
        <v>710</v>
      </c>
      <c r="D19" s="181">
        <v>40</v>
      </c>
      <c r="E19" s="182" t="s">
        <v>397</v>
      </c>
      <c r="F19" s="183" t="s">
        <v>398</v>
      </c>
      <c r="G19" s="181" t="s">
        <v>399</v>
      </c>
      <c r="H19" s="181" t="s">
        <v>400</v>
      </c>
      <c r="I19" s="183" t="s">
        <v>408</v>
      </c>
      <c r="J19" s="181" t="s">
        <v>707</v>
      </c>
      <c r="K19" s="182">
        <v>40</v>
      </c>
      <c r="L19" s="181" t="s">
        <v>706</v>
      </c>
      <c r="M19" s="181">
        <v>40</v>
      </c>
      <c r="N19" s="180">
        <v>40969</v>
      </c>
      <c r="O19" s="716">
        <v>45352</v>
      </c>
    </row>
    <row r="20" spans="1:15" s="179" customFormat="1" ht="37.5" customHeight="1">
      <c r="A20" s="186">
        <f>IF(B20="","",COUNTA($B$4:B20))</f>
        <v>16</v>
      </c>
      <c r="B20" s="185" t="s">
        <v>402</v>
      </c>
      <c r="C20" s="184" t="s">
        <v>709</v>
      </c>
      <c r="D20" s="181">
        <v>30</v>
      </c>
      <c r="E20" s="182" t="s">
        <v>397</v>
      </c>
      <c r="F20" s="183" t="s">
        <v>398</v>
      </c>
      <c r="G20" s="181" t="s">
        <v>399</v>
      </c>
      <c r="H20" s="181" t="s">
        <v>708</v>
      </c>
      <c r="I20" s="183" t="s">
        <v>408</v>
      </c>
      <c r="J20" s="181" t="s">
        <v>707</v>
      </c>
      <c r="K20" s="182">
        <v>30</v>
      </c>
      <c r="L20" s="181" t="s">
        <v>706</v>
      </c>
      <c r="M20" s="181">
        <v>30</v>
      </c>
      <c r="N20" s="180">
        <v>40969</v>
      </c>
      <c r="O20" s="716">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30" zoomScaleNormal="90" zoomScaleSheetLayoutView="100" workbookViewId="0">
      <selection activeCell="M23" sqref="M23"/>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68" t="s">
        <v>1010</v>
      </c>
      <c r="B1" s="1068"/>
      <c r="C1" s="1068"/>
      <c r="H1" s="1125" t="str">
        <f>居宅介護・重度訪問介護!J1</f>
        <v>令和８年７月１日現在</v>
      </c>
      <c r="I1" s="1125"/>
      <c r="J1" s="1125"/>
    </row>
    <row r="2" spans="1:11" ht="27" customHeight="1">
      <c r="A2" s="1148" t="s">
        <v>1011</v>
      </c>
      <c r="B2" s="1149"/>
      <c r="C2" s="1149"/>
      <c r="D2" s="1149"/>
      <c r="E2" s="1149"/>
      <c r="F2" s="1149"/>
      <c r="G2" s="1149"/>
      <c r="H2" s="1149"/>
      <c r="I2" s="1149"/>
      <c r="J2" s="1149"/>
      <c r="K2" s="834"/>
    </row>
    <row r="3" spans="1:11" ht="18" customHeight="1">
      <c r="A3" s="1150" t="s">
        <v>1012</v>
      </c>
      <c r="B3" s="1151"/>
      <c r="C3" s="1151"/>
      <c r="D3" s="1151"/>
      <c r="E3" s="1151"/>
      <c r="F3" s="1151"/>
      <c r="G3" s="1151"/>
      <c r="H3" s="1151"/>
      <c r="I3" s="1151"/>
      <c r="J3" s="1151"/>
      <c r="K3" s="832"/>
    </row>
    <row r="4" spans="1:11" ht="18" customHeight="1">
      <c r="A4" s="320" t="s">
        <v>1013</v>
      </c>
      <c r="B4" s="321"/>
      <c r="C4" s="321"/>
      <c r="D4" s="321"/>
      <c r="E4" s="321"/>
      <c r="F4" s="321"/>
      <c r="G4" s="321"/>
      <c r="H4" s="321"/>
      <c r="I4" s="321"/>
      <c r="J4" s="321"/>
      <c r="K4" s="833"/>
    </row>
    <row r="5" spans="1:11" s="25" customFormat="1" ht="27" customHeight="1">
      <c r="A5" s="158" t="s">
        <v>1014</v>
      </c>
      <c r="B5" s="158" t="s">
        <v>1015</v>
      </c>
      <c r="C5" s="158" t="s">
        <v>1016</v>
      </c>
      <c r="D5" s="158" t="s">
        <v>1017</v>
      </c>
      <c r="E5" s="158" t="s">
        <v>1018</v>
      </c>
      <c r="F5" s="158" t="s">
        <v>1019</v>
      </c>
      <c r="G5" s="159" t="s">
        <v>1020</v>
      </c>
      <c r="H5" s="158" t="s">
        <v>1021</v>
      </c>
      <c r="I5" s="158" t="s">
        <v>1022</v>
      </c>
      <c r="J5" s="158" t="s">
        <v>24</v>
      </c>
      <c r="K5" s="504" t="s">
        <v>3380</v>
      </c>
    </row>
    <row r="6" spans="1:11" ht="21" customHeight="1">
      <c r="A6" s="87">
        <v>1650700014</v>
      </c>
      <c r="B6" s="322" t="s">
        <v>1023</v>
      </c>
      <c r="C6" s="86" t="s">
        <v>1024</v>
      </c>
      <c r="D6" s="323" t="s">
        <v>1025</v>
      </c>
      <c r="E6" s="86" t="s">
        <v>1026</v>
      </c>
      <c r="F6" s="324">
        <v>50</v>
      </c>
      <c r="G6" s="325"/>
      <c r="H6" s="323" t="s">
        <v>1027</v>
      </c>
      <c r="I6" s="323" t="s">
        <v>1028</v>
      </c>
      <c r="J6" s="323">
        <v>41183</v>
      </c>
      <c r="K6" s="339">
        <v>45566</v>
      </c>
    </row>
    <row r="7" spans="1:11" ht="21" customHeight="1">
      <c r="A7" s="87">
        <v>1650800012</v>
      </c>
      <c r="B7" s="322" t="s">
        <v>1029</v>
      </c>
      <c r="C7" s="86" t="s">
        <v>1024</v>
      </c>
      <c r="D7" s="323" t="s">
        <v>1030</v>
      </c>
      <c r="E7" s="86" t="s">
        <v>1031</v>
      </c>
      <c r="F7" s="324">
        <v>50</v>
      </c>
      <c r="G7" s="325">
        <v>-20</v>
      </c>
      <c r="H7" s="323" t="s">
        <v>1032</v>
      </c>
      <c r="I7" s="323" t="s">
        <v>1033</v>
      </c>
      <c r="J7" s="323">
        <v>41183</v>
      </c>
      <c r="K7" s="339">
        <v>45566</v>
      </c>
    </row>
    <row r="8" spans="1:11" ht="27" customHeight="1">
      <c r="A8" s="1148" t="s">
        <v>1034</v>
      </c>
      <c r="B8" s="1149"/>
      <c r="C8" s="1149"/>
      <c r="D8" s="1149"/>
      <c r="E8" s="1149"/>
      <c r="F8" s="1149"/>
      <c r="G8" s="1149"/>
      <c r="H8" s="1149"/>
      <c r="I8" s="1149"/>
      <c r="J8" s="1149"/>
      <c r="K8" s="834"/>
    </row>
    <row r="9" spans="1:11" ht="18" customHeight="1">
      <c r="A9" s="1150" t="s">
        <v>1035</v>
      </c>
      <c r="B9" s="1151"/>
      <c r="C9" s="1151"/>
      <c r="D9" s="1151"/>
      <c r="E9" s="1151"/>
      <c r="F9" s="1151"/>
      <c r="G9" s="1151"/>
      <c r="H9" s="1151"/>
      <c r="I9" s="1151"/>
      <c r="J9" s="1151"/>
      <c r="K9" s="832"/>
    </row>
    <row r="10" spans="1:11" ht="18" customHeight="1">
      <c r="A10" s="326" t="s">
        <v>1036</v>
      </c>
      <c r="B10" s="327"/>
      <c r="C10" s="327"/>
      <c r="D10" s="327"/>
      <c r="E10" s="327"/>
      <c r="F10" s="327"/>
      <c r="G10" s="327"/>
      <c r="H10" s="327"/>
      <c r="I10" s="327"/>
      <c r="J10" s="327"/>
      <c r="K10" s="832"/>
    </row>
    <row r="11" spans="1:11" s="25" customFormat="1" ht="27" customHeight="1">
      <c r="A11" s="158" t="s">
        <v>1014</v>
      </c>
      <c r="B11" s="158" t="s">
        <v>1015</v>
      </c>
      <c r="C11" s="158" t="s">
        <v>1016</v>
      </c>
      <c r="D11" s="158" t="s">
        <v>1017</v>
      </c>
      <c r="E11" s="158" t="s">
        <v>1018</v>
      </c>
      <c r="F11" s="1146" t="s">
        <v>1019</v>
      </c>
      <c r="G11" s="1147"/>
      <c r="H11" s="158" t="s">
        <v>1021</v>
      </c>
      <c r="I11" s="158" t="s">
        <v>1022</v>
      </c>
      <c r="J11" s="158" t="s">
        <v>24</v>
      </c>
      <c r="K11" s="331" t="s">
        <v>3380</v>
      </c>
    </row>
    <row r="12" spans="1:11" ht="48.75" customHeight="1">
      <c r="A12" s="87">
        <v>1650100017</v>
      </c>
      <c r="B12" s="328" t="s">
        <v>1037</v>
      </c>
      <c r="C12" s="104" t="s">
        <v>1038</v>
      </c>
      <c r="D12" s="323" t="s">
        <v>1039</v>
      </c>
      <c r="E12" s="86" t="s">
        <v>1040</v>
      </c>
      <c r="F12" s="1141">
        <v>50</v>
      </c>
      <c r="G12" s="1143"/>
      <c r="H12" s="323" t="s">
        <v>1041</v>
      </c>
      <c r="I12" s="323" t="s">
        <v>1042</v>
      </c>
      <c r="J12" s="323">
        <v>41183</v>
      </c>
      <c r="K12" s="339">
        <v>45566</v>
      </c>
    </row>
    <row r="13" spans="1:11" ht="18" customHeight="1">
      <c r="A13" s="329" t="s">
        <v>1043</v>
      </c>
      <c r="B13" s="330"/>
      <c r="C13" s="330"/>
      <c r="D13" s="330"/>
      <c r="E13" s="330"/>
      <c r="F13" s="330"/>
      <c r="G13" s="330"/>
      <c r="H13" s="330"/>
      <c r="I13" s="330"/>
      <c r="J13" s="330"/>
      <c r="K13" s="836"/>
    </row>
    <row r="14" spans="1:11" s="25" customFormat="1" ht="27" customHeight="1">
      <c r="A14" s="331" t="s">
        <v>1014</v>
      </c>
      <c r="B14" s="331" t="s">
        <v>1015</v>
      </c>
      <c r="C14" s="331" t="s">
        <v>1016</v>
      </c>
      <c r="D14" s="331" t="s">
        <v>1017</v>
      </c>
      <c r="E14" s="331" t="s">
        <v>1018</v>
      </c>
      <c r="F14" s="1146" t="s">
        <v>1019</v>
      </c>
      <c r="G14" s="1147"/>
      <c r="H14" s="331" t="s">
        <v>1021</v>
      </c>
      <c r="I14" s="331" t="s">
        <v>1022</v>
      </c>
      <c r="J14" s="331" t="s">
        <v>24</v>
      </c>
      <c r="K14" s="331" t="s">
        <v>3380</v>
      </c>
    </row>
    <row r="15" spans="1:11" ht="19" customHeight="1">
      <c r="A15" s="87">
        <v>1650100041</v>
      </c>
      <c r="B15" s="322" t="s">
        <v>1044</v>
      </c>
      <c r="C15" s="104" t="s">
        <v>1045</v>
      </c>
      <c r="D15" s="323" t="s">
        <v>1046</v>
      </c>
      <c r="E15" s="86" t="s">
        <v>1047</v>
      </c>
      <c r="F15" s="1141">
        <v>57</v>
      </c>
      <c r="G15" s="1142"/>
      <c r="H15" s="323" t="s">
        <v>1048</v>
      </c>
      <c r="I15" s="323" t="s">
        <v>1049</v>
      </c>
      <c r="J15" s="323">
        <v>41183</v>
      </c>
      <c r="K15" s="339">
        <v>45566</v>
      </c>
    </row>
    <row r="16" spans="1:11" ht="27" customHeight="1">
      <c r="A16" s="1154" t="s">
        <v>1050</v>
      </c>
      <c r="B16" s="1155"/>
      <c r="C16" s="1155"/>
      <c r="D16" s="1155"/>
      <c r="E16" s="1155"/>
      <c r="F16" s="1155"/>
      <c r="G16" s="1155"/>
      <c r="H16" s="1155"/>
      <c r="I16" s="1155"/>
      <c r="J16" s="1155"/>
      <c r="K16" s="834"/>
    </row>
    <row r="17" spans="1:11" ht="18" customHeight="1">
      <c r="A17" s="329" t="s">
        <v>1051</v>
      </c>
      <c r="B17" s="330"/>
      <c r="C17" s="330"/>
      <c r="D17" s="330"/>
      <c r="E17" s="330"/>
      <c r="F17" s="330"/>
      <c r="G17" s="330"/>
      <c r="H17" s="330"/>
      <c r="I17" s="330"/>
      <c r="J17" s="835"/>
      <c r="K17" s="832"/>
    </row>
    <row r="18" spans="1:11" s="25" customFormat="1" ht="27" customHeight="1">
      <c r="A18" s="331" t="s">
        <v>1014</v>
      </c>
      <c r="B18" s="331" t="s">
        <v>1015</v>
      </c>
      <c r="C18" s="331" t="s">
        <v>1016</v>
      </c>
      <c r="D18" s="331" t="s">
        <v>1017</v>
      </c>
      <c r="E18" s="331" t="s">
        <v>1018</v>
      </c>
      <c r="F18" s="1146" t="s">
        <v>1019</v>
      </c>
      <c r="G18" s="1147"/>
      <c r="H18" s="331" t="s">
        <v>1021</v>
      </c>
      <c r="I18" s="331" t="s">
        <v>1022</v>
      </c>
      <c r="J18" s="331" t="s">
        <v>24</v>
      </c>
      <c r="K18" s="331" t="s">
        <v>3380</v>
      </c>
    </row>
    <row r="19" spans="1:11" ht="46.5" customHeight="1">
      <c r="A19" s="332">
        <v>1658000011</v>
      </c>
      <c r="B19" s="333" t="s">
        <v>1052</v>
      </c>
      <c r="C19" s="104" t="s">
        <v>1053</v>
      </c>
      <c r="D19" s="323" t="s">
        <v>1054</v>
      </c>
      <c r="E19" s="86" t="s">
        <v>1055</v>
      </c>
      <c r="F19" s="1141">
        <v>170</v>
      </c>
      <c r="G19" s="1142"/>
      <c r="H19" s="323" t="s">
        <v>1056</v>
      </c>
      <c r="I19" s="323" t="s">
        <v>1057</v>
      </c>
      <c r="J19" s="1152" t="s">
        <v>1058</v>
      </c>
      <c r="K19" s="1153"/>
    </row>
    <row r="20" spans="1:11" ht="46.5" customHeight="1">
      <c r="A20" s="332">
        <v>1658000029</v>
      </c>
      <c r="B20" s="333" t="s">
        <v>1059</v>
      </c>
      <c r="C20" s="104" t="s">
        <v>1053</v>
      </c>
      <c r="D20" s="323" t="s">
        <v>1060</v>
      </c>
      <c r="E20" s="86" t="s">
        <v>12</v>
      </c>
      <c r="F20" s="1141">
        <v>50</v>
      </c>
      <c r="G20" s="1142"/>
      <c r="H20" s="323" t="s">
        <v>1061</v>
      </c>
      <c r="I20" s="323" t="s">
        <v>1062</v>
      </c>
      <c r="J20" s="1152" t="s">
        <v>1063</v>
      </c>
      <c r="K20" s="1153"/>
    </row>
    <row r="21" spans="1:11" ht="19" customHeight="1">
      <c r="A21" s="334"/>
      <c r="B21" s="334"/>
      <c r="C21" s="335"/>
      <c r="D21" s="336"/>
      <c r="E21" s="335"/>
      <c r="F21" s="337"/>
      <c r="G21" s="338"/>
      <c r="H21" s="336"/>
      <c r="I21" s="336"/>
      <c r="J21" s="336"/>
    </row>
    <row r="22" spans="1:11" ht="27" customHeight="1">
      <c r="A22" s="1148" t="s">
        <v>3252</v>
      </c>
      <c r="B22" s="1149"/>
      <c r="C22" s="1149"/>
      <c r="D22" s="1149"/>
      <c r="E22" s="1149"/>
      <c r="F22" s="1149"/>
      <c r="G22" s="1149"/>
      <c r="H22" s="1149"/>
      <c r="I22" s="1149"/>
      <c r="J22" s="1149"/>
      <c r="K22" s="834"/>
    </row>
    <row r="23" spans="1:11" ht="18" customHeight="1">
      <c r="A23" s="1150" t="s">
        <v>1064</v>
      </c>
      <c r="B23" s="1151"/>
      <c r="C23" s="1151"/>
      <c r="D23" s="1151"/>
      <c r="E23" s="1151"/>
      <c r="F23" s="1151"/>
      <c r="G23" s="1151"/>
      <c r="H23" s="1151"/>
      <c r="I23" s="1151"/>
      <c r="J23" s="1151"/>
      <c r="K23" s="832"/>
    </row>
    <row r="24" spans="1:11" ht="18" customHeight="1">
      <c r="A24" s="326" t="s">
        <v>1065</v>
      </c>
      <c r="B24" s="327"/>
      <c r="C24" s="327"/>
      <c r="D24" s="327"/>
      <c r="E24" s="327"/>
      <c r="F24" s="327"/>
      <c r="G24" s="327"/>
      <c r="H24" s="327"/>
      <c r="I24" s="327"/>
      <c r="J24" s="327"/>
      <c r="K24" s="832"/>
    </row>
    <row r="25" spans="1:11" s="25" customFormat="1" ht="27" customHeight="1">
      <c r="A25" s="158" t="s">
        <v>1014</v>
      </c>
      <c r="B25" s="158" t="s">
        <v>1015</v>
      </c>
      <c r="C25" s="158" t="s">
        <v>1016</v>
      </c>
      <c r="D25" s="158" t="s">
        <v>1017</v>
      </c>
      <c r="E25" s="158" t="s">
        <v>1018</v>
      </c>
      <c r="F25" s="1146" t="s">
        <v>1019</v>
      </c>
      <c r="G25" s="1147"/>
      <c r="H25" s="158" t="s">
        <v>1021</v>
      </c>
      <c r="I25" s="158" t="s">
        <v>1022</v>
      </c>
      <c r="J25" s="158" t="s">
        <v>24</v>
      </c>
      <c r="K25" s="331" t="s">
        <v>3380</v>
      </c>
    </row>
    <row r="26" spans="1:11" ht="21" customHeight="1">
      <c r="A26" s="87">
        <v>1650100025</v>
      </c>
      <c r="B26" s="322" t="s">
        <v>1066</v>
      </c>
      <c r="C26" s="86" t="s">
        <v>1067</v>
      </c>
      <c r="D26" s="323" t="s">
        <v>1068</v>
      </c>
      <c r="E26" s="86" t="s">
        <v>1069</v>
      </c>
      <c r="F26" s="1141">
        <v>40</v>
      </c>
      <c r="G26" s="1142"/>
      <c r="H26" s="323" t="s">
        <v>1070</v>
      </c>
      <c r="I26" s="323" t="s">
        <v>1071</v>
      </c>
      <c r="J26" s="323">
        <v>41365</v>
      </c>
      <c r="K26" s="339">
        <v>45748</v>
      </c>
    </row>
    <row r="27" spans="1:11" ht="30" customHeight="1">
      <c r="A27" s="87">
        <v>1650400078</v>
      </c>
      <c r="B27" s="328" t="s">
        <v>3254</v>
      </c>
      <c r="C27" s="86" t="s">
        <v>1072</v>
      </c>
      <c r="D27" s="323" t="s">
        <v>3255</v>
      </c>
      <c r="E27" s="86" t="s">
        <v>3256</v>
      </c>
      <c r="F27" s="1141">
        <v>28</v>
      </c>
      <c r="G27" s="1142"/>
      <c r="H27" s="323" t="s">
        <v>1073</v>
      </c>
      <c r="I27" s="323" t="s">
        <v>2821</v>
      </c>
      <c r="J27" s="323">
        <v>45444</v>
      </c>
      <c r="K27" s="339">
        <v>46113</v>
      </c>
    </row>
    <row r="28" spans="1:11" ht="21" customHeight="1">
      <c r="A28" s="87">
        <v>1652000058</v>
      </c>
      <c r="B28" s="322" t="s">
        <v>1870</v>
      </c>
      <c r="C28" s="86" t="s">
        <v>1074</v>
      </c>
      <c r="D28" s="339" t="s">
        <v>1866</v>
      </c>
      <c r="E28" s="86" t="s">
        <v>1867</v>
      </c>
      <c r="F28" s="1141">
        <v>30</v>
      </c>
      <c r="G28" s="1143"/>
      <c r="H28" s="323" t="s">
        <v>1075</v>
      </c>
      <c r="I28" s="323" t="s">
        <v>1872</v>
      </c>
      <c r="J28" s="323">
        <v>43191</v>
      </c>
      <c r="K28" s="339">
        <v>45383</v>
      </c>
    </row>
    <row r="29" spans="1:11" ht="37.5" customHeight="1">
      <c r="A29" s="125">
        <v>1650200015</v>
      </c>
      <c r="B29" s="333" t="s">
        <v>1076</v>
      </c>
      <c r="C29" s="104" t="s">
        <v>819</v>
      </c>
      <c r="D29" s="323" t="s">
        <v>1077</v>
      </c>
      <c r="E29" s="86" t="s">
        <v>1078</v>
      </c>
      <c r="F29" s="1141">
        <v>30</v>
      </c>
      <c r="G29" s="1143"/>
      <c r="H29" s="323" t="s">
        <v>1079</v>
      </c>
      <c r="I29" s="323" t="s">
        <v>1080</v>
      </c>
      <c r="J29" s="323">
        <v>41365</v>
      </c>
      <c r="K29" s="339">
        <v>45748</v>
      </c>
    </row>
    <row r="30" spans="1:11" ht="18" customHeight="1">
      <c r="A30" s="1144" t="s">
        <v>1081</v>
      </c>
      <c r="B30" s="1145"/>
      <c r="C30" s="1145"/>
      <c r="D30" s="1145"/>
      <c r="E30" s="1145"/>
      <c r="F30" s="1145"/>
      <c r="G30" s="1145"/>
      <c r="H30" s="1145"/>
      <c r="I30" s="1145"/>
      <c r="J30" s="1145"/>
      <c r="K30" s="836"/>
    </row>
    <row r="31" spans="1:11" s="25" customFormat="1" ht="27" customHeight="1">
      <c r="A31" s="158" t="s">
        <v>1014</v>
      </c>
      <c r="B31" s="158" t="s">
        <v>1015</v>
      </c>
      <c r="C31" s="158" t="s">
        <v>1016</v>
      </c>
      <c r="D31" s="158" t="s">
        <v>1017</v>
      </c>
      <c r="E31" s="158" t="s">
        <v>1018</v>
      </c>
      <c r="F31" s="1146" t="s">
        <v>1019</v>
      </c>
      <c r="G31" s="1147"/>
      <c r="H31" s="158" t="s">
        <v>1021</v>
      </c>
      <c r="I31" s="158" t="s">
        <v>1022</v>
      </c>
      <c r="J31" s="158" t="s">
        <v>24</v>
      </c>
      <c r="K31" s="331" t="s">
        <v>3380</v>
      </c>
    </row>
    <row r="32" spans="1:11" ht="53.25" customHeight="1">
      <c r="A32" s="125">
        <v>1650100033</v>
      </c>
      <c r="B32" s="333" t="s">
        <v>1082</v>
      </c>
      <c r="C32" s="104" t="s">
        <v>1038</v>
      </c>
      <c r="D32" s="323" t="s">
        <v>1039</v>
      </c>
      <c r="E32" s="86" t="s">
        <v>1040</v>
      </c>
      <c r="F32" s="1141">
        <v>24</v>
      </c>
      <c r="G32" s="1142"/>
      <c r="H32" s="323" t="s">
        <v>1083</v>
      </c>
      <c r="I32" s="323" t="s">
        <v>2847</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2"/>
  <sheetViews>
    <sheetView view="pageBreakPreview" zoomScale="90" zoomScaleNormal="75" zoomScaleSheetLayoutView="90" workbookViewId="0">
      <pane xSplit="8" ySplit="6" topLeftCell="J102" activePane="bottomRight" state="frozenSplit"/>
      <selection pane="topRight" activeCell="K1" sqref="K1"/>
      <selection pane="bottomLeft" activeCell="A7" sqref="A7"/>
      <selection pane="bottomRight" activeCell="O62" sqref="O62"/>
    </sheetView>
  </sheetViews>
  <sheetFormatPr defaultColWidth="9" defaultRowHeight="13"/>
  <cols>
    <col min="1" max="1" width="6" style="35" customWidth="1"/>
    <col min="2" max="2" width="13.90625" style="34" customWidth="1"/>
    <col min="3" max="3" width="12.453125" style="780" customWidth="1"/>
    <col min="4" max="5" width="6.36328125" style="35" customWidth="1"/>
    <col min="6" max="6" width="30.08984375" style="34" customWidth="1"/>
    <col min="7" max="7" width="9.7265625" style="34" customWidth="1"/>
    <col min="8" max="8" width="5.90625" style="34" customWidth="1"/>
    <col min="9" max="9" width="5.90625" style="710"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1701</v>
      </c>
      <c r="C1" s="78"/>
      <c r="D1" s="265"/>
      <c r="E1" s="265"/>
      <c r="F1" s="265"/>
      <c r="G1" s="265"/>
      <c r="H1" s="265"/>
      <c r="I1" s="265"/>
      <c r="J1" s="265"/>
      <c r="K1" s="265"/>
      <c r="L1" s="265"/>
      <c r="M1" s="2" t="str">
        <f>居宅介護・重度訪問介護!J1</f>
        <v>令和８年７月１日現在</v>
      </c>
      <c r="N1" s="340"/>
      <c r="O1" s="129" t="s">
        <v>270</v>
      </c>
    </row>
    <row r="2" spans="1:15" s="80" customFormat="1" ht="15" customHeight="1">
      <c r="A2" s="1161" t="s">
        <v>1085</v>
      </c>
      <c r="B2" s="1161"/>
      <c r="C2" s="1162"/>
      <c r="D2" s="1161"/>
      <c r="E2" s="1161"/>
      <c r="F2" s="1161"/>
      <c r="G2" s="1161"/>
      <c r="H2" s="1161"/>
      <c r="I2" s="1161"/>
      <c r="J2" s="1161"/>
      <c r="K2" s="1161"/>
      <c r="L2" s="1161"/>
      <c r="M2" s="1161"/>
      <c r="N2" s="1163"/>
      <c r="O2" s="341" t="s">
        <v>1084</v>
      </c>
    </row>
    <row r="3" spans="1:15" s="80" customFormat="1" ht="15" customHeight="1" thickBot="1">
      <c r="A3" s="1161"/>
      <c r="B3" s="1161"/>
      <c r="C3" s="1162"/>
      <c r="D3" s="1161"/>
      <c r="E3" s="1161"/>
      <c r="F3" s="1161"/>
      <c r="G3" s="1161"/>
      <c r="H3" s="1161"/>
      <c r="I3" s="1161"/>
      <c r="J3" s="1161"/>
      <c r="K3" s="1161"/>
      <c r="L3" s="1161"/>
      <c r="M3" s="1161"/>
      <c r="N3" s="1163"/>
      <c r="O3" s="342">
        <f>H7+H8+H11+H13+H16+H22+H25+H27+H30+H40+H41+H42+H43+H44+H45+H46+H47+H50+H51+H58+H59+H62+H66+H67+H71+H78+H80+H83+H89+H90+H91+H96+H99+H101+H102</f>
        <v>379</v>
      </c>
    </row>
    <row r="4" spans="1:15" s="80" customFormat="1" ht="15" customHeight="1">
      <c r="A4" s="1161"/>
      <c r="B4" s="1161"/>
      <c r="C4" s="1162"/>
      <c r="D4" s="1161"/>
      <c r="E4" s="1161"/>
      <c r="F4" s="1161"/>
      <c r="G4" s="1161"/>
      <c r="H4" s="1161"/>
      <c r="I4" s="1161"/>
      <c r="J4" s="1161"/>
      <c r="K4" s="1161"/>
      <c r="L4" s="1161"/>
      <c r="M4" s="1161"/>
      <c r="N4" s="1163"/>
      <c r="O4" s="343" t="s">
        <v>1086</v>
      </c>
    </row>
    <row r="5" spans="1:15" s="80" customFormat="1" ht="15" customHeight="1" thickBot="1">
      <c r="A5" s="1161"/>
      <c r="B5" s="1161"/>
      <c r="C5" s="1162"/>
      <c r="D5" s="1161"/>
      <c r="E5" s="1161"/>
      <c r="F5" s="1161"/>
      <c r="G5" s="1161"/>
      <c r="H5" s="1161"/>
      <c r="I5" s="1161"/>
      <c r="J5" s="1161"/>
      <c r="K5" s="1161"/>
      <c r="L5" s="1161"/>
      <c r="M5" s="1161"/>
      <c r="N5" s="1163"/>
      <c r="O5" s="344">
        <f>SUBTOTAL(9,H7:H102)-(H7+H25+H96+H99)</f>
        <v>877</v>
      </c>
    </row>
    <row r="6" spans="1:15" s="24" customFormat="1" ht="39" customHeight="1">
      <c r="A6" s="25"/>
      <c r="B6" s="112" t="s">
        <v>18</v>
      </c>
      <c r="C6" s="192" t="s">
        <v>1087</v>
      </c>
      <c r="D6" s="113" t="s">
        <v>272</v>
      </c>
      <c r="E6" s="633" t="s">
        <v>2108</v>
      </c>
      <c r="F6" s="112" t="s">
        <v>19</v>
      </c>
      <c r="G6" s="112" t="s">
        <v>1088</v>
      </c>
      <c r="H6" s="112" t="s">
        <v>3</v>
      </c>
      <c r="I6" s="112" t="s">
        <v>593</v>
      </c>
      <c r="J6" s="112" t="s">
        <v>1089</v>
      </c>
      <c r="K6" s="112" t="s">
        <v>21</v>
      </c>
      <c r="L6" s="112" t="s">
        <v>22</v>
      </c>
      <c r="M6" s="112" t="s">
        <v>8</v>
      </c>
      <c r="N6" s="345" t="s">
        <v>24</v>
      </c>
      <c r="O6" s="345" t="s">
        <v>25</v>
      </c>
    </row>
    <row r="7" spans="1:15" s="24" customFormat="1" ht="39" customHeight="1">
      <c r="A7" s="216">
        <f>IF(B7="","",COUNTA($B$7:B7))</f>
        <v>1</v>
      </c>
      <c r="B7" s="135">
        <v>1650200023</v>
      </c>
      <c r="C7" s="152" t="s">
        <v>1090</v>
      </c>
      <c r="D7" s="87"/>
      <c r="E7" s="87"/>
      <c r="F7" s="86" t="s">
        <v>1093</v>
      </c>
      <c r="G7" s="92" t="s">
        <v>1091</v>
      </c>
      <c r="H7" s="88">
        <v>20</v>
      </c>
      <c r="I7" s="88" t="s">
        <v>1077</v>
      </c>
      <c r="J7" s="86" t="s">
        <v>1094</v>
      </c>
      <c r="K7" s="87" t="s">
        <v>1079</v>
      </c>
      <c r="L7" s="87" t="s">
        <v>1080</v>
      </c>
      <c r="M7" s="104" t="s">
        <v>819</v>
      </c>
      <c r="N7" s="85" t="s">
        <v>2440</v>
      </c>
      <c r="O7" s="85" t="s">
        <v>3502</v>
      </c>
    </row>
    <row r="8" spans="1:15" s="24" customFormat="1" ht="39" customHeight="1">
      <c r="A8" s="216">
        <f>IF(B8="","",COUNTA($B$7:B8))</f>
        <v>2</v>
      </c>
      <c r="B8" s="156">
        <v>1650200031</v>
      </c>
      <c r="C8" s="779" t="s">
        <v>1092</v>
      </c>
      <c r="D8" s="87" t="s">
        <v>606</v>
      </c>
      <c r="E8" s="87"/>
      <c r="F8" s="86" t="s">
        <v>1713</v>
      </c>
      <c r="G8" s="126" t="s">
        <v>1102</v>
      </c>
      <c r="H8" s="88">
        <v>5</v>
      </c>
      <c r="I8" s="88" t="s">
        <v>283</v>
      </c>
      <c r="J8" s="92" t="s">
        <v>284</v>
      </c>
      <c r="K8" s="87" t="s">
        <v>285</v>
      </c>
      <c r="L8" s="87" t="s">
        <v>1095</v>
      </c>
      <c r="M8" s="104" t="s">
        <v>332</v>
      </c>
      <c r="N8" s="85" t="s">
        <v>2440</v>
      </c>
      <c r="O8" s="85" t="s">
        <v>3502</v>
      </c>
    </row>
    <row r="9" spans="1:15" s="24" customFormat="1" ht="39" customHeight="1">
      <c r="A9" s="216">
        <f>IF(B9="","",COUNTA($B$7:B9))</f>
        <v>3</v>
      </c>
      <c r="B9" s="156">
        <v>1651700047</v>
      </c>
      <c r="C9" s="779" t="s">
        <v>1086</v>
      </c>
      <c r="D9" s="125"/>
      <c r="E9" s="87"/>
      <c r="F9" s="92" t="s">
        <v>3438</v>
      </c>
      <c r="G9" s="92" t="s">
        <v>1091</v>
      </c>
      <c r="H9" s="88">
        <v>20</v>
      </c>
      <c r="I9" s="126" t="s">
        <v>2762</v>
      </c>
      <c r="J9" s="86" t="s">
        <v>2765</v>
      </c>
      <c r="K9" s="87" t="s">
        <v>2763</v>
      </c>
      <c r="L9" s="87" t="s">
        <v>2764</v>
      </c>
      <c r="M9" s="127" t="s">
        <v>3442</v>
      </c>
      <c r="N9" s="85" t="s">
        <v>3439</v>
      </c>
      <c r="O9" s="85"/>
    </row>
    <row r="10" spans="1:15" s="24" customFormat="1" ht="39" customHeight="1">
      <c r="A10" s="216">
        <f>IF(B10="","",COUNTA($B$7:B10))</f>
        <v>4</v>
      </c>
      <c r="B10" s="135">
        <v>1650700024</v>
      </c>
      <c r="C10" s="152" t="s">
        <v>1086</v>
      </c>
      <c r="D10" s="156"/>
      <c r="E10" s="87"/>
      <c r="F10" s="172" t="s">
        <v>1096</v>
      </c>
      <c r="G10" s="92" t="s">
        <v>1091</v>
      </c>
      <c r="H10" s="135">
        <v>10</v>
      </c>
      <c r="I10" s="135" t="s">
        <v>1708</v>
      </c>
      <c r="J10" s="172" t="s">
        <v>1709</v>
      </c>
      <c r="K10" s="156" t="s">
        <v>1097</v>
      </c>
      <c r="L10" s="156" t="s">
        <v>1097</v>
      </c>
      <c r="M10" s="346" t="s">
        <v>1098</v>
      </c>
      <c r="N10" s="85" t="s">
        <v>2440</v>
      </c>
      <c r="O10" s="85" t="s">
        <v>3508</v>
      </c>
    </row>
    <row r="11" spans="1:15" s="24" customFormat="1" ht="39" customHeight="1">
      <c r="A11" s="216">
        <f>IF(B11="","",COUNTA($B$7:B11))</f>
        <v>5</v>
      </c>
      <c r="B11" s="156">
        <v>1650600016</v>
      </c>
      <c r="C11" s="779" t="s">
        <v>1092</v>
      </c>
      <c r="D11" s="87" t="s">
        <v>606</v>
      </c>
      <c r="E11" s="87"/>
      <c r="F11" s="92" t="s">
        <v>3363</v>
      </c>
      <c r="G11" s="92" t="s">
        <v>1102</v>
      </c>
      <c r="H11" s="88">
        <v>8</v>
      </c>
      <c r="I11" s="88" t="s">
        <v>1099</v>
      </c>
      <c r="J11" s="86" t="s">
        <v>381</v>
      </c>
      <c r="K11" s="87" t="s">
        <v>1100</v>
      </c>
      <c r="L11" s="87" t="s">
        <v>1101</v>
      </c>
      <c r="M11" s="104" t="s">
        <v>332</v>
      </c>
      <c r="N11" s="85" t="s">
        <v>2440</v>
      </c>
      <c r="O11" s="85" t="s">
        <v>3502</v>
      </c>
    </row>
    <row r="12" spans="1:15" s="24" customFormat="1" ht="39" customHeight="1">
      <c r="A12" s="216">
        <f>IF(B12="","",COUNTA($B$7:B12))</f>
        <v>6</v>
      </c>
      <c r="B12" s="87">
        <v>1651900019</v>
      </c>
      <c r="C12" s="125" t="s">
        <v>1086</v>
      </c>
      <c r="D12" s="87"/>
      <c r="E12" s="87"/>
      <c r="F12" s="86" t="s">
        <v>1103</v>
      </c>
      <c r="G12" s="92" t="s">
        <v>1091</v>
      </c>
      <c r="H12" s="88">
        <v>10</v>
      </c>
      <c r="I12" s="88" t="s">
        <v>2290</v>
      </c>
      <c r="J12" s="86" t="s">
        <v>2153</v>
      </c>
      <c r="K12" s="87" t="s">
        <v>2772</v>
      </c>
      <c r="L12" s="87" t="s">
        <v>2772</v>
      </c>
      <c r="M12" s="104" t="s">
        <v>1105</v>
      </c>
      <c r="N12" s="85" t="s">
        <v>2441</v>
      </c>
      <c r="O12" s="238" t="s">
        <v>3560</v>
      </c>
    </row>
    <row r="13" spans="1:15" s="24" customFormat="1" ht="39" customHeight="1">
      <c r="A13" s="216">
        <f>IF(B13="","",COUNTA($B$7:B13))</f>
        <v>7</v>
      </c>
      <c r="B13" s="87">
        <v>1650200056</v>
      </c>
      <c r="C13" s="332" t="s">
        <v>1106</v>
      </c>
      <c r="D13" s="87" t="s">
        <v>275</v>
      </c>
      <c r="E13" s="87"/>
      <c r="F13" s="126" t="s">
        <v>1107</v>
      </c>
      <c r="G13" s="126" t="s">
        <v>1091</v>
      </c>
      <c r="H13" s="88">
        <v>10</v>
      </c>
      <c r="I13" s="88" t="s">
        <v>2205</v>
      </c>
      <c r="J13" s="86" t="s">
        <v>2206</v>
      </c>
      <c r="K13" s="87" t="s">
        <v>2242</v>
      </c>
      <c r="L13" s="87" t="s">
        <v>2242</v>
      </c>
      <c r="M13" s="104" t="s">
        <v>1108</v>
      </c>
      <c r="N13" s="162" t="s">
        <v>2430</v>
      </c>
      <c r="O13" s="89">
        <v>44287</v>
      </c>
    </row>
    <row r="14" spans="1:15" s="24" customFormat="1" ht="39" customHeight="1">
      <c r="A14" s="216">
        <f>IF(B14="","",COUNTA($B$7:B14))</f>
        <v>8</v>
      </c>
      <c r="B14" s="87">
        <v>1650200254</v>
      </c>
      <c r="C14" s="332" t="s">
        <v>1109</v>
      </c>
      <c r="D14" s="87" t="s">
        <v>275</v>
      </c>
      <c r="E14" s="87"/>
      <c r="F14" s="126" t="s">
        <v>2212</v>
      </c>
      <c r="G14" s="126" t="s">
        <v>1091</v>
      </c>
      <c r="H14" s="88">
        <v>10</v>
      </c>
      <c r="I14" s="88" t="s">
        <v>2106</v>
      </c>
      <c r="J14" s="86" t="s">
        <v>2811</v>
      </c>
      <c r="K14" s="87" t="s">
        <v>2159</v>
      </c>
      <c r="L14" s="87" t="s">
        <v>2160</v>
      </c>
      <c r="M14" s="104" t="s">
        <v>2158</v>
      </c>
      <c r="N14" s="85" t="s">
        <v>2442</v>
      </c>
      <c r="O14" s="238" t="s">
        <v>3320</v>
      </c>
    </row>
    <row r="15" spans="1:15" s="24" customFormat="1" ht="39" customHeight="1">
      <c r="A15" s="216">
        <f>IF(B15="","",COUNTA($B$7:B15))</f>
        <v>9</v>
      </c>
      <c r="B15" s="87">
        <v>1650200072</v>
      </c>
      <c r="C15" s="332" t="s">
        <v>1109</v>
      </c>
      <c r="D15" s="87"/>
      <c r="E15" s="87"/>
      <c r="F15" s="126" t="s">
        <v>1112</v>
      </c>
      <c r="G15" s="126" t="s">
        <v>1091</v>
      </c>
      <c r="H15" s="88">
        <v>10</v>
      </c>
      <c r="I15" s="88" t="s">
        <v>2460</v>
      </c>
      <c r="J15" s="86" t="s">
        <v>2461</v>
      </c>
      <c r="K15" s="87" t="s">
        <v>1113</v>
      </c>
      <c r="L15" s="87" t="s">
        <v>1114</v>
      </c>
      <c r="M15" s="104" t="s">
        <v>1115</v>
      </c>
      <c r="N15" s="347" t="s">
        <v>2443</v>
      </c>
      <c r="O15" s="624">
        <v>44228</v>
      </c>
    </row>
    <row r="16" spans="1:15" s="24" customFormat="1" ht="39" customHeight="1">
      <c r="A16" s="1074">
        <f>IF(B16="","",COUNTA($B$7:B16))</f>
        <v>10</v>
      </c>
      <c r="B16" s="1014">
        <v>1650500018</v>
      </c>
      <c r="C16" s="1159" t="s">
        <v>1092</v>
      </c>
      <c r="D16" s="1014" t="s">
        <v>275</v>
      </c>
      <c r="E16" s="1014"/>
      <c r="F16" s="1082" t="s">
        <v>1116</v>
      </c>
      <c r="G16" s="1082" t="s">
        <v>1091</v>
      </c>
      <c r="H16" s="1070">
        <v>10</v>
      </c>
      <c r="I16" s="1070" t="s">
        <v>1117</v>
      </c>
      <c r="J16" s="1157" t="s">
        <v>1118</v>
      </c>
      <c r="K16" s="1014" t="s">
        <v>1119</v>
      </c>
      <c r="L16" s="1014" t="s">
        <v>1119</v>
      </c>
      <c r="M16" s="1018" t="s">
        <v>1120</v>
      </c>
      <c r="N16" s="89">
        <v>45139</v>
      </c>
      <c r="O16" s="89"/>
    </row>
    <row r="17" spans="1:15" s="24" customFormat="1" ht="39" customHeight="1">
      <c r="A17" s="1074"/>
      <c r="B17" s="1015"/>
      <c r="C17" s="1160"/>
      <c r="D17" s="1015"/>
      <c r="E17" s="1015"/>
      <c r="F17" s="1156"/>
      <c r="G17" s="1156"/>
      <c r="H17" s="1071"/>
      <c r="I17" s="1071"/>
      <c r="J17" s="1158"/>
      <c r="K17" s="1015"/>
      <c r="L17" s="1015"/>
      <c r="M17" s="1019"/>
      <c r="N17" s="347" t="s">
        <v>2444</v>
      </c>
      <c r="O17" s="89">
        <v>44398</v>
      </c>
    </row>
    <row r="18" spans="1:15" s="24" customFormat="1" ht="39" customHeight="1">
      <c r="A18" s="216">
        <f>IF(B18="","",COUNTA($B$7:B18))</f>
        <v>11</v>
      </c>
      <c r="B18" s="332">
        <v>1650200098</v>
      </c>
      <c r="C18" s="332" t="s">
        <v>1109</v>
      </c>
      <c r="D18" s="87" t="s">
        <v>275</v>
      </c>
      <c r="E18" s="87"/>
      <c r="F18" s="86" t="s">
        <v>1122</v>
      </c>
      <c r="G18" s="126" t="s">
        <v>1102</v>
      </c>
      <c r="H18" s="88">
        <v>5</v>
      </c>
      <c r="I18" s="88" t="s">
        <v>328</v>
      </c>
      <c r="J18" s="86" t="s">
        <v>1123</v>
      </c>
      <c r="K18" s="87" t="s">
        <v>330</v>
      </c>
      <c r="L18" s="87" t="s">
        <v>331</v>
      </c>
      <c r="M18" s="104" t="s">
        <v>332</v>
      </c>
      <c r="N18" s="347" t="s">
        <v>2445</v>
      </c>
      <c r="O18" s="89">
        <v>44501</v>
      </c>
    </row>
    <row r="19" spans="1:15" s="24" customFormat="1" ht="39" customHeight="1">
      <c r="A19" s="216">
        <f>IF(B19="","",COUNTA($B$7:B19))</f>
        <v>12</v>
      </c>
      <c r="B19" s="87">
        <v>1650200106</v>
      </c>
      <c r="C19" s="332" t="s">
        <v>1109</v>
      </c>
      <c r="D19" s="87"/>
      <c r="E19" s="87"/>
      <c r="F19" s="126" t="s">
        <v>1124</v>
      </c>
      <c r="G19" s="126" t="s">
        <v>1091</v>
      </c>
      <c r="H19" s="88">
        <v>10</v>
      </c>
      <c r="I19" s="88" t="s">
        <v>1125</v>
      </c>
      <c r="J19" s="86" t="s">
        <v>1126</v>
      </c>
      <c r="K19" s="87" t="s">
        <v>1127</v>
      </c>
      <c r="L19" s="87" t="s">
        <v>1114</v>
      </c>
      <c r="M19" s="104" t="s">
        <v>1115</v>
      </c>
      <c r="N19" s="347" t="s">
        <v>2429</v>
      </c>
      <c r="O19" s="89">
        <v>44652</v>
      </c>
    </row>
    <row r="20" spans="1:15" s="24" customFormat="1" ht="39" customHeight="1">
      <c r="A20" s="216">
        <f>IF(B20="","",COUNTA($B$7:B20))</f>
        <v>13</v>
      </c>
      <c r="B20" s="332">
        <v>1652000033</v>
      </c>
      <c r="C20" s="332" t="s">
        <v>1109</v>
      </c>
      <c r="D20" s="87"/>
      <c r="E20" s="87"/>
      <c r="F20" s="92" t="s">
        <v>1128</v>
      </c>
      <c r="G20" s="126" t="s">
        <v>1091</v>
      </c>
      <c r="H20" s="88">
        <v>10</v>
      </c>
      <c r="I20" s="88" t="s">
        <v>1129</v>
      </c>
      <c r="J20" s="86" t="s">
        <v>1130</v>
      </c>
      <c r="K20" s="87" t="s">
        <v>1131</v>
      </c>
      <c r="L20" s="87" t="s">
        <v>1132</v>
      </c>
      <c r="M20" s="104" t="s">
        <v>1133</v>
      </c>
      <c r="N20" s="347" t="s">
        <v>2446</v>
      </c>
      <c r="O20" s="89">
        <v>44652</v>
      </c>
    </row>
    <row r="21" spans="1:15" s="24" customFormat="1" ht="39" customHeight="1">
      <c r="A21" s="216">
        <f>IF(B21="","",COUNTA($B$7:B21))</f>
        <v>14</v>
      </c>
      <c r="B21" s="332">
        <v>1650400037</v>
      </c>
      <c r="C21" s="332" t="s">
        <v>1086</v>
      </c>
      <c r="D21" s="87"/>
      <c r="E21" s="87"/>
      <c r="F21" s="92" t="s">
        <v>1134</v>
      </c>
      <c r="G21" s="126" t="s">
        <v>1091</v>
      </c>
      <c r="H21" s="88">
        <v>10</v>
      </c>
      <c r="I21" s="88" t="s">
        <v>1135</v>
      </c>
      <c r="J21" s="86" t="s">
        <v>1136</v>
      </c>
      <c r="K21" s="87" t="s">
        <v>1137</v>
      </c>
      <c r="L21" s="87" t="s">
        <v>1138</v>
      </c>
      <c r="M21" s="104" t="s">
        <v>3478</v>
      </c>
      <c r="N21" s="347" t="s">
        <v>2447</v>
      </c>
      <c r="O21" s="89">
        <v>44743</v>
      </c>
    </row>
    <row r="22" spans="1:15" s="24" customFormat="1" ht="39" customHeight="1">
      <c r="A22" s="1074">
        <f>IF(B22="","",COUNTA($B$7:B22))</f>
        <v>15</v>
      </c>
      <c r="B22" s="1014">
        <v>1650200114</v>
      </c>
      <c r="C22" s="1159" t="s">
        <v>1111</v>
      </c>
      <c r="D22" s="1014" t="s">
        <v>423</v>
      </c>
      <c r="E22" s="1014"/>
      <c r="F22" s="1082" t="s">
        <v>1139</v>
      </c>
      <c r="G22" s="1070" t="s">
        <v>1091</v>
      </c>
      <c r="H22" s="1070">
        <v>10</v>
      </c>
      <c r="I22" s="1070" t="s">
        <v>1140</v>
      </c>
      <c r="J22" s="1164" t="s">
        <v>2232</v>
      </c>
      <c r="K22" s="1014" t="s">
        <v>2544</v>
      </c>
      <c r="L22" s="1014" t="s">
        <v>1141</v>
      </c>
      <c r="M22" s="1166" t="s">
        <v>1142</v>
      </c>
      <c r="N22" s="89">
        <v>43556</v>
      </c>
      <c r="O22" s="1020">
        <v>45748</v>
      </c>
    </row>
    <row r="23" spans="1:15" s="24" customFormat="1" ht="39" customHeight="1">
      <c r="A23" s="1074"/>
      <c r="B23" s="1015"/>
      <c r="C23" s="1160"/>
      <c r="D23" s="1015"/>
      <c r="E23" s="1015"/>
      <c r="F23" s="1156"/>
      <c r="G23" s="1071"/>
      <c r="H23" s="1071"/>
      <c r="I23" s="1071"/>
      <c r="J23" s="1165"/>
      <c r="K23" s="1015"/>
      <c r="L23" s="1015"/>
      <c r="M23" s="1167"/>
      <c r="N23" s="89">
        <v>42583</v>
      </c>
      <c r="O23" s="1021"/>
    </row>
    <row r="24" spans="1:15" s="24" customFormat="1" ht="39" customHeight="1">
      <c r="A24" s="216">
        <f>IF(B24="","",COUNTA($B$7:B24))</f>
        <v>16</v>
      </c>
      <c r="B24" s="87">
        <v>1651900035</v>
      </c>
      <c r="C24" s="332" t="s">
        <v>1109</v>
      </c>
      <c r="D24" s="87"/>
      <c r="E24" s="87"/>
      <c r="F24" s="126" t="s">
        <v>1143</v>
      </c>
      <c r="G24" s="126" t="s">
        <v>1091</v>
      </c>
      <c r="H24" s="88">
        <v>10</v>
      </c>
      <c r="I24" s="88" t="s">
        <v>454</v>
      </c>
      <c r="J24" s="86" t="s">
        <v>1144</v>
      </c>
      <c r="K24" s="87" t="s">
        <v>1145</v>
      </c>
      <c r="L24" s="87" t="s">
        <v>1145</v>
      </c>
      <c r="M24" s="104" t="s">
        <v>1146</v>
      </c>
      <c r="N24" s="347" t="s">
        <v>2448</v>
      </c>
      <c r="O24" s="89">
        <v>44805</v>
      </c>
    </row>
    <row r="25" spans="1:15" s="601" customFormat="1" ht="39" customHeight="1">
      <c r="A25" s="216">
        <f>IF(B25="","",COUNTA($B$7:B25))</f>
        <v>17</v>
      </c>
      <c r="B25" s="87">
        <v>1650200247</v>
      </c>
      <c r="C25" s="332" t="s">
        <v>1090</v>
      </c>
      <c r="D25" s="87"/>
      <c r="E25" s="599"/>
      <c r="F25" s="126" t="s">
        <v>2163</v>
      </c>
      <c r="G25" s="126" t="s">
        <v>1091</v>
      </c>
      <c r="H25" s="88">
        <v>10</v>
      </c>
      <c r="I25" s="88" t="s">
        <v>2107</v>
      </c>
      <c r="J25" s="86" t="s">
        <v>2811</v>
      </c>
      <c r="K25" s="87" t="s">
        <v>2161</v>
      </c>
      <c r="L25" s="87" t="s">
        <v>2684</v>
      </c>
      <c r="M25" s="104" t="s">
        <v>2158</v>
      </c>
      <c r="N25" s="347" t="s">
        <v>2442</v>
      </c>
      <c r="O25" s="89">
        <v>45536</v>
      </c>
    </row>
    <row r="26" spans="1:15" s="24" customFormat="1" ht="39" customHeight="1">
      <c r="A26" s="216">
        <f>IF(B26="","",COUNTA($B$7:B26))</f>
        <v>18</v>
      </c>
      <c r="B26" s="87">
        <v>1651900043</v>
      </c>
      <c r="C26" s="332" t="s">
        <v>1109</v>
      </c>
      <c r="D26" s="87"/>
      <c r="E26" s="87"/>
      <c r="F26" s="126" t="s">
        <v>1749</v>
      </c>
      <c r="G26" s="126" t="s">
        <v>1091</v>
      </c>
      <c r="H26" s="88">
        <v>10</v>
      </c>
      <c r="I26" s="88" t="s">
        <v>1751</v>
      </c>
      <c r="J26" s="86" t="s">
        <v>1750</v>
      </c>
      <c r="K26" s="87" t="s">
        <v>1756</v>
      </c>
      <c r="L26" s="87" t="s">
        <v>1757</v>
      </c>
      <c r="M26" s="104" t="s">
        <v>1752</v>
      </c>
      <c r="N26" s="347" t="s">
        <v>2405</v>
      </c>
      <c r="O26" s="89">
        <v>45017</v>
      </c>
    </row>
    <row r="27" spans="1:15" s="601" customFormat="1" ht="39" customHeight="1">
      <c r="A27" s="1074">
        <f>IF(B27="","",COUNTA($B$7:B27))</f>
        <v>19</v>
      </c>
      <c r="B27" s="1014">
        <v>1652000041</v>
      </c>
      <c r="C27" s="1159" t="s">
        <v>3267</v>
      </c>
      <c r="D27" s="1014" t="s">
        <v>275</v>
      </c>
      <c r="E27" s="1014"/>
      <c r="F27" s="1082" t="s">
        <v>3269</v>
      </c>
      <c r="G27" s="1082" t="s">
        <v>1091</v>
      </c>
      <c r="H27" s="1082">
        <v>10</v>
      </c>
      <c r="I27" s="1082" t="s">
        <v>3263</v>
      </c>
      <c r="J27" s="1157" t="s">
        <v>3264</v>
      </c>
      <c r="K27" s="1157" t="s">
        <v>2766</v>
      </c>
      <c r="L27" s="1157" t="s">
        <v>2767</v>
      </c>
      <c r="M27" s="1018" t="s">
        <v>3270</v>
      </c>
      <c r="N27" s="347" t="s">
        <v>3265</v>
      </c>
      <c r="O27" s="89"/>
    </row>
    <row r="28" spans="1:15" s="601" customFormat="1" ht="39" customHeight="1">
      <c r="A28" s="1074"/>
      <c r="B28" s="1015"/>
      <c r="C28" s="1160"/>
      <c r="D28" s="1015"/>
      <c r="E28" s="1015"/>
      <c r="F28" s="1156"/>
      <c r="G28" s="1156"/>
      <c r="H28" s="1156"/>
      <c r="I28" s="1156"/>
      <c r="J28" s="1158"/>
      <c r="K28" s="1158"/>
      <c r="L28" s="1158"/>
      <c r="M28" s="1019"/>
      <c r="N28" s="347" t="s">
        <v>2449</v>
      </c>
      <c r="O28" s="89">
        <v>45108</v>
      </c>
    </row>
    <row r="29" spans="1:15" s="24" customFormat="1" ht="39" customHeight="1">
      <c r="A29" s="216">
        <f>IF(B29="","",COUNTA($B$7:B29))</f>
        <v>20</v>
      </c>
      <c r="B29" s="87">
        <v>1650200148</v>
      </c>
      <c r="C29" s="332" t="s">
        <v>1109</v>
      </c>
      <c r="D29" s="87" t="s">
        <v>275</v>
      </c>
      <c r="E29" s="87"/>
      <c r="F29" s="126" t="s">
        <v>1771</v>
      </c>
      <c r="G29" s="126" t="s">
        <v>1091</v>
      </c>
      <c r="H29" s="88">
        <v>10</v>
      </c>
      <c r="I29" s="88" t="s">
        <v>1772</v>
      </c>
      <c r="J29" s="86" t="s">
        <v>1780</v>
      </c>
      <c r="K29" s="87" t="s">
        <v>1773</v>
      </c>
      <c r="L29" s="87" t="s">
        <v>1774</v>
      </c>
      <c r="M29" s="104" t="s">
        <v>1775</v>
      </c>
      <c r="N29" s="347" t="s">
        <v>2450</v>
      </c>
      <c r="O29" s="89">
        <v>45108</v>
      </c>
    </row>
    <row r="30" spans="1:15" s="24" customFormat="1" ht="39" customHeight="1">
      <c r="A30" s="1074">
        <f>IF(B30="","",COUNTA($B$7:B30))</f>
        <v>21</v>
      </c>
      <c r="B30" s="1014">
        <v>1650200130</v>
      </c>
      <c r="C30" s="1159" t="s">
        <v>1092</v>
      </c>
      <c r="D30" s="1014" t="s">
        <v>275</v>
      </c>
      <c r="E30" s="1014"/>
      <c r="F30" s="1082" t="s">
        <v>1776</v>
      </c>
      <c r="G30" s="1082" t="s">
        <v>1091</v>
      </c>
      <c r="H30" s="1070">
        <v>10</v>
      </c>
      <c r="I30" s="1082" t="s">
        <v>1778</v>
      </c>
      <c r="J30" s="1157" t="s">
        <v>1781</v>
      </c>
      <c r="K30" s="1164" t="s">
        <v>2543</v>
      </c>
      <c r="L30" s="1157" t="s">
        <v>1779</v>
      </c>
      <c r="M30" s="1018" t="s">
        <v>1777</v>
      </c>
      <c r="N30" s="347" t="s">
        <v>3106</v>
      </c>
      <c r="O30" s="1020">
        <v>45108</v>
      </c>
    </row>
    <row r="31" spans="1:15" s="24" customFormat="1" ht="39" customHeight="1">
      <c r="A31" s="1074"/>
      <c r="B31" s="1015"/>
      <c r="C31" s="1160"/>
      <c r="D31" s="1015"/>
      <c r="E31" s="1015"/>
      <c r="F31" s="1156"/>
      <c r="G31" s="1156"/>
      <c r="H31" s="1071"/>
      <c r="I31" s="1156"/>
      <c r="J31" s="1158"/>
      <c r="K31" s="1165"/>
      <c r="L31" s="1158"/>
      <c r="M31" s="1019"/>
      <c r="N31" s="347" t="s">
        <v>2449</v>
      </c>
      <c r="O31" s="1021"/>
    </row>
    <row r="32" spans="1:15" s="24" customFormat="1" ht="39" customHeight="1">
      <c r="A32" s="216">
        <f>IF(B32="","",COUNTA($B$7:B32))</f>
        <v>22</v>
      </c>
      <c r="B32" s="87">
        <v>1650200155</v>
      </c>
      <c r="C32" s="332" t="s">
        <v>1109</v>
      </c>
      <c r="D32" s="87"/>
      <c r="E32" s="87"/>
      <c r="F32" s="126" t="s">
        <v>1811</v>
      </c>
      <c r="G32" s="126" t="s">
        <v>1091</v>
      </c>
      <c r="H32" s="88">
        <v>10</v>
      </c>
      <c r="I32" s="88" t="s">
        <v>1813</v>
      </c>
      <c r="J32" s="92" t="s">
        <v>1812</v>
      </c>
      <c r="K32" s="87" t="s">
        <v>2178</v>
      </c>
      <c r="L32" s="87" t="s">
        <v>2179</v>
      </c>
      <c r="M32" s="104" t="s">
        <v>1810</v>
      </c>
      <c r="N32" s="347" t="s">
        <v>2551</v>
      </c>
      <c r="O32" s="89">
        <v>45200</v>
      </c>
    </row>
    <row r="33" spans="1:15" s="24" customFormat="1" ht="39" customHeight="1">
      <c r="A33" s="216">
        <f>IF(B33="","",COUNTA($B$7:B33))</f>
        <v>23</v>
      </c>
      <c r="B33" s="87">
        <v>1650500026</v>
      </c>
      <c r="C33" s="332" t="s">
        <v>1109</v>
      </c>
      <c r="D33" s="87"/>
      <c r="E33" s="87"/>
      <c r="F33" s="126" t="s">
        <v>1833</v>
      </c>
      <c r="G33" s="126" t="s">
        <v>1091</v>
      </c>
      <c r="H33" s="88">
        <v>10</v>
      </c>
      <c r="I33" s="88" t="s">
        <v>1835</v>
      </c>
      <c r="J33" s="92" t="s">
        <v>2136</v>
      </c>
      <c r="K33" s="87" t="s">
        <v>2180</v>
      </c>
      <c r="L33" s="87" t="s">
        <v>2181</v>
      </c>
      <c r="M33" s="104" t="s">
        <v>1834</v>
      </c>
      <c r="N33" s="347" t="s">
        <v>2434</v>
      </c>
      <c r="O33" s="89">
        <v>45352</v>
      </c>
    </row>
    <row r="34" spans="1:15" s="601" customFormat="1" ht="39" customHeight="1">
      <c r="A34" s="216">
        <f>IF(B34="","",COUNTA($B$7:B34))</f>
        <v>24</v>
      </c>
      <c r="B34" s="87">
        <v>1651900050</v>
      </c>
      <c r="C34" s="332" t="s">
        <v>1109</v>
      </c>
      <c r="D34" s="87"/>
      <c r="E34" s="87"/>
      <c r="F34" s="126" t="s">
        <v>1845</v>
      </c>
      <c r="G34" s="126" t="s">
        <v>1091</v>
      </c>
      <c r="H34" s="88">
        <v>10</v>
      </c>
      <c r="I34" s="88" t="s">
        <v>3238</v>
      </c>
      <c r="J34" s="92" t="s">
        <v>3239</v>
      </c>
      <c r="K34" s="87" t="s">
        <v>2325</v>
      </c>
      <c r="L34" s="87" t="s">
        <v>2326</v>
      </c>
      <c r="M34" s="104" t="s">
        <v>1146</v>
      </c>
      <c r="N34" s="347" t="s">
        <v>2451</v>
      </c>
      <c r="O34" s="89">
        <v>45383</v>
      </c>
    </row>
    <row r="35" spans="1:15" s="601" customFormat="1" ht="39" customHeight="1">
      <c r="A35" s="216">
        <f>IF(B35="","",COUNTA($B$7:B35))</f>
        <v>25</v>
      </c>
      <c r="B35" s="87">
        <v>1650800020</v>
      </c>
      <c r="C35" s="332" t="s">
        <v>1109</v>
      </c>
      <c r="D35" s="599"/>
      <c r="E35" s="87"/>
      <c r="F35" s="126" t="s">
        <v>1859</v>
      </c>
      <c r="G35" s="126" t="s">
        <v>1091</v>
      </c>
      <c r="H35" s="88">
        <v>10</v>
      </c>
      <c r="I35" s="88" t="s">
        <v>1848</v>
      </c>
      <c r="J35" s="92" t="s">
        <v>1849</v>
      </c>
      <c r="K35" s="87" t="s">
        <v>1847</v>
      </c>
      <c r="L35" s="87" t="s">
        <v>1847</v>
      </c>
      <c r="M35" s="104" t="s">
        <v>1846</v>
      </c>
      <c r="N35" s="347" t="s">
        <v>2451</v>
      </c>
      <c r="O35" s="89">
        <v>45383</v>
      </c>
    </row>
    <row r="36" spans="1:15" s="601" customFormat="1" ht="39" customHeight="1">
      <c r="A36" s="216">
        <f>IF(B36="","",COUNTA($B$7:B36))</f>
        <v>26</v>
      </c>
      <c r="B36" s="87">
        <v>1650200171</v>
      </c>
      <c r="C36" s="332" t="s">
        <v>1109</v>
      </c>
      <c r="D36" s="599"/>
      <c r="E36" s="87" t="s">
        <v>1873</v>
      </c>
      <c r="F36" s="126" t="s">
        <v>1882</v>
      </c>
      <c r="G36" s="126" t="s">
        <v>1091</v>
      </c>
      <c r="H36" s="88">
        <v>10</v>
      </c>
      <c r="I36" s="88" t="s">
        <v>1917</v>
      </c>
      <c r="J36" s="92" t="s">
        <v>1891</v>
      </c>
      <c r="K36" s="87" t="s">
        <v>1902</v>
      </c>
      <c r="L36" s="87" t="s">
        <v>1903</v>
      </c>
      <c r="M36" s="104" t="s">
        <v>1874</v>
      </c>
      <c r="N36" s="347" t="s">
        <v>2436</v>
      </c>
      <c r="O36" s="89">
        <v>45383</v>
      </c>
    </row>
    <row r="37" spans="1:15" s="601" customFormat="1" ht="39" customHeight="1">
      <c r="A37" s="216">
        <f>IF(B37="","",COUNTA($B$7:B37))</f>
        <v>27</v>
      </c>
      <c r="B37" s="87">
        <v>1650800061</v>
      </c>
      <c r="C37" s="332" t="s">
        <v>1109</v>
      </c>
      <c r="D37" s="599"/>
      <c r="E37" s="87" t="s">
        <v>1873</v>
      </c>
      <c r="F37" s="126" t="s">
        <v>1883</v>
      </c>
      <c r="G37" s="126" t="s">
        <v>1091</v>
      </c>
      <c r="H37" s="88">
        <v>3</v>
      </c>
      <c r="I37" s="88" t="s">
        <v>1918</v>
      </c>
      <c r="J37" s="92" t="s">
        <v>1892</v>
      </c>
      <c r="K37" s="87" t="s">
        <v>1904</v>
      </c>
      <c r="L37" s="87" t="s">
        <v>1904</v>
      </c>
      <c r="M37" s="104" t="s">
        <v>1775</v>
      </c>
      <c r="N37" s="347" t="s">
        <v>2436</v>
      </c>
      <c r="O37" s="89">
        <v>45383</v>
      </c>
    </row>
    <row r="38" spans="1:15" s="601" customFormat="1" ht="39" customHeight="1">
      <c r="A38" s="216">
        <f>IF(B38="","",COUNTA($B$7:B38))</f>
        <v>28</v>
      </c>
      <c r="B38" s="87">
        <v>1650200411</v>
      </c>
      <c r="C38" s="332" t="s">
        <v>1109</v>
      </c>
      <c r="D38" s="599"/>
      <c r="E38" s="87" t="s">
        <v>1873</v>
      </c>
      <c r="F38" s="126" t="s">
        <v>3196</v>
      </c>
      <c r="G38" s="126" t="s">
        <v>1091</v>
      </c>
      <c r="H38" s="88">
        <v>10</v>
      </c>
      <c r="I38" s="88" t="s">
        <v>1919</v>
      </c>
      <c r="J38" s="92" t="s">
        <v>1893</v>
      </c>
      <c r="K38" s="87" t="s">
        <v>1905</v>
      </c>
      <c r="L38" s="87" t="s">
        <v>1906</v>
      </c>
      <c r="M38" s="104" t="s">
        <v>3628</v>
      </c>
      <c r="N38" s="347" t="s">
        <v>3629</v>
      </c>
      <c r="O38" s="89"/>
    </row>
    <row r="39" spans="1:15" s="601" customFormat="1" ht="39" customHeight="1">
      <c r="A39" s="216">
        <f>IF(B39="","",COUNTA($B$7:B39))</f>
        <v>29</v>
      </c>
      <c r="B39" s="87">
        <v>1650200205</v>
      </c>
      <c r="C39" s="332" t="s">
        <v>1111</v>
      </c>
      <c r="D39" s="599"/>
      <c r="E39" s="87" t="s">
        <v>1873</v>
      </c>
      <c r="F39" s="126" t="s">
        <v>1884</v>
      </c>
      <c r="G39" s="126" t="s">
        <v>1091</v>
      </c>
      <c r="H39" s="88">
        <v>10</v>
      </c>
      <c r="I39" s="88" t="s">
        <v>1921</v>
      </c>
      <c r="J39" s="92" t="s">
        <v>1894</v>
      </c>
      <c r="K39" s="87" t="s">
        <v>847</v>
      </c>
      <c r="L39" s="87" t="s">
        <v>848</v>
      </c>
      <c r="M39" s="104" t="s">
        <v>1876</v>
      </c>
      <c r="N39" s="347" t="s">
        <v>2435</v>
      </c>
      <c r="O39" s="89">
        <v>45383</v>
      </c>
    </row>
    <row r="40" spans="1:15" s="601" customFormat="1" ht="39" customHeight="1">
      <c r="A40" s="216">
        <f>IF(B40="","",COUNTA($B$7:B40))</f>
        <v>30</v>
      </c>
      <c r="B40" s="87">
        <v>1650500034</v>
      </c>
      <c r="C40" s="332" t="s">
        <v>1111</v>
      </c>
      <c r="D40" s="599"/>
      <c r="E40" s="87" t="s">
        <v>1873</v>
      </c>
      <c r="F40" s="126" t="s">
        <v>1885</v>
      </c>
      <c r="G40" s="126" t="s">
        <v>1091</v>
      </c>
      <c r="H40" s="88">
        <v>15</v>
      </c>
      <c r="I40" s="88" t="s">
        <v>1922</v>
      </c>
      <c r="J40" s="92" t="s">
        <v>1895</v>
      </c>
      <c r="K40" s="87" t="s">
        <v>1907</v>
      </c>
      <c r="L40" s="87" t="s">
        <v>1908</v>
      </c>
      <c r="M40" s="104" t="s">
        <v>1877</v>
      </c>
      <c r="N40" s="347" t="s">
        <v>2435</v>
      </c>
      <c r="O40" s="89">
        <v>45383</v>
      </c>
    </row>
    <row r="41" spans="1:15" s="601" customFormat="1" ht="39" customHeight="1">
      <c r="A41" s="216">
        <f>IF(B41="","",COUNTA($B$7:B41))</f>
        <v>31</v>
      </c>
      <c r="B41" s="87">
        <v>1650500067</v>
      </c>
      <c r="C41" s="332" t="s">
        <v>1109</v>
      </c>
      <c r="D41" s="599"/>
      <c r="E41" s="87"/>
      <c r="F41" s="126" t="s">
        <v>3262</v>
      </c>
      <c r="G41" s="126" t="s">
        <v>1102</v>
      </c>
      <c r="H41" s="88">
        <v>5</v>
      </c>
      <c r="I41" s="88" t="s">
        <v>853</v>
      </c>
      <c r="J41" s="92" t="s">
        <v>1896</v>
      </c>
      <c r="K41" s="87" t="s">
        <v>855</v>
      </c>
      <c r="L41" s="87" t="s">
        <v>856</v>
      </c>
      <c r="M41" s="104" t="s">
        <v>78</v>
      </c>
      <c r="N41" s="347" t="s">
        <v>3457</v>
      </c>
      <c r="O41" s="89"/>
    </row>
    <row r="42" spans="1:15" s="601" customFormat="1" ht="39" customHeight="1">
      <c r="A42" s="216">
        <f>IF(B42="","",COUNTA($B$7:B42))</f>
        <v>32</v>
      </c>
      <c r="B42" s="87">
        <v>1651600031</v>
      </c>
      <c r="C42" s="332" t="s">
        <v>1111</v>
      </c>
      <c r="D42" s="599"/>
      <c r="E42" s="87" t="s">
        <v>1873</v>
      </c>
      <c r="F42" s="126" t="s">
        <v>1886</v>
      </c>
      <c r="G42" s="126" t="s">
        <v>1091</v>
      </c>
      <c r="H42" s="88">
        <v>18</v>
      </c>
      <c r="I42" s="88" t="s">
        <v>1923</v>
      </c>
      <c r="J42" s="92" t="s">
        <v>1897</v>
      </c>
      <c r="K42" s="87" t="s">
        <v>1909</v>
      </c>
      <c r="L42" s="87" t="s">
        <v>1910</v>
      </c>
      <c r="M42" s="104" t="s">
        <v>1878</v>
      </c>
      <c r="N42" s="347" t="s">
        <v>2435</v>
      </c>
      <c r="O42" s="89">
        <v>45383</v>
      </c>
    </row>
    <row r="43" spans="1:15" s="601" customFormat="1" ht="39" customHeight="1">
      <c r="A43" s="216">
        <f>IF(B43="","",COUNTA($B$7:B43))</f>
        <v>33</v>
      </c>
      <c r="B43" s="87">
        <v>1651600049</v>
      </c>
      <c r="C43" s="332" t="s">
        <v>1111</v>
      </c>
      <c r="D43" s="599"/>
      <c r="E43" s="87" t="s">
        <v>1873</v>
      </c>
      <c r="F43" s="126" t="s">
        <v>1887</v>
      </c>
      <c r="G43" s="126" t="s">
        <v>1091</v>
      </c>
      <c r="H43" s="88">
        <v>10</v>
      </c>
      <c r="I43" s="88" t="s">
        <v>1924</v>
      </c>
      <c r="J43" s="92" t="s">
        <v>1898</v>
      </c>
      <c r="K43" s="87" t="s">
        <v>1911</v>
      </c>
      <c r="L43" s="87" t="s">
        <v>1912</v>
      </c>
      <c r="M43" s="104" t="s">
        <v>1879</v>
      </c>
      <c r="N43" s="347" t="s">
        <v>2435</v>
      </c>
      <c r="O43" s="89">
        <v>45383</v>
      </c>
    </row>
    <row r="44" spans="1:15" s="601" customFormat="1" ht="39" customHeight="1">
      <c r="A44" s="216">
        <f>IF(B44="","",COUNTA($B$7:B44))</f>
        <v>34</v>
      </c>
      <c r="B44" s="87">
        <v>1651900084</v>
      </c>
      <c r="C44" s="332" t="s">
        <v>1111</v>
      </c>
      <c r="D44" s="599"/>
      <c r="E44" s="87" t="s">
        <v>1873</v>
      </c>
      <c r="F44" s="126" t="s">
        <v>1888</v>
      </c>
      <c r="G44" s="126" t="s">
        <v>1091</v>
      </c>
      <c r="H44" s="88">
        <v>5</v>
      </c>
      <c r="I44" s="88" t="s">
        <v>1925</v>
      </c>
      <c r="J44" s="92" t="s">
        <v>1899</v>
      </c>
      <c r="K44" s="87" t="s">
        <v>1913</v>
      </c>
      <c r="L44" s="87" t="s">
        <v>1914</v>
      </c>
      <c r="M44" s="104" t="s">
        <v>1880</v>
      </c>
      <c r="N44" s="347" t="s">
        <v>2435</v>
      </c>
      <c r="O44" s="89">
        <v>45383</v>
      </c>
    </row>
    <row r="45" spans="1:15" s="601" customFormat="1" ht="39" customHeight="1">
      <c r="A45" s="216">
        <f>IF(B45="","",COUNTA($B$7:B45))</f>
        <v>35</v>
      </c>
      <c r="B45" s="87">
        <v>1650200213</v>
      </c>
      <c r="C45" s="332" t="s">
        <v>1111</v>
      </c>
      <c r="D45" s="599"/>
      <c r="E45" s="87" t="s">
        <v>1873</v>
      </c>
      <c r="F45" s="126" t="s">
        <v>1889</v>
      </c>
      <c r="G45" s="126" t="s">
        <v>1091</v>
      </c>
      <c r="H45" s="88">
        <v>10</v>
      </c>
      <c r="I45" s="88" t="s">
        <v>1926</v>
      </c>
      <c r="J45" s="92" t="s">
        <v>1900</v>
      </c>
      <c r="K45" s="87" t="s">
        <v>1915</v>
      </c>
      <c r="L45" s="87" t="s">
        <v>1915</v>
      </c>
      <c r="M45" s="104" t="s">
        <v>1881</v>
      </c>
      <c r="N45" s="347" t="s">
        <v>2435</v>
      </c>
      <c r="O45" s="89">
        <v>45383</v>
      </c>
    </row>
    <row r="46" spans="1:15" s="601" customFormat="1" ht="39" customHeight="1">
      <c r="A46" s="216">
        <f>IF(B46="","",COUNTA($B$7:B46))</f>
        <v>36</v>
      </c>
      <c r="B46" s="87">
        <v>1650200221</v>
      </c>
      <c r="C46" s="332" t="s">
        <v>1111</v>
      </c>
      <c r="D46" s="599"/>
      <c r="E46" s="87" t="s">
        <v>1873</v>
      </c>
      <c r="F46" s="126" t="s">
        <v>1890</v>
      </c>
      <c r="G46" s="126" t="s">
        <v>1091</v>
      </c>
      <c r="H46" s="88">
        <v>10</v>
      </c>
      <c r="I46" s="88" t="s">
        <v>1926</v>
      </c>
      <c r="J46" s="92" t="s">
        <v>1901</v>
      </c>
      <c r="K46" s="87" t="s">
        <v>1916</v>
      </c>
      <c r="L46" s="87" t="s">
        <v>1916</v>
      </c>
      <c r="M46" s="104" t="s">
        <v>1881</v>
      </c>
      <c r="N46" s="347" t="s">
        <v>2435</v>
      </c>
      <c r="O46" s="89">
        <v>45383</v>
      </c>
    </row>
    <row r="47" spans="1:15" s="601" customFormat="1" ht="39" customHeight="1">
      <c r="A47" s="216">
        <f>IF(B47="","",COUNTA($B$7:B47))</f>
        <v>37</v>
      </c>
      <c r="B47" s="87">
        <v>1650200239</v>
      </c>
      <c r="C47" s="332" t="s">
        <v>1111</v>
      </c>
      <c r="D47" s="87" t="s">
        <v>275</v>
      </c>
      <c r="E47" s="87"/>
      <c r="F47" s="126" t="s">
        <v>2113</v>
      </c>
      <c r="G47" s="126" t="s">
        <v>1091</v>
      </c>
      <c r="H47" s="88">
        <v>10</v>
      </c>
      <c r="I47" s="88" t="s">
        <v>2114</v>
      </c>
      <c r="J47" s="92" t="s">
        <v>2115</v>
      </c>
      <c r="K47" s="87" t="s">
        <v>2283</v>
      </c>
      <c r="L47" s="87" t="s">
        <v>2283</v>
      </c>
      <c r="M47" s="104" t="s">
        <v>2116</v>
      </c>
      <c r="N47" s="347" t="s">
        <v>2452</v>
      </c>
      <c r="O47" s="89">
        <v>45444</v>
      </c>
    </row>
    <row r="48" spans="1:15" s="601" customFormat="1" ht="39" customHeight="1">
      <c r="A48" s="216">
        <f>IF(B48="","",COUNTA($B$7:B48))</f>
        <v>38</v>
      </c>
      <c r="B48" s="87">
        <v>1650600032</v>
      </c>
      <c r="C48" s="332" t="s">
        <v>1109</v>
      </c>
      <c r="D48" s="599"/>
      <c r="E48" s="87"/>
      <c r="F48" s="126" t="s">
        <v>2142</v>
      </c>
      <c r="G48" s="126" t="s">
        <v>1091</v>
      </c>
      <c r="H48" s="88">
        <v>10</v>
      </c>
      <c r="I48" s="88" t="s">
        <v>2147</v>
      </c>
      <c r="J48" s="92" t="s">
        <v>2144</v>
      </c>
      <c r="K48" s="87" t="s">
        <v>2145</v>
      </c>
      <c r="L48" s="87" t="s">
        <v>2146</v>
      </c>
      <c r="M48" s="104" t="s">
        <v>2143</v>
      </c>
      <c r="N48" s="347" t="s">
        <v>2453</v>
      </c>
      <c r="O48" s="89">
        <v>45505</v>
      </c>
    </row>
    <row r="49" spans="1:15" s="601" customFormat="1" ht="39" customHeight="1">
      <c r="A49" s="216">
        <f>IF(B49="","",COUNTA($B$7:B49))</f>
        <v>39</v>
      </c>
      <c r="B49" s="87">
        <v>1650800079</v>
      </c>
      <c r="C49" s="332" t="s">
        <v>1109</v>
      </c>
      <c r="D49" s="599"/>
      <c r="E49" s="87" t="s">
        <v>1721</v>
      </c>
      <c r="F49" s="126" t="s">
        <v>3147</v>
      </c>
      <c r="G49" s="126" t="s">
        <v>1091</v>
      </c>
      <c r="H49" s="88">
        <v>10</v>
      </c>
      <c r="I49" s="88" t="s">
        <v>2244</v>
      </c>
      <c r="J49" s="92" t="s">
        <v>2245</v>
      </c>
      <c r="K49" s="87" t="s">
        <v>2246</v>
      </c>
      <c r="L49" s="87" t="s">
        <v>2082</v>
      </c>
      <c r="M49" s="104" t="s">
        <v>2247</v>
      </c>
      <c r="N49" s="347" t="s">
        <v>2428</v>
      </c>
      <c r="O49" s="89">
        <v>45748</v>
      </c>
    </row>
    <row r="50" spans="1:15" s="601" customFormat="1" ht="39" customHeight="1">
      <c r="A50" s="216">
        <f>IF(B50="","",COUNTA($B$7:B50))</f>
        <v>40</v>
      </c>
      <c r="B50" s="87">
        <v>1651600056</v>
      </c>
      <c r="C50" s="332" t="s">
        <v>1111</v>
      </c>
      <c r="D50" s="87" t="s">
        <v>275</v>
      </c>
      <c r="E50" s="87"/>
      <c r="F50" s="126" t="s">
        <v>2253</v>
      </c>
      <c r="G50" s="126" t="s">
        <v>1091</v>
      </c>
      <c r="H50" s="88">
        <v>10</v>
      </c>
      <c r="I50" s="88" t="s">
        <v>2254</v>
      </c>
      <c r="J50" s="92" t="s">
        <v>2255</v>
      </c>
      <c r="K50" s="87" t="s">
        <v>2305</v>
      </c>
      <c r="L50" s="87" t="s">
        <v>2306</v>
      </c>
      <c r="M50" s="104" t="s">
        <v>2256</v>
      </c>
      <c r="N50" s="347" t="s">
        <v>2439</v>
      </c>
      <c r="O50" s="89">
        <v>45748</v>
      </c>
    </row>
    <row r="51" spans="1:15" ht="38.25" customHeight="1">
      <c r="A51" s="1074">
        <f>IF(B51="","",COUNTA($B$7:B51))</f>
        <v>41</v>
      </c>
      <c r="B51" s="1014">
        <v>1650600040</v>
      </c>
      <c r="C51" s="1159" t="s">
        <v>1092</v>
      </c>
      <c r="D51" s="1014" t="s">
        <v>275</v>
      </c>
      <c r="E51" s="1087"/>
      <c r="F51" s="1082" t="s">
        <v>2968</v>
      </c>
      <c r="G51" s="1082" t="s">
        <v>1091</v>
      </c>
      <c r="H51" s="1070">
        <v>20</v>
      </c>
      <c r="I51" s="1070" t="s">
        <v>2308</v>
      </c>
      <c r="J51" s="1014" t="s">
        <v>2309</v>
      </c>
      <c r="K51" s="1014" t="s">
        <v>3064</v>
      </c>
      <c r="L51" s="1014" t="s">
        <v>3065</v>
      </c>
      <c r="M51" s="1157" t="s">
        <v>2307</v>
      </c>
      <c r="N51" s="89">
        <v>44805</v>
      </c>
      <c r="O51" s="1020">
        <v>45839</v>
      </c>
    </row>
    <row r="52" spans="1:15" ht="38.25" customHeight="1">
      <c r="A52" s="1074"/>
      <c r="B52" s="1015"/>
      <c r="C52" s="1160"/>
      <c r="D52" s="1015"/>
      <c r="E52" s="1088"/>
      <c r="F52" s="1156"/>
      <c r="G52" s="1156"/>
      <c r="H52" s="1071"/>
      <c r="I52" s="1071"/>
      <c r="J52" s="1015"/>
      <c r="K52" s="1015"/>
      <c r="L52" s="1015"/>
      <c r="M52" s="1158"/>
      <c r="N52" s="89" t="s">
        <v>2454</v>
      </c>
      <c r="O52" s="1021"/>
    </row>
    <row r="53" spans="1:15" ht="39" customHeight="1">
      <c r="A53" s="216">
        <f>IF(B53="","",COUNTA($B$7:B53))</f>
        <v>42</v>
      </c>
      <c r="B53" s="87">
        <v>1650800087</v>
      </c>
      <c r="C53" s="332" t="s">
        <v>1109</v>
      </c>
      <c r="D53" s="164"/>
      <c r="E53" s="87"/>
      <c r="F53" s="86" t="s">
        <v>1728</v>
      </c>
      <c r="G53" s="126" t="s">
        <v>1091</v>
      </c>
      <c r="H53" s="87">
        <v>10</v>
      </c>
      <c r="I53" s="92" t="s">
        <v>2541</v>
      </c>
      <c r="J53" s="86" t="s">
        <v>2532</v>
      </c>
      <c r="K53" s="87" t="s">
        <v>2542</v>
      </c>
      <c r="L53" s="87" t="s">
        <v>2542</v>
      </c>
      <c r="M53" s="86" t="s">
        <v>2340</v>
      </c>
      <c r="N53" s="85" t="s">
        <v>2455</v>
      </c>
      <c r="O53" s="89">
        <v>45962</v>
      </c>
    </row>
    <row r="54" spans="1:15" ht="39" customHeight="1">
      <c r="A54" s="216">
        <f>IF(B54="","",COUNTA($B$7:B54))</f>
        <v>43</v>
      </c>
      <c r="B54" s="87">
        <v>1650800095</v>
      </c>
      <c r="C54" s="332" t="s">
        <v>1109</v>
      </c>
      <c r="D54" s="164"/>
      <c r="E54" s="164"/>
      <c r="F54" s="92" t="s">
        <v>3331</v>
      </c>
      <c r="G54" s="126" t="s">
        <v>1091</v>
      </c>
      <c r="H54" s="87">
        <v>10</v>
      </c>
      <c r="I54" s="126" t="s">
        <v>3316</v>
      </c>
      <c r="J54" s="126" t="s">
        <v>3317</v>
      </c>
      <c r="K54" s="102" t="s">
        <v>2383</v>
      </c>
      <c r="L54" s="102" t="s">
        <v>2384</v>
      </c>
      <c r="M54" s="102" t="s">
        <v>2385</v>
      </c>
      <c r="N54" s="85" t="s">
        <v>2400</v>
      </c>
      <c r="O54" s="89">
        <v>46082</v>
      </c>
    </row>
    <row r="55" spans="1:15" ht="39" customHeight="1">
      <c r="A55" s="216">
        <f>IF(B55="","",COUNTA($B$7:B55))</f>
        <v>44</v>
      </c>
      <c r="B55" s="87">
        <v>1651900100</v>
      </c>
      <c r="C55" s="332" t="s">
        <v>1109</v>
      </c>
      <c r="D55" s="164"/>
      <c r="E55" s="164"/>
      <c r="F55" s="86" t="s">
        <v>2462</v>
      </c>
      <c r="G55" s="126" t="s">
        <v>1091</v>
      </c>
      <c r="H55" s="87">
        <v>10</v>
      </c>
      <c r="I55" s="126" t="s">
        <v>2463</v>
      </c>
      <c r="J55" s="126" t="s">
        <v>2464</v>
      </c>
      <c r="K55" s="102" t="s">
        <v>2465</v>
      </c>
      <c r="L55" s="102" t="s">
        <v>2465</v>
      </c>
      <c r="M55" s="102" t="s">
        <v>2466</v>
      </c>
      <c r="N55" s="85" t="s">
        <v>2467</v>
      </c>
      <c r="O55" s="89">
        <v>46113</v>
      </c>
    </row>
    <row r="56" spans="1:15" ht="39" customHeight="1">
      <c r="A56" s="216">
        <f>IF(B56="","",COUNTA($B$7:B56))</f>
        <v>45</v>
      </c>
      <c r="B56" s="87">
        <v>1650200270</v>
      </c>
      <c r="C56" s="332" t="s">
        <v>1109</v>
      </c>
      <c r="D56" s="164"/>
      <c r="E56" s="164"/>
      <c r="F56" s="86" t="s">
        <v>2468</v>
      </c>
      <c r="G56" s="126" t="s">
        <v>1091</v>
      </c>
      <c r="H56" s="87">
        <v>10</v>
      </c>
      <c r="I56" s="126" t="s">
        <v>2469</v>
      </c>
      <c r="J56" s="126" t="s">
        <v>2520</v>
      </c>
      <c r="K56" s="102" t="s">
        <v>2470</v>
      </c>
      <c r="L56" s="102" t="s">
        <v>2471</v>
      </c>
      <c r="M56" s="102" t="s">
        <v>2472</v>
      </c>
      <c r="N56" s="85" t="s">
        <v>2467</v>
      </c>
      <c r="O56" s="89">
        <v>46113</v>
      </c>
    </row>
    <row r="57" spans="1:15" ht="39" customHeight="1">
      <c r="A57" s="216">
        <f>IF(B57="","",COUNTA($B$7:B57))</f>
        <v>46</v>
      </c>
      <c r="B57" s="87">
        <v>1650800103</v>
      </c>
      <c r="C57" s="332" t="s">
        <v>1109</v>
      </c>
      <c r="D57" s="164"/>
      <c r="E57" s="164"/>
      <c r="F57" s="86" t="s">
        <v>2473</v>
      </c>
      <c r="G57" s="126" t="s">
        <v>1091</v>
      </c>
      <c r="H57" s="87">
        <v>10</v>
      </c>
      <c r="I57" s="126" t="s">
        <v>2474</v>
      </c>
      <c r="J57" s="126" t="s">
        <v>2475</v>
      </c>
      <c r="K57" s="102" t="s">
        <v>2476</v>
      </c>
      <c r="L57" s="102" t="s">
        <v>2477</v>
      </c>
      <c r="M57" s="102" t="s">
        <v>2478</v>
      </c>
      <c r="N57" s="85" t="s">
        <v>2467</v>
      </c>
      <c r="O57" s="89">
        <v>46113</v>
      </c>
    </row>
    <row r="58" spans="1:15" ht="39" customHeight="1">
      <c r="A58" s="216">
        <f>IF(B58="","",COUNTA($B$7:B58))</f>
        <v>47</v>
      </c>
      <c r="B58" s="87">
        <v>1651600064</v>
      </c>
      <c r="C58" s="332" t="s">
        <v>1111</v>
      </c>
      <c r="D58" s="87" t="s">
        <v>275</v>
      </c>
      <c r="E58" s="164"/>
      <c r="F58" s="86" t="s">
        <v>2479</v>
      </c>
      <c r="G58" s="126" t="s">
        <v>1091</v>
      </c>
      <c r="H58" s="87">
        <v>10</v>
      </c>
      <c r="I58" s="126" t="s">
        <v>2480</v>
      </c>
      <c r="J58" s="126" t="s">
        <v>2481</v>
      </c>
      <c r="K58" s="102" t="s">
        <v>2482</v>
      </c>
      <c r="L58" s="102" t="s">
        <v>2483</v>
      </c>
      <c r="M58" s="102" t="s">
        <v>2484</v>
      </c>
      <c r="N58" s="85" t="s">
        <v>2467</v>
      </c>
      <c r="O58" s="89">
        <v>46113</v>
      </c>
    </row>
    <row r="59" spans="1:15" ht="39" customHeight="1">
      <c r="A59" s="216">
        <f>IF(B59="","",COUNTA($B$7:B59))</f>
        <v>48</v>
      </c>
      <c r="B59" s="87">
        <v>1650200288</v>
      </c>
      <c r="C59" s="332" t="s">
        <v>1111</v>
      </c>
      <c r="D59" s="87" t="s">
        <v>275</v>
      </c>
      <c r="E59" s="164"/>
      <c r="F59" s="86" t="s">
        <v>2490</v>
      </c>
      <c r="G59" s="126" t="s">
        <v>1102</v>
      </c>
      <c r="H59" s="87">
        <v>5</v>
      </c>
      <c r="I59" s="126" t="s">
        <v>2486</v>
      </c>
      <c r="J59" s="126" t="s">
        <v>2487</v>
      </c>
      <c r="K59" s="102" t="s">
        <v>2488</v>
      </c>
      <c r="L59" s="102" t="s">
        <v>2489</v>
      </c>
      <c r="M59" s="102" t="s">
        <v>2485</v>
      </c>
      <c r="N59" s="85" t="s">
        <v>2467</v>
      </c>
      <c r="O59" s="89">
        <v>46113</v>
      </c>
    </row>
    <row r="60" spans="1:15" ht="39" customHeight="1">
      <c r="A60" s="216">
        <f>IF(B60="","",COUNTA($B$7:B60))</f>
        <v>49</v>
      </c>
      <c r="B60" s="87">
        <v>1651900092</v>
      </c>
      <c r="C60" s="332" t="s">
        <v>1109</v>
      </c>
      <c r="D60" s="164"/>
      <c r="E60" s="164"/>
      <c r="F60" s="86" t="s">
        <v>2491</v>
      </c>
      <c r="G60" s="126" t="s">
        <v>1091</v>
      </c>
      <c r="H60" s="87">
        <v>10</v>
      </c>
      <c r="I60" s="126" t="s">
        <v>2492</v>
      </c>
      <c r="J60" s="126" t="s">
        <v>2493</v>
      </c>
      <c r="K60" s="102" t="s">
        <v>2494</v>
      </c>
      <c r="L60" s="102" t="s">
        <v>2495</v>
      </c>
      <c r="M60" s="102" t="s">
        <v>2496</v>
      </c>
      <c r="N60" s="85" t="s">
        <v>2467</v>
      </c>
      <c r="O60" s="89">
        <v>46113</v>
      </c>
    </row>
    <row r="61" spans="1:15" ht="39" customHeight="1">
      <c r="A61" s="216">
        <f>IF(B61="","",COUNTA($B$7:B61))</f>
        <v>50</v>
      </c>
      <c r="B61" s="87">
        <v>1650700055</v>
      </c>
      <c r="C61" s="332" t="s">
        <v>1109</v>
      </c>
      <c r="D61" s="164"/>
      <c r="E61" s="87"/>
      <c r="F61" s="92" t="s">
        <v>2582</v>
      </c>
      <c r="G61" s="126" t="s">
        <v>1091</v>
      </c>
      <c r="H61" s="87">
        <v>10</v>
      </c>
      <c r="I61" s="126" t="s">
        <v>2583</v>
      </c>
      <c r="J61" s="126" t="s">
        <v>2700</v>
      </c>
      <c r="K61" s="102" t="s">
        <v>2584</v>
      </c>
      <c r="L61" s="102" t="s">
        <v>2585</v>
      </c>
      <c r="M61" s="102" t="s">
        <v>2586</v>
      </c>
      <c r="N61" s="85" t="s">
        <v>2587</v>
      </c>
      <c r="O61" s="85" t="s">
        <v>3786</v>
      </c>
    </row>
    <row r="62" spans="1:15" ht="39" customHeight="1">
      <c r="A62" s="216">
        <f>IF(B62="","",COUNTA($B$7:B62))</f>
        <v>51</v>
      </c>
      <c r="B62" s="87">
        <v>1650700063</v>
      </c>
      <c r="C62" s="332" t="s">
        <v>1111</v>
      </c>
      <c r="D62" s="87" t="s">
        <v>275</v>
      </c>
      <c r="E62" s="87"/>
      <c r="F62" s="92" t="s">
        <v>2625</v>
      </c>
      <c r="G62" s="126" t="s">
        <v>1091</v>
      </c>
      <c r="H62" s="87">
        <v>10</v>
      </c>
      <c r="I62" s="126" t="s">
        <v>2583</v>
      </c>
      <c r="J62" s="126" t="s">
        <v>2700</v>
      </c>
      <c r="K62" s="102" t="s">
        <v>2626</v>
      </c>
      <c r="L62" s="102" t="s">
        <v>2585</v>
      </c>
      <c r="M62" s="102" t="s">
        <v>2586</v>
      </c>
      <c r="N62" s="85" t="s">
        <v>2627</v>
      </c>
      <c r="O62" s="89"/>
    </row>
    <row r="63" spans="1:15" ht="39" customHeight="1">
      <c r="A63" s="216">
        <f>IF(B63="","",COUNTA($B$7:B63))</f>
        <v>52</v>
      </c>
      <c r="B63" s="87">
        <v>1650200296</v>
      </c>
      <c r="C63" s="332" t="s">
        <v>1109</v>
      </c>
      <c r="D63" s="164"/>
      <c r="E63" s="164"/>
      <c r="F63" s="86" t="s">
        <v>3364</v>
      </c>
      <c r="G63" s="126" t="s">
        <v>1091</v>
      </c>
      <c r="H63" s="87">
        <v>10</v>
      </c>
      <c r="I63" s="126" t="s">
        <v>3365</v>
      </c>
      <c r="J63" s="126" t="s">
        <v>3564</v>
      </c>
      <c r="K63" s="102" t="s">
        <v>2646</v>
      </c>
      <c r="L63" s="102" t="s">
        <v>2647</v>
      </c>
      <c r="M63" s="102" t="s">
        <v>2496</v>
      </c>
      <c r="N63" s="89">
        <v>44197</v>
      </c>
      <c r="O63" s="89"/>
    </row>
    <row r="64" spans="1:15" ht="39" customHeight="1">
      <c r="A64" s="216">
        <f>IF(B64="","",COUNTA($B$7:B64))</f>
        <v>53</v>
      </c>
      <c r="B64" s="87">
        <v>1650900010</v>
      </c>
      <c r="C64" s="332" t="s">
        <v>1109</v>
      </c>
      <c r="D64" s="164"/>
      <c r="E64" s="164"/>
      <c r="F64" s="92" t="s">
        <v>2672</v>
      </c>
      <c r="G64" s="126" t="s">
        <v>1091</v>
      </c>
      <c r="H64" s="87">
        <v>10</v>
      </c>
      <c r="I64" s="126" t="s">
        <v>2678</v>
      </c>
      <c r="J64" s="126" t="s">
        <v>2671</v>
      </c>
      <c r="K64" s="102" t="s">
        <v>2679</v>
      </c>
      <c r="L64" s="102" t="s">
        <v>2680</v>
      </c>
      <c r="M64" s="104" t="s">
        <v>1846</v>
      </c>
      <c r="N64" s="89">
        <v>44270</v>
      </c>
      <c r="O64" s="89"/>
    </row>
    <row r="65" spans="1:15" ht="39" customHeight="1">
      <c r="A65" s="216">
        <f>IF(B65="","",COUNTA($B$7:B65))</f>
        <v>54</v>
      </c>
      <c r="B65" s="87">
        <v>1650200304</v>
      </c>
      <c r="C65" s="332" t="s">
        <v>1109</v>
      </c>
      <c r="D65" s="164"/>
      <c r="E65" s="164"/>
      <c r="F65" s="92" t="s">
        <v>3008</v>
      </c>
      <c r="G65" s="126" t="s">
        <v>1091</v>
      </c>
      <c r="H65" s="87">
        <v>10</v>
      </c>
      <c r="I65" s="126" t="s">
        <v>2675</v>
      </c>
      <c r="J65" s="126" t="s">
        <v>2673</v>
      </c>
      <c r="K65" s="102" t="s">
        <v>2676</v>
      </c>
      <c r="L65" s="102" t="s">
        <v>2677</v>
      </c>
      <c r="M65" s="102" t="s">
        <v>2674</v>
      </c>
      <c r="N65" s="89">
        <v>44270</v>
      </c>
      <c r="O65" s="89"/>
    </row>
    <row r="66" spans="1:15" ht="39" customHeight="1">
      <c r="A66" s="216">
        <f>IF(B66="","",COUNTA($B$7:B66))</f>
        <v>55</v>
      </c>
      <c r="B66" s="87">
        <v>1650800111</v>
      </c>
      <c r="C66" s="332" t="s">
        <v>1111</v>
      </c>
      <c r="D66" s="87" t="s">
        <v>275</v>
      </c>
      <c r="E66" s="164"/>
      <c r="F66" s="86" t="s">
        <v>3332</v>
      </c>
      <c r="G66" s="126" t="s">
        <v>1091</v>
      </c>
      <c r="H66" s="87">
        <v>10</v>
      </c>
      <c r="I66" s="126" t="s">
        <v>2382</v>
      </c>
      <c r="J66" s="126" t="s">
        <v>2681</v>
      </c>
      <c r="K66" s="102" t="s">
        <v>2682</v>
      </c>
      <c r="L66" s="102" t="s">
        <v>2384</v>
      </c>
      <c r="M66" s="102" t="s">
        <v>2385</v>
      </c>
      <c r="N66" s="89">
        <v>44287</v>
      </c>
      <c r="O66" s="89"/>
    </row>
    <row r="67" spans="1:15" ht="39" customHeight="1">
      <c r="A67" s="1074">
        <f>IF(B67="","",COUNTA($B$7:B67))</f>
        <v>56</v>
      </c>
      <c r="B67" s="1014">
        <v>1650200312</v>
      </c>
      <c r="C67" s="1159" t="s">
        <v>3268</v>
      </c>
      <c r="D67" s="1087" t="s">
        <v>275</v>
      </c>
      <c r="E67" s="1087"/>
      <c r="F67" s="1157" t="s">
        <v>3266</v>
      </c>
      <c r="G67" s="1082" t="s">
        <v>1102</v>
      </c>
      <c r="H67" s="1014">
        <v>5</v>
      </c>
      <c r="I67" s="1070" t="s">
        <v>2107</v>
      </c>
      <c r="J67" s="1157" t="s">
        <v>2811</v>
      </c>
      <c r="K67" s="1014" t="s">
        <v>2161</v>
      </c>
      <c r="L67" s="1014" t="s">
        <v>2162</v>
      </c>
      <c r="M67" s="1018" t="s">
        <v>2158</v>
      </c>
      <c r="N67" s="89">
        <v>45474</v>
      </c>
      <c r="O67" s="89"/>
    </row>
    <row r="68" spans="1:15" ht="39" customHeight="1">
      <c r="A68" s="1074"/>
      <c r="B68" s="1015"/>
      <c r="C68" s="1160"/>
      <c r="D68" s="1088"/>
      <c r="E68" s="1088"/>
      <c r="F68" s="1158"/>
      <c r="G68" s="1156"/>
      <c r="H68" s="1015"/>
      <c r="I68" s="1071"/>
      <c r="J68" s="1158"/>
      <c r="K68" s="1015"/>
      <c r="L68" s="1015"/>
      <c r="M68" s="1019"/>
      <c r="N68" s="89">
        <v>44287</v>
      </c>
      <c r="O68" s="89"/>
    </row>
    <row r="69" spans="1:15" ht="39" customHeight="1">
      <c r="A69" s="216">
        <f>IF(B69="","",COUNTA($B$7:B69))</f>
        <v>57</v>
      </c>
      <c r="B69" s="87">
        <v>1650500059</v>
      </c>
      <c r="C69" s="332" t="s">
        <v>1109</v>
      </c>
      <c r="D69" s="164"/>
      <c r="E69" s="164"/>
      <c r="F69" s="86" t="s">
        <v>2696</v>
      </c>
      <c r="G69" s="126" t="s">
        <v>1091</v>
      </c>
      <c r="H69" s="87">
        <v>10</v>
      </c>
      <c r="I69" s="126" t="s">
        <v>2698</v>
      </c>
      <c r="J69" s="86" t="s">
        <v>2699</v>
      </c>
      <c r="K69" s="87" t="s">
        <v>2701</v>
      </c>
      <c r="L69" s="87" t="s">
        <v>2702</v>
      </c>
      <c r="M69" s="104" t="s">
        <v>2697</v>
      </c>
      <c r="N69" s="89">
        <v>44287</v>
      </c>
      <c r="O69" s="89"/>
    </row>
    <row r="70" spans="1:15" ht="39" customHeight="1">
      <c r="A70" s="216">
        <f>IF(B70="","",COUNTA($B$7:B70))</f>
        <v>58</v>
      </c>
      <c r="B70" s="87">
        <v>1651900118</v>
      </c>
      <c r="C70" s="332" t="s">
        <v>1109</v>
      </c>
      <c r="D70" s="164"/>
      <c r="E70" s="164"/>
      <c r="F70" s="86" t="s">
        <v>2797</v>
      </c>
      <c r="G70" s="126" t="s">
        <v>1091</v>
      </c>
      <c r="H70" s="87">
        <v>10</v>
      </c>
      <c r="I70" s="126" t="s">
        <v>2798</v>
      </c>
      <c r="J70" s="92" t="s">
        <v>2799</v>
      </c>
      <c r="K70" s="87" t="s">
        <v>2800</v>
      </c>
      <c r="L70" s="87" t="s">
        <v>2801</v>
      </c>
      <c r="M70" s="127" t="s">
        <v>2802</v>
      </c>
      <c r="N70" s="89">
        <v>44470</v>
      </c>
      <c r="O70" s="89"/>
    </row>
    <row r="71" spans="1:15" ht="39" customHeight="1">
      <c r="A71" s="216">
        <f>IF(B71="","",COUNTA($B$7:B71))</f>
        <v>59</v>
      </c>
      <c r="B71" s="87">
        <v>1651600072</v>
      </c>
      <c r="C71" s="332" t="s">
        <v>1111</v>
      </c>
      <c r="D71" s="87" t="s">
        <v>275</v>
      </c>
      <c r="E71" s="164"/>
      <c r="F71" s="86" t="s">
        <v>2860</v>
      </c>
      <c r="G71" s="126" t="s">
        <v>1091</v>
      </c>
      <c r="H71" s="87">
        <v>10</v>
      </c>
      <c r="I71" s="126" t="s">
        <v>2861</v>
      </c>
      <c r="J71" s="92" t="s">
        <v>2862</v>
      </c>
      <c r="K71" s="87" t="s">
        <v>2863</v>
      </c>
      <c r="L71" s="87" t="s">
        <v>2864</v>
      </c>
      <c r="M71" s="127" t="s">
        <v>2484</v>
      </c>
      <c r="N71" s="89">
        <v>44621</v>
      </c>
      <c r="O71" s="89"/>
    </row>
    <row r="72" spans="1:15" ht="39" customHeight="1">
      <c r="A72" s="216">
        <f>IF(B72="","",COUNTA($B$7:B72))</f>
        <v>60</v>
      </c>
      <c r="B72" s="87">
        <v>1650200320</v>
      </c>
      <c r="C72" s="332" t="s">
        <v>1109</v>
      </c>
      <c r="D72" s="87"/>
      <c r="E72" s="164"/>
      <c r="F72" s="86" t="s">
        <v>2865</v>
      </c>
      <c r="G72" s="126" t="s">
        <v>1091</v>
      </c>
      <c r="H72" s="87">
        <v>10</v>
      </c>
      <c r="I72" s="126" t="s">
        <v>2645</v>
      </c>
      <c r="J72" s="92" t="s">
        <v>2866</v>
      </c>
      <c r="K72" s="87" t="s">
        <v>2890</v>
      </c>
      <c r="L72" s="87" t="s">
        <v>2891</v>
      </c>
      <c r="M72" s="127" t="s">
        <v>2496</v>
      </c>
      <c r="N72" s="89">
        <v>44621</v>
      </c>
      <c r="O72" s="89"/>
    </row>
    <row r="73" spans="1:15" ht="39" customHeight="1">
      <c r="A73" s="216">
        <f>IF(B73="","",COUNTA($B$7:B73))</f>
        <v>61</v>
      </c>
      <c r="B73" s="87">
        <v>1651900126</v>
      </c>
      <c r="C73" s="332" t="s">
        <v>1109</v>
      </c>
      <c r="D73" s="87"/>
      <c r="E73" s="164"/>
      <c r="F73" s="92" t="s">
        <v>3484</v>
      </c>
      <c r="G73" s="126" t="s">
        <v>1102</v>
      </c>
      <c r="H73" s="87">
        <v>5</v>
      </c>
      <c r="I73" s="126" t="s">
        <v>2884</v>
      </c>
      <c r="J73" s="92" t="s">
        <v>2883</v>
      </c>
      <c r="K73" s="87" t="s">
        <v>2885</v>
      </c>
      <c r="L73" s="87" t="s">
        <v>2886</v>
      </c>
      <c r="M73" s="102" t="s">
        <v>2485</v>
      </c>
      <c r="N73" s="89">
        <v>44652</v>
      </c>
      <c r="O73" s="89"/>
    </row>
    <row r="74" spans="1:15" ht="39" customHeight="1">
      <c r="A74" s="216">
        <f>IF(B74="","",COUNTA($B$7:B74))</f>
        <v>62</v>
      </c>
      <c r="B74" s="87">
        <v>1650200338</v>
      </c>
      <c r="C74" s="332" t="s">
        <v>1109</v>
      </c>
      <c r="D74" s="87"/>
      <c r="E74" s="164"/>
      <c r="F74" s="92" t="s">
        <v>2900</v>
      </c>
      <c r="G74" s="126" t="s">
        <v>1091</v>
      </c>
      <c r="H74" s="87">
        <v>10</v>
      </c>
      <c r="I74" s="126" t="s">
        <v>2905</v>
      </c>
      <c r="J74" s="92" t="s">
        <v>2904</v>
      </c>
      <c r="K74" s="102" t="s">
        <v>1818</v>
      </c>
      <c r="L74" s="102" t="s">
        <v>2179</v>
      </c>
      <c r="M74" s="102" t="s">
        <v>2472</v>
      </c>
      <c r="N74" s="89">
        <v>44652</v>
      </c>
      <c r="O74" s="89"/>
    </row>
    <row r="75" spans="1:15" ht="39" customHeight="1">
      <c r="A75" s="216">
        <f>IF(B75="","",COUNTA($B$7:B75))</f>
        <v>63</v>
      </c>
      <c r="B75" s="87">
        <v>1650200346</v>
      </c>
      <c r="C75" s="332" t="s">
        <v>1109</v>
      </c>
      <c r="D75" s="87"/>
      <c r="E75" s="164"/>
      <c r="F75" s="92" t="s">
        <v>2903</v>
      </c>
      <c r="G75" s="126" t="s">
        <v>1091</v>
      </c>
      <c r="H75" s="87">
        <v>20</v>
      </c>
      <c r="I75" s="126" t="s">
        <v>2907</v>
      </c>
      <c r="J75" s="92" t="s">
        <v>3033</v>
      </c>
      <c r="K75" s="87" t="s">
        <v>2908</v>
      </c>
      <c r="L75" s="87" t="s">
        <v>2909</v>
      </c>
      <c r="M75" s="102" t="s">
        <v>2906</v>
      </c>
      <c r="N75" s="89">
        <v>44652</v>
      </c>
      <c r="O75" s="89"/>
    </row>
    <row r="76" spans="1:15" ht="39" customHeight="1">
      <c r="A76" s="216">
        <f>IF(B76="","",COUNTA($B$7:B76))</f>
        <v>64</v>
      </c>
      <c r="B76" s="87">
        <v>1652000066</v>
      </c>
      <c r="C76" s="332" t="s">
        <v>1109</v>
      </c>
      <c r="D76" s="87"/>
      <c r="E76" s="164"/>
      <c r="F76" s="92" t="s">
        <v>2917</v>
      </c>
      <c r="G76" s="126" t="s">
        <v>1091</v>
      </c>
      <c r="H76" s="87">
        <v>10</v>
      </c>
      <c r="I76" s="126" t="s">
        <v>3485</v>
      </c>
      <c r="J76" s="92" t="s">
        <v>3486</v>
      </c>
      <c r="K76" s="87" t="s">
        <v>2922</v>
      </c>
      <c r="L76" s="87" t="s">
        <v>2923</v>
      </c>
      <c r="M76" s="102" t="s">
        <v>2918</v>
      </c>
      <c r="N76" s="89">
        <v>44682</v>
      </c>
      <c r="O76" s="89"/>
    </row>
    <row r="77" spans="1:15" ht="39" customHeight="1">
      <c r="A77" s="216">
        <f>IF(B77="","",COUNTA($B$7:B77))</f>
        <v>65</v>
      </c>
      <c r="B77" s="87">
        <v>1652000074</v>
      </c>
      <c r="C77" s="332" t="s">
        <v>1109</v>
      </c>
      <c r="D77" s="87"/>
      <c r="E77" s="164"/>
      <c r="F77" s="92" t="s">
        <v>3783</v>
      </c>
      <c r="G77" s="126" t="s">
        <v>1091</v>
      </c>
      <c r="H77" s="87">
        <v>10</v>
      </c>
      <c r="I77" s="126" t="s">
        <v>3784</v>
      </c>
      <c r="J77" s="92" t="s">
        <v>3785</v>
      </c>
      <c r="K77" s="87" t="s">
        <v>2944</v>
      </c>
      <c r="L77" s="87" t="s">
        <v>2945</v>
      </c>
      <c r="M77" s="102" t="s">
        <v>2930</v>
      </c>
      <c r="N77" s="89">
        <v>44743</v>
      </c>
      <c r="O77" s="89"/>
    </row>
    <row r="78" spans="1:15" ht="39" customHeight="1">
      <c r="A78" s="216">
        <f>IF(B78="","",COUNTA($B$7:B78))</f>
        <v>66</v>
      </c>
      <c r="B78" s="87">
        <v>1650400052</v>
      </c>
      <c r="C78" s="332" t="s">
        <v>1111</v>
      </c>
      <c r="D78" s="87" t="s">
        <v>275</v>
      </c>
      <c r="E78" s="164"/>
      <c r="F78" s="92" t="s">
        <v>2940</v>
      </c>
      <c r="G78" s="126" t="s">
        <v>1091</v>
      </c>
      <c r="H78" s="87">
        <v>10</v>
      </c>
      <c r="I78" s="126" t="s">
        <v>2941</v>
      </c>
      <c r="J78" s="92" t="s">
        <v>2952</v>
      </c>
      <c r="K78" s="87" t="s">
        <v>2942</v>
      </c>
      <c r="L78" s="87" t="s">
        <v>2943</v>
      </c>
      <c r="M78" s="127" t="s">
        <v>3477</v>
      </c>
      <c r="N78" s="89">
        <v>44762</v>
      </c>
      <c r="O78" s="89"/>
    </row>
    <row r="79" spans="1:15" ht="39" customHeight="1">
      <c r="A79" s="216">
        <f>IF(B79="","",COUNTA($B$7:B79))</f>
        <v>67</v>
      </c>
      <c r="B79" s="87">
        <v>1651600080</v>
      </c>
      <c r="C79" s="332" t="s">
        <v>1109</v>
      </c>
      <c r="D79" s="87"/>
      <c r="E79" s="164"/>
      <c r="F79" s="92" t="s">
        <v>2947</v>
      </c>
      <c r="G79" s="126" t="s">
        <v>1091</v>
      </c>
      <c r="H79" s="87">
        <v>10</v>
      </c>
      <c r="I79" s="126" t="s">
        <v>1920</v>
      </c>
      <c r="J79" s="92" t="s">
        <v>2948</v>
      </c>
      <c r="K79" s="87" t="s">
        <v>2949</v>
      </c>
      <c r="L79" s="87" t="s">
        <v>2950</v>
      </c>
      <c r="M79" s="102" t="s">
        <v>1875</v>
      </c>
      <c r="N79" s="89">
        <v>44774</v>
      </c>
      <c r="O79" s="89"/>
    </row>
    <row r="80" spans="1:15" ht="39" customHeight="1">
      <c r="A80" s="216">
        <f>IF(B80="","",COUNTA($B$7:B80))</f>
        <v>68</v>
      </c>
      <c r="B80" s="87">
        <v>1650800129</v>
      </c>
      <c r="C80" s="332" t="s">
        <v>1111</v>
      </c>
      <c r="D80" s="87" t="s">
        <v>275</v>
      </c>
      <c r="E80" s="164"/>
      <c r="F80" s="92" t="s">
        <v>3003</v>
      </c>
      <c r="G80" s="126" t="s">
        <v>1102</v>
      </c>
      <c r="H80" s="87">
        <v>5</v>
      </c>
      <c r="I80" s="126" t="s">
        <v>2992</v>
      </c>
      <c r="J80" s="92" t="s">
        <v>2988</v>
      </c>
      <c r="K80" s="87" t="s">
        <v>2993</v>
      </c>
      <c r="L80" s="87" t="s">
        <v>2994</v>
      </c>
      <c r="M80" s="127" t="s">
        <v>2991</v>
      </c>
      <c r="N80" s="89">
        <v>44866</v>
      </c>
      <c r="O80" s="89"/>
    </row>
    <row r="81" spans="1:15" ht="39" customHeight="1">
      <c r="A81" s="216">
        <f>IF(B81="","",COUNTA($B$7:B81))</f>
        <v>69</v>
      </c>
      <c r="B81" s="87">
        <v>1651900134</v>
      </c>
      <c r="C81" s="332" t="s">
        <v>1109</v>
      </c>
      <c r="D81" s="87"/>
      <c r="E81" s="164"/>
      <c r="F81" s="92" t="s">
        <v>3034</v>
      </c>
      <c r="G81" s="126" t="s">
        <v>1091</v>
      </c>
      <c r="H81" s="87">
        <v>10</v>
      </c>
      <c r="I81" s="126" t="s">
        <v>1751</v>
      </c>
      <c r="J81" s="92" t="s">
        <v>3035</v>
      </c>
      <c r="K81" s="87" t="s">
        <v>3036</v>
      </c>
      <c r="L81" s="87" t="s">
        <v>3037</v>
      </c>
      <c r="M81" s="127" t="s">
        <v>3038</v>
      </c>
      <c r="N81" s="89">
        <v>45017</v>
      </c>
      <c r="O81" s="85"/>
    </row>
    <row r="82" spans="1:15" ht="39" customHeight="1">
      <c r="A82" s="216">
        <f>IF(B82="","",COUNTA($B$7:B82))</f>
        <v>70</v>
      </c>
      <c r="B82" s="87">
        <v>1650600057</v>
      </c>
      <c r="C82" s="332" t="s">
        <v>1109</v>
      </c>
      <c r="D82" s="87" t="s">
        <v>275</v>
      </c>
      <c r="E82" s="164"/>
      <c r="F82" s="92" t="s">
        <v>3039</v>
      </c>
      <c r="G82" s="126" t="s">
        <v>1091</v>
      </c>
      <c r="H82" s="87">
        <v>10</v>
      </c>
      <c r="I82" s="126" t="s">
        <v>2894</v>
      </c>
      <c r="J82" s="92" t="s">
        <v>3040</v>
      </c>
      <c r="K82" s="87" t="s">
        <v>3041</v>
      </c>
      <c r="L82" s="87" t="s">
        <v>3042</v>
      </c>
      <c r="M82" s="127" t="s">
        <v>3043</v>
      </c>
      <c r="N82" s="89">
        <v>45017</v>
      </c>
      <c r="O82" s="85"/>
    </row>
    <row r="83" spans="1:15" ht="39" customHeight="1">
      <c r="A83" s="216">
        <f>IF(B83="","",COUNTA($B$7:B83))</f>
        <v>71</v>
      </c>
      <c r="B83" s="87">
        <v>1650900028</v>
      </c>
      <c r="C83" s="332" t="s">
        <v>1111</v>
      </c>
      <c r="D83" s="87" t="s">
        <v>275</v>
      </c>
      <c r="E83" s="164"/>
      <c r="F83" s="92" t="s">
        <v>3044</v>
      </c>
      <c r="G83" s="126" t="s">
        <v>1091</v>
      </c>
      <c r="H83" s="87">
        <v>10</v>
      </c>
      <c r="I83" s="126" t="s">
        <v>3045</v>
      </c>
      <c r="J83" s="92" t="s">
        <v>3046</v>
      </c>
      <c r="K83" s="87" t="s">
        <v>3047</v>
      </c>
      <c r="L83" s="87" t="s">
        <v>3048</v>
      </c>
      <c r="M83" s="127" t="s">
        <v>3049</v>
      </c>
      <c r="N83" s="89">
        <v>45017</v>
      </c>
      <c r="O83" s="85"/>
    </row>
    <row r="84" spans="1:15" ht="39" customHeight="1">
      <c r="A84" s="216">
        <f>IF(B84="","",COUNTA($B$7:B84))</f>
        <v>72</v>
      </c>
      <c r="B84" s="87">
        <v>1650200353</v>
      </c>
      <c r="C84" s="332" t="s">
        <v>1109</v>
      </c>
      <c r="D84" s="87"/>
      <c r="E84" s="164"/>
      <c r="F84" s="92" t="s">
        <v>3100</v>
      </c>
      <c r="G84" s="126" t="s">
        <v>1091</v>
      </c>
      <c r="H84" s="87">
        <v>10</v>
      </c>
      <c r="I84" s="126" t="s">
        <v>3101</v>
      </c>
      <c r="J84" s="92" t="s">
        <v>3102</v>
      </c>
      <c r="K84" s="87" t="s">
        <v>3103</v>
      </c>
      <c r="L84" s="87" t="s">
        <v>3104</v>
      </c>
      <c r="M84" s="127" t="s">
        <v>3105</v>
      </c>
      <c r="N84" s="89">
        <v>45092</v>
      </c>
      <c r="O84" s="85"/>
    </row>
    <row r="85" spans="1:15" ht="39" customHeight="1">
      <c r="A85" s="216">
        <f>IF(B85="","",COUNTA($B$7:B85))</f>
        <v>73</v>
      </c>
      <c r="B85" s="87">
        <v>1650200361</v>
      </c>
      <c r="C85" s="332" t="s">
        <v>3158</v>
      </c>
      <c r="D85" s="87"/>
      <c r="E85" s="164"/>
      <c r="F85" s="92" t="s">
        <v>3159</v>
      </c>
      <c r="G85" s="126" t="s">
        <v>1091</v>
      </c>
      <c r="H85" s="87">
        <v>10</v>
      </c>
      <c r="I85" s="126" t="s">
        <v>3170</v>
      </c>
      <c r="J85" s="92" t="s">
        <v>3376</v>
      </c>
      <c r="K85" s="87" t="s">
        <v>3171</v>
      </c>
      <c r="L85" s="87" t="s">
        <v>3172</v>
      </c>
      <c r="M85" s="127" t="s">
        <v>3161</v>
      </c>
      <c r="N85" s="85" t="s">
        <v>3160</v>
      </c>
      <c r="O85" s="85"/>
    </row>
    <row r="86" spans="1:15" ht="39" customHeight="1">
      <c r="A86" s="216">
        <f>IF(B86="","",COUNTA($B$7:B86))</f>
        <v>74</v>
      </c>
      <c r="B86" s="438">
        <v>1650200379</v>
      </c>
      <c r="C86" s="332" t="s">
        <v>3158</v>
      </c>
      <c r="D86" s="87"/>
      <c r="E86" s="164"/>
      <c r="F86" s="808" t="s">
        <v>3227</v>
      </c>
      <c r="G86" s="126" t="s">
        <v>1091</v>
      </c>
      <c r="H86" s="87">
        <v>10</v>
      </c>
      <c r="I86" s="809" t="s">
        <v>3228</v>
      </c>
      <c r="J86" s="808" t="s">
        <v>3229</v>
      </c>
      <c r="K86" s="438" t="s">
        <v>3230</v>
      </c>
      <c r="L86" s="438" t="s">
        <v>3230</v>
      </c>
      <c r="M86" s="809" t="s">
        <v>3231</v>
      </c>
      <c r="N86" s="810" t="s">
        <v>3232</v>
      </c>
      <c r="O86" s="85"/>
    </row>
    <row r="87" spans="1:15" ht="39" customHeight="1">
      <c r="A87" s="216">
        <f>IF(B87="","",COUNTA($B$7:B87))</f>
        <v>75</v>
      </c>
      <c r="B87" s="156">
        <v>1650400060</v>
      </c>
      <c r="C87" s="779" t="s">
        <v>1086</v>
      </c>
      <c r="D87" s="156"/>
      <c r="E87" s="171"/>
      <c r="F87" s="153" t="s">
        <v>3247</v>
      </c>
      <c r="G87" s="136" t="s">
        <v>1091</v>
      </c>
      <c r="H87" s="156">
        <v>10</v>
      </c>
      <c r="I87" s="136" t="s">
        <v>3248</v>
      </c>
      <c r="J87" s="153" t="s">
        <v>3249</v>
      </c>
      <c r="K87" s="156" t="s">
        <v>1110</v>
      </c>
      <c r="L87" s="156" t="s">
        <v>1110</v>
      </c>
      <c r="M87" s="418" t="s">
        <v>3250</v>
      </c>
      <c r="N87" s="238" t="s">
        <v>3251</v>
      </c>
      <c r="O87" s="238"/>
    </row>
    <row r="88" spans="1:15" ht="34" customHeight="1">
      <c r="A88" s="216">
        <f>IF(B88="","",COUNTA($B$7:B88))</f>
        <v>76</v>
      </c>
      <c r="B88" s="87">
        <v>1650800137</v>
      </c>
      <c r="C88" s="332" t="s">
        <v>1086</v>
      </c>
      <c r="D88" s="87"/>
      <c r="E88" s="87"/>
      <c r="F88" s="102" t="s">
        <v>3318</v>
      </c>
      <c r="G88" s="126" t="s">
        <v>1091</v>
      </c>
      <c r="H88" s="87">
        <v>10</v>
      </c>
      <c r="I88" s="126" t="s">
        <v>2382</v>
      </c>
      <c r="J88" s="126" t="s">
        <v>3319</v>
      </c>
      <c r="K88" s="102" t="s">
        <v>2383</v>
      </c>
      <c r="L88" s="102" t="s">
        <v>2384</v>
      </c>
      <c r="M88" s="102" t="s">
        <v>2385</v>
      </c>
      <c r="N88" s="85" t="s">
        <v>3320</v>
      </c>
      <c r="O88" s="85"/>
    </row>
    <row r="89" spans="1:15" ht="34" customHeight="1">
      <c r="A89" s="216">
        <f>IF(B89="","",COUNTA($B$7:B89))</f>
        <v>77</v>
      </c>
      <c r="B89" s="87">
        <v>1650700071</v>
      </c>
      <c r="C89" s="332" t="s">
        <v>1111</v>
      </c>
      <c r="D89" s="164"/>
      <c r="E89" s="87" t="s">
        <v>1721</v>
      </c>
      <c r="F89" s="86" t="s">
        <v>3366</v>
      </c>
      <c r="G89" s="92" t="s">
        <v>1091</v>
      </c>
      <c r="H89" s="87">
        <v>18</v>
      </c>
      <c r="I89" s="92" t="s">
        <v>3372</v>
      </c>
      <c r="J89" s="86" t="s">
        <v>3367</v>
      </c>
      <c r="K89" s="86" t="s">
        <v>3368</v>
      </c>
      <c r="L89" s="86" t="s">
        <v>3369</v>
      </c>
      <c r="M89" s="86" t="s">
        <v>3370</v>
      </c>
      <c r="N89" s="85" t="s">
        <v>3371</v>
      </c>
      <c r="O89" s="361"/>
    </row>
    <row r="90" spans="1:15" ht="34" customHeight="1">
      <c r="A90" s="216">
        <f>IF(B90="","",COUNTA($B$7:B90))</f>
        <v>78</v>
      </c>
      <c r="B90" s="87">
        <v>1650200387</v>
      </c>
      <c r="C90" s="332" t="s">
        <v>1111</v>
      </c>
      <c r="D90" s="87"/>
      <c r="E90" s="87" t="s">
        <v>1721</v>
      </c>
      <c r="F90" s="102" t="s">
        <v>3373</v>
      </c>
      <c r="G90" s="92" t="s">
        <v>1091</v>
      </c>
      <c r="H90" s="87">
        <v>10</v>
      </c>
      <c r="I90" s="126" t="s">
        <v>3374</v>
      </c>
      <c r="J90" s="102" t="s">
        <v>3375</v>
      </c>
      <c r="K90" s="102" t="s">
        <v>3377</v>
      </c>
      <c r="L90" s="102" t="s">
        <v>3378</v>
      </c>
      <c r="M90" s="102" t="s">
        <v>3379</v>
      </c>
      <c r="N90" s="85" t="s">
        <v>3371</v>
      </c>
      <c r="O90" s="85"/>
    </row>
    <row r="91" spans="1:15" ht="34" customHeight="1">
      <c r="A91" s="216">
        <f>IF(B91="","",COUNTA($B$7:B91))</f>
        <v>79</v>
      </c>
      <c r="B91" s="87">
        <v>1650400086</v>
      </c>
      <c r="C91" s="332" t="s">
        <v>1111</v>
      </c>
      <c r="D91" s="87" t="s">
        <v>275</v>
      </c>
      <c r="E91" s="87"/>
      <c r="F91" s="126" t="s">
        <v>3503</v>
      </c>
      <c r="G91" s="92" t="s">
        <v>1091</v>
      </c>
      <c r="H91" s="87">
        <v>10</v>
      </c>
      <c r="I91" s="126" t="s">
        <v>3707</v>
      </c>
      <c r="J91" s="102" t="s">
        <v>3504</v>
      </c>
      <c r="K91" s="102" t="s">
        <v>3505</v>
      </c>
      <c r="L91" s="102" t="s">
        <v>3506</v>
      </c>
      <c r="M91" s="102" t="s">
        <v>3507</v>
      </c>
      <c r="N91" s="85" t="s">
        <v>3508</v>
      </c>
      <c r="O91" s="85"/>
    </row>
    <row r="92" spans="1:15" ht="34" customHeight="1">
      <c r="A92" s="216">
        <f>IF(B92="","",COUNTA($B$7:B92))</f>
        <v>80</v>
      </c>
      <c r="B92" s="87">
        <v>1650400094</v>
      </c>
      <c r="C92" s="332" t="s">
        <v>1086</v>
      </c>
      <c r="D92" s="87"/>
      <c r="E92" s="87"/>
      <c r="F92" s="126" t="s">
        <v>3714</v>
      </c>
      <c r="G92" s="92" t="s">
        <v>1102</v>
      </c>
      <c r="H92" s="87">
        <v>5</v>
      </c>
      <c r="I92" s="126" t="s">
        <v>3511</v>
      </c>
      <c r="J92" s="102" t="s">
        <v>3510</v>
      </c>
      <c r="K92" s="102" t="s">
        <v>3522</v>
      </c>
      <c r="L92" s="102" t="s">
        <v>3523</v>
      </c>
      <c r="M92" s="102" t="s">
        <v>3509</v>
      </c>
      <c r="N92" s="85" t="s">
        <v>3508</v>
      </c>
      <c r="O92" s="85"/>
    </row>
    <row r="93" spans="1:15" ht="34" customHeight="1">
      <c r="A93" s="216">
        <f>IF(B93="","",COUNTA($B$7:B93))</f>
        <v>81</v>
      </c>
      <c r="B93" s="87">
        <v>1651900142</v>
      </c>
      <c r="C93" s="332" t="s">
        <v>1086</v>
      </c>
      <c r="D93" s="87"/>
      <c r="E93" s="87"/>
      <c r="F93" s="102" t="s">
        <v>3513</v>
      </c>
      <c r="G93" s="92" t="s">
        <v>1091</v>
      </c>
      <c r="H93" s="87">
        <v>10</v>
      </c>
      <c r="I93" s="126" t="s">
        <v>3515</v>
      </c>
      <c r="J93" s="102" t="s">
        <v>3514</v>
      </c>
      <c r="K93" s="102" t="s">
        <v>3524</v>
      </c>
      <c r="L93" s="102" t="s">
        <v>3524</v>
      </c>
      <c r="M93" s="102" t="s">
        <v>3512</v>
      </c>
      <c r="N93" s="85" t="s">
        <v>3508</v>
      </c>
      <c r="O93" s="85"/>
    </row>
    <row r="94" spans="1:15" ht="34" customHeight="1">
      <c r="A94" s="216">
        <f>IF(B94="","",COUNTA($B$7:B94))</f>
        <v>82</v>
      </c>
      <c r="B94" s="87">
        <v>1651900159</v>
      </c>
      <c r="C94" s="332" t="s">
        <v>1086</v>
      </c>
      <c r="D94" s="87"/>
      <c r="E94" s="87"/>
      <c r="F94" s="102" t="s">
        <v>3548</v>
      </c>
      <c r="G94" s="92" t="s">
        <v>1091</v>
      </c>
      <c r="H94" s="87">
        <v>10</v>
      </c>
      <c r="I94" s="126" t="s">
        <v>3545</v>
      </c>
      <c r="J94" s="102" t="s">
        <v>3546</v>
      </c>
      <c r="K94" s="849" t="s">
        <v>3547</v>
      </c>
      <c r="L94" s="849" t="s">
        <v>3547</v>
      </c>
      <c r="M94" s="126" t="s">
        <v>3636</v>
      </c>
      <c r="N94" s="85" t="s">
        <v>3508</v>
      </c>
      <c r="O94" s="85"/>
    </row>
    <row r="95" spans="1:15" ht="34" customHeight="1">
      <c r="A95" s="216">
        <f>IF(B95="","",COUNTA($B$7:B95))</f>
        <v>83</v>
      </c>
      <c r="B95" s="87">
        <v>1650200395</v>
      </c>
      <c r="C95" s="332" t="s">
        <v>1086</v>
      </c>
      <c r="D95" s="87"/>
      <c r="E95" s="87"/>
      <c r="F95" s="102" t="s">
        <v>3516</v>
      </c>
      <c r="G95" s="92" t="s">
        <v>1091</v>
      </c>
      <c r="H95" s="87">
        <v>10</v>
      </c>
      <c r="I95" s="126" t="s">
        <v>3517</v>
      </c>
      <c r="J95" s="102" t="s">
        <v>3518</v>
      </c>
      <c r="K95" s="102" t="s">
        <v>3519</v>
      </c>
      <c r="L95" s="102" t="s">
        <v>3520</v>
      </c>
      <c r="M95" s="102" t="s">
        <v>3521</v>
      </c>
      <c r="N95" s="85" t="s">
        <v>3508</v>
      </c>
      <c r="O95" s="85"/>
    </row>
    <row r="96" spans="1:15" ht="34" customHeight="1">
      <c r="A96" s="216">
        <f>IF(B96="","",COUNTA($B$7:B96))</f>
        <v>84</v>
      </c>
      <c r="B96" s="87">
        <v>1650200403</v>
      </c>
      <c r="C96" s="332" t="s">
        <v>3525</v>
      </c>
      <c r="D96" s="87"/>
      <c r="E96" s="87"/>
      <c r="F96" s="102" t="s">
        <v>3526</v>
      </c>
      <c r="G96" s="92" t="s">
        <v>1091</v>
      </c>
      <c r="H96" s="87">
        <v>10</v>
      </c>
      <c r="I96" s="126" t="s">
        <v>1366</v>
      </c>
      <c r="J96" s="102" t="s">
        <v>3527</v>
      </c>
      <c r="K96" s="849" t="s">
        <v>3528</v>
      </c>
      <c r="L96" s="849"/>
      <c r="M96" s="126" t="s">
        <v>3529</v>
      </c>
      <c r="N96" s="85" t="s">
        <v>3508</v>
      </c>
      <c r="O96" s="85"/>
    </row>
    <row r="97" spans="1:15" ht="34" customHeight="1">
      <c r="A97" s="216">
        <f>IF(B97="","",COUNTA($B$7:B97))</f>
        <v>85</v>
      </c>
      <c r="B97" s="87">
        <v>1650400102</v>
      </c>
      <c r="C97" s="332" t="s">
        <v>1086</v>
      </c>
      <c r="D97" s="87"/>
      <c r="E97" s="87"/>
      <c r="F97" s="92" t="s">
        <v>3571</v>
      </c>
      <c r="G97" s="92" t="s">
        <v>1091</v>
      </c>
      <c r="H97" s="87">
        <v>10</v>
      </c>
      <c r="I97" s="863" t="s">
        <v>3572</v>
      </c>
      <c r="J97" s="86" t="s">
        <v>3573</v>
      </c>
      <c r="K97" s="323" t="s">
        <v>3574</v>
      </c>
      <c r="L97" s="323" t="s">
        <v>3574</v>
      </c>
      <c r="M97" s="86" t="s">
        <v>3575</v>
      </c>
      <c r="N97" s="347" t="s">
        <v>3560</v>
      </c>
      <c r="O97" s="85"/>
    </row>
    <row r="98" spans="1:15" ht="34" customHeight="1">
      <c r="A98" s="216">
        <f>IF(B98="","",COUNTA($B$7:B98))</f>
        <v>86</v>
      </c>
      <c r="B98" s="87">
        <v>1650800145</v>
      </c>
      <c r="C98" s="332" t="s">
        <v>1086</v>
      </c>
      <c r="D98" s="87"/>
      <c r="E98" s="87"/>
      <c r="F98" s="92" t="s">
        <v>3621</v>
      </c>
      <c r="G98" s="92" t="s">
        <v>1091</v>
      </c>
      <c r="H98" s="87">
        <v>10</v>
      </c>
      <c r="I98" s="863" t="s">
        <v>2244</v>
      </c>
      <c r="J98" s="86" t="s">
        <v>3622</v>
      </c>
      <c r="K98" s="323" t="s">
        <v>3623</v>
      </c>
      <c r="L98" s="323" t="s">
        <v>3624</v>
      </c>
      <c r="M98" s="86" t="s">
        <v>3625</v>
      </c>
      <c r="N98" s="347" t="s">
        <v>3590</v>
      </c>
      <c r="O98" s="361"/>
    </row>
    <row r="99" spans="1:15" ht="33.65" customHeight="1">
      <c r="A99" s="216">
        <f>IF(B99="","",COUNTA($B$7:B99))</f>
        <v>87</v>
      </c>
      <c r="B99" s="87">
        <v>1650200429</v>
      </c>
      <c r="C99" s="332" t="s">
        <v>3525</v>
      </c>
      <c r="D99" s="909"/>
      <c r="E99" s="909"/>
      <c r="F99" s="92" t="s">
        <v>3632</v>
      </c>
      <c r="G99" s="92" t="s">
        <v>1091</v>
      </c>
      <c r="H99" s="87">
        <v>10</v>
      </c>
      <c r="I99" s="102" t="s">
        <v>2114</v>
      </c>
      <c r="J99" s="86" t="s">
        <v>3633</v>
      </c>
      <c r="K99" s="86" t="s">
        <v>3187</v>
      </c>
      <c r="L99" s="86" t="s">
        <v>3188</v>
      </c>
      <c r="M99" s="86" t="s">
        <v>3428</v>
      </c>
      <c r="N99" s="87" t="s">
        <v>3634</v>
      </c>
      <c r="O99" s="361"/>
    </row>
    <row r="100" spans="1:15" ht="34" customHeight="1">
      <c r="A100" s="216">
        <v>88</v>
      </c>
      <c r="B100" s="87">
        <v>1650200437</v>
      </c>
      <c r="C100" s="332" t="s">
        <v>1086</v>
      </c>
      <c r="D100" s="909"/>
      <c r="E100" s="909"/>
      <c r="F100" s="92" t="s">
        <v>3639</v>
      </c>
      <c r="G100" s="92" t="s">
        <v>1091</v>
      </c>
      <c r="H100" s="87">
        <v>10</v>
      </c>
      <c r="I100" s="102" t="s">
        <v>2114</v>
      </c>
      <c r="J100" s="92" t="s">
        <v>3637</v>
      </c>
      <c r="K100" s="86" t="s">
        <v>3640</v>
      </c>
      <c r="L100" s="86" t="s">
        <v>3641</v>
      </c>
      <c r="M100" s="86" t="s">
        <v>3638</v>
      </c>
      <c r="N100" s="339">
        <v>46023</v>
      </c>
      <c r="O100" s="361"/>
    </row>
    <row r="101" spans="1:15" ht="34" customHeight="1">
      <c r="A101" s="25">
        <v>89</v>
      </c>
      <c r="B101" s="87">
        <v>1651900167</v>
      </c>
      <c r="C101" s="332" t="s">
        <v>1111</v>
      </c>
      <c r="D101" s="87"/>
      <c r="E101" s="87" t="s">
        <v>1721</v>
      </c>
      <c r="F101" s="92" t="s">
        <v>3746</v>
      </c>
      <c r="G101" s="92" t="s">
        <v>1091</v>
      </c>
      <c r="H101" s="87">
        <v>30</v>
      </c>
      <c r="I101" s="435" t="s">
        <v>3747</v>
      </c>
      <c r="J101" s="940" t="s">
        <v>3748</v>
      </c>
      <c r="K101" s="86" t="s">
        <v>1960</v>
      </c>
      <c r="L101" s="86" t="s">
        <v>1961</v>
      </c>
      <c r="M101" s="92" t="s">
        <v>3749</v>
      </c>
      <c r="N101" s="339">
        <v>46113</v>
      </c>
      <c r="O101" s="361"/>
    </row>
    <row r="102" spans="1:15" ht="34" customHeight="1">
      <c r="A102" s="25">
        <v>90</v>
      </c>
      <c r="B102" s="87">
        <v>1650700089</v>
      </c>
      <c r="C102" s="332" t="s">
        <v>1111</v>
      </c>
      <c r="D102" s="87"/>
      <c r="E102" s="87"/>
      <c r="F102" s="126" t="s">
        <v>3751</v>
      </c>
      <c r="G102" s="92" t="s">
        <v>1091</v>
      </c>
      <c r="H102" s="87">
        <v>10</v>
      </c>
      <c r="I102" s="126" t="s">
        <v>2457</v>
      </c>
      <c r="J102" s="945" t="s">
        <v>3752</v>
      </c>
      <c r="K102" s="946" t="s">
        <v>3753</v>
      </c>
      <c r="L102" s="165"/>
      <c r="M102" s="86" t="s">
        <v>3575</v>
      </c>
      <c r="N102" s="339">
        <v>46113</v>
      </c>
      <c r="O102" s="361"/>
    </row>
  </sheetData>
  <autoFilter ref="A6:O102"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topLeftCell="A4"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68" t="s">
        <v>2819</v>
      </c>
      <c r="C1" s="1168"/>
      <c r="D1" s="1168"/>
      <c r="H1" s="1024" t="str">
        <f>居宅介護・重度訪問介護!J1</f>
        <v>令和８年７月１日現在</v>
      </c>
      <c r="I1" s="1024" t="str">
        <f ca="1">REPLACE(LEFT(CELL("filename",$B$1),FIND(".x",CELL("filename",$B$1))-1),1,FIND("[",CELL("filename",$B$1)),)</f>
        <v>080701</v>
      </c>
    </row>
    <row r="2" spans="1:9" ht="18" customHeight="1">
      <c r="B2" s="905"/>
      <c r="C2" s="905"/>
      <c r="D2" s="905"/>
    </row>
    <row r="3" spans="1:9" ht="30.75" customHeight="1">
      <c r="B3" s="1169" t="s">
        <v>2819</v>
      </c>
      <c r="C3" s="1170"/>
      <c r="D3" s="1170"/>
      <c r="E3" s="1170"/>
      <c r="F3" s="1170"/>
      <c r="G3" s="1170"/>
      <c r="H3" s="1170"/>
      <c r="I3" s="1171"/>
    </row>
    <row r="4" spans="1:9" ht="39" customHeight="1">
      <c r="B4" s="1172" t="s">
        <v>2820</v>
      </c>
      <c r="C4" s="1173"/>
      <c r="D4" s="1173"/>
      <c r="E4" s="1173"/>
      <c r="F4" s="1173"/>
      <c r="G4" s="1173"/>
      <c r="H4" s="1173"/>
      <c r="I4" s="1174"/>
    </row>
    <row r="5" spans="1:9" ht="18" customHeight="1">
      <c r="B5" s="1175"/>
      <c r="C5" s="1176"/>
      <c r="D5" s="1176"/>
      <c r="E5" s="1176"/>
      <c r="F5" s="1176"/>
      <c r="G5" s="1176"/>
      <c r="H5" s="1176"/>
      <c r="I5" s="1177"/>
    </row>
    <row r="6" spans="1:9" s="35" customFormat="1" ht="41.25" customHeight="1">
      <c r="B6" s="853" t="s">
        <v>1014</v>
      </c>
      <c r="C6" s="853" t="s">
        <v>1015</v>
      </c>
      <c r="D6" s="853" t="s">
        <v>1016</v>
      </c>
      <c r="E6" s="853" t="s">
        <v>1017</v>
      </c>
      <c r="F6" s="853" t="s">
        <v>1018</v>
      </c>
      <c r="G6" s="508" t="s">
        <v>1021</v>
      </c>
      <c r="H6" s="853" t="s">
        <v>1022</v>
      </c>
      <c r="I6" s="853" t="s">
        <v>24</v>
      </c>
    </row>
    <row r="7" spans="1:9" ht="41.25" customHeight="1">
      <c r="A7" s="35" cm="1">
        <f t="array" ref="A7:A8">_xlfn.SEQUENCE(COUNTA(B7:B8),1,1,1)</f>
        <v>1</v>
      </c>
      <c r="B7" s="87">
        <v>1650400078</v>
      </c>
      <c r="C7" s="92" t="s">
        <v>3254</v>
      </c>
      <c r="D7" s="92" t="s">
        <v>3654</v>
      </c>
      <c r="E7" s="323" t="s">
        <v>3255</v>
      </c>
      <c r="F7" s="86" t="s">
        <v>3256</v>
      </c>
      <c r="G7" s="323" t="s">
        <v>762</v>
      </c>
      <c r="H7" s="323" t="s">
        <v>2821</v>
      </c>
      <c r="I7" s="323">
        <v>45444</v>
      </c>
    </row>
    <row r="8" spans="1:9" ht="41.15" customHeight="1">
      <c r="A8" s="35">
        <v>2</v>
      </c>
      <c r="B8" s="87">
        <v>1650200114</v>
      </c>
      <c r="C8" s="92" t="s">
        <v>3481</v>
      </c>
      <c r="D8" s="86" t="s">
        <v>3482</v>
      </c>
      <c r="E8" s="323" t="s">
        <v>1140</v>
      </c>
      <c r="F8" s="86" t="s">
        <v>3483</v>
      </c>
      <c r="G8" s="323" t="s">
        <v>2544</v>
      </c>
      <c r="H8" s="323" t="s">
        <v>1141</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topLeftCell="A2" zoomScaleNormal="75" zoomScaleSheetLayoutView="100" workbookViewId="0">
      <selection activeCell="H1" sqref="H1:I1"/>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68" t="s">
        <v>1595</v>
      </c>
      <c r="C1" s="1168"/>
      <c r="D1" s="1168"/>
      <c r="H1" s="1024" t="str">
        <f>居宅介護・重度訪問介護!J1</f>
        <v>令和８年７月１日現在</v>
      </c>
      <c r="I1" s="1024" t="str">
        <f ca="1">REPLACE(LEFT(CELL("filename",$B$1),FIND(".x",CELL("filename",$B$1))-1),1,FIND("[",CELL("filename",$B$1)),)</f>
        <v>080701</v>
      </c>
    </row>
    <row r="2" spans="1:9" ht="18" customHeight="1">
      <c r="B2" s="505"/>
      <c r="C2" s="505"/>
      <c r="D2" s="505"/>
      <c r="E2" s="506"/>
      <c r="F2" s="507"/>
      <c r="G2" s="506"/>
      <c r="H2" s="506"/>
      <c r="I2" s="506"/>
    </row>
    <row r="3" spans="1:9" ht="30.75" customHeight="1">
      <c r="B3" s="1169" t="s">
        <v>1595</v>
      </c>
      <c r="C3" s="1170"/>
      <c r="D3" s="1170"/>
      <c r="E3" s="1170"/>
      <c r="F3" s="1170"/>
      <c r="G3" s="1170"/>
      <c r="H3" s="1170"/>
      <c r="I3" s="1171"/>
    </row>
    <row r="4" spans="1:9" ht="39" customHeight="1">
      <c r="B4" s="1172" t="s">
        <v>1596</v>
      </c>
      <c r="C4" s="1173"/>
      <c r="D4" s="1173"/>
      <c r="E4" s="1173"/>
      <c r="F4" s="1173"/>
      <c r="G4" s="1173"/>
      <c r="H4" s="1173"/>
      <c r="I4" s="1174"/>
    </row>
    <row r="5" spans="1:9" ht="18" customHeight="1">
      <c r="B5" s="1175"/>
      <c r="C5" s="1176"/>
      <c r="D5" s="1176"/>
      <c r="E5" s="1176"/>
      <c r="F5" s="1176"/>
      <c r="G5" s="1176"/>
      <c r="H5" s="1176"/>
      <c r="I5" s="1177"/>
    </row>
    <row r="6" spans="1:9" s="35" customFormat="1" ht="41.25" customHeight="1">
      <c r="B6" s="853" t="s">
        <v>1014</v>
      </c>
      <c r="C6" s="853" t="s">
        <v>1015</v>
      </c>
      <c r="D6" s="853" t="s">
        <v>1016</v>
      </c>
      <c r="E6" s="853" t="s">
        <v>1017</v>
      </c>
      <c r="F6" s="853" t="s">
        <v>1018</v>
      </c>
      <c r="G6" s="508" t="s">
        <v>1021</v>
      </c>
      <c r="H6" s="853" t="s">
        <v>1022</v>
      </c>
      <c r="I6" s="853" t="s">
        <v>24</v>
      </c>
    </row>
    <row r="7" spans="1:9" ht="41.25" customHeight="1">
      <c r="A7" s="35" cm="1">
        <f t="array" ref="A7:A10">_xlfn.SEQUENCE(COUNTA(B7:B10),1,1,1)</f>
        <v>1</v>
      </c>
      <c r="B7" s="164">
        <v>1652000058</v>
      </c>
      <c r="C7" s="165" t="s">
        <v>1870</v>
      </c>
      <c r="D7" s="353" t="s">
        <v>3653</v>
      </c>
      <c r="E7" s="509" t="s">
        <v>1868</v>
      </c>
      <c r="F7" s="353" t="s">
        <v>1867</v>
      </c>
      <c r="G7" s="510" t="s">
        <v>1075</v>
      </c>
      <c r="H7" s="511" t="s">
        <v>1871</v>
      </c>
      <c r="I7" s="511">
        <v>45383</v>
      </c>
    </row>
    <row r="8" spans="1:9" ht="41.25" customHeight="1">
      <c r="A8" s="35">
        <v>2</v>
      </c>
      <c r="B8" s="164">
        <v>1650200015</v>
      </c>
      <c r="C8" s="512" t="s">
        <v>1597</v>
      </c>
      <c r="D8" s="353" t="s">
        <v>819</v>
      </c>
      <c r="E8" s="511" t="s">
        <v>1077</v>
      </c>
      <c r="F8" s="353" t="s">
        <v>1078</v>
      </c>
      <c r="G8" s="510" t="s">
        <v>1079</v>
      </c>
      <c r="H8" s="511" t="s">
        <v>1080</v>
      </c>
      <c r="I8" s="511">
        <v>45536</v>
      </c>
    </row>
    <row r="9" spans="1:9" ht="41.25" customHeight="1">
      <c r="A9" s="35">
        <v>3</v>
      </c>
      <c r="B9" s="164">
        <v>1650400078</v>
      </c>
      <c r="C9" s="375" t="s">
        <v>3254</v>
      </c>
      <c r="D9" s="512" t="s">
        <v>3654</v>
      </c>
      <c r="E9" s="511" t="s">
        <v>3255</v>
      </c>
      <c r="F9" s="165" t="s">
        <v>3256</v>
      </c>
      <c r="G9" s="511" t="s">
        <v>762</v>
      </c>
      <c r="H9" s="511" t="s">
        <v>2821</v>
      </c>
      <c r="I9" s="511">
        <v>45444</v>
      </c>
    </row>
    <row r="10" spans="1:9" ht="41.5" customHeight="1">
      <c r="A10" s="35">
        <v>4</v>
      </c>
      <c r="B10" s="87">
        <v>1650400102</v>
      </c>
      <c r="C10" s="92" t="s">
        <v>3571</v>
      </c>
      <c r="D10" s="912" t="s">
        <v>3655</v>
      </c>
      <c r="E10" s="863" t="s">
        <v>3572</v>
      </c>
      <c r="F10" s="86" t="s">
        <v>3573</v>
      </c>
      <c r="G10" s="323" t="s">
        <v>3574</v>
      </c>
      <c r="H10" s="323" t="s">
        <v>3574</v>
      </c>
      <c r="I10" s="347" t="s">
        <v>3627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33" activePane="bottomRight" state="frozen"/>
      <selection activeCell="C7" sqref="C7"/>
      <selection pane="topRight" activeCell="C7" sqref="C7"/>
      <selection pane="bottomLeft" activeCell="C7" sqref="C7"/>
      <selection pane="bottomRight" activeCell="E37" sqref="E37"/>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26" t="s">
        <v>1702</v>
      </c>
      <c r="B1" s="1026"/>
      <c r="C1" s="1026"/>
      <c r="D1" s="1026"/>
      <c r="E1" s="1026"/>
      <c r="F1" s="348"/>
      <c r="G1" s="348"/>
      <c r="J1" s="2" t="str">
        <f>居宅介護・重度訪問介護!J1</f>
        <v>令和８年７月１日現在</v>
      </c>
      <c r="K1" s="578"/>
    </row>
    <row r="2" spans="1:11" ht="30" customHeight="1" thickBot="1">
      <c r="A2" s="349" t="s">
        <v>1147</v>
      </c>
      <c r="B2" s="349"/>
      <c r="C2" s="349"/>
      <c r="D2" s="349"/>
      <c r="E2" s="349"/>
      <c r="F2" s="349"/>
      <c r="G2" s="349"/>
      <c r="H2" s="349"/>
      <c r="I2" s="349"/>
      <c r="J2" s="349"/>
      <c r="K2" s="349"/>
    </row>
    <row r="3" spans="1:11" s="35" customFormat="1" ht="39.75" customHeight="1" thickBot="1">
      <c r="A3" s="843" t="s">
        <v>730</v>
      </c>
      <c r="B3" s="843" t="s">
        <v>731</v>
      </c>
      <c r="C3" s="350" t="s">
        <v>17</v>
      </c>
      <c r="D3" s="351" t="s">
        <v>18</v>
      </c>
      <c r="E3" s="351" t="s">
        <v>19</v>
      </c>
      <c r="F3" s="351" t="s">
        <v>4</v>
      </c>
      <c r="G3" s="351" t="s">
        <v>273</v>
      </c>
      <c r="H3" s="351" t="s">
        <v>21</v>
      </c>
      <c r="I3" s="351" t="s">
        <v>22</v>
      </c>
      <c r="J3" s="351" t="s">
        <v>8</v>
      </c>
      <c r="K3" s="352" t="s">
        <v>24</v>
      </c>
    </row>
    <row r="4" spans="1:11" s="359" customFormat="1" ht="37.5" customHeight="1">
      <c r="A4" s="1178" t="s">
        <v>736</v>
      </c>
      <c r="B4" s="1184" t="s">
        <v>737</v>
      </c>
      <c r="C4" s="653">
        <v>1</v>
      </c>
      <c r="D4" s="354" t="s">
        <v>1148</v>
      </c>
      <c r="E4" s="355" t="s">
        <v>2601</v>
      </c>
      <c r="F4" s="356" t="s">
        <v>217</v>
      </c>
      <c r="G4" s="355" t="s">
        <v>1149</v>
      </c>
      <c r="H4" s="357" t="s">
        <v>412</v>
      </c>
      <c r="I4" s="357" t="s">
        <v>413</v>
      </c>
      <c r="J4" s="358" t="s">
        <v>570</v>
      </c>
      <c r="K4" s="669">
        <v>41000</v>
      </c>
    </row>
    <row r="5" spans="1:11" s="359" customFormat="1" ht="37.5" customHeight="1">
      <c r="A5" s="1179"/>
      <c r="B5" s="1185"/>
      <c r="C5" s="703">
        <v>2</v>
      </c>
      <c r="D5" s="164">
        <v>1671600011</v>
      </c>
      <c r="E5" s="376" t="s">
        <v>742</v>
      </c>
      <c r="F5" s="363" t="s">
        <v>1150</v>
      </c>
      <c r="G5" s="173" t="s">
        <v>744</v>
      </c>
      <c r="H5" s="164" t="s">
        <v>1151</v>
      </c>
      <c r="I5" s="363" t="s">
        <v>1152</v>
      </c>
      <c r="J5" s="364" t="s">
        <v>747</v>
      </c>
      <c r="K5" s="671">
        <v>41000</v>
      </c>
    </row>
    <row r="6" spans="1:11" s="359" customFormat="1" ht="37.5" customHeight="1">
      <c r="A6" s="1179"/>
      <c r="B6" s="1185"/>
      <c r="C6" s="703">
        <v>3</v>
      </c>
      <c r="D6" s="164">
        <v>1670600012</v>
      </c>
      <c r="E6" s="376" t="s">
        <v>2768</v>
      </c>
      <c r="F6" s="363" t="s">
        <v>2218</v>
      </c>
      <c r="G6" s="376" t="s">
        <v>2769</v>
      </c>
      <c r="H6" s="164" t="s">
        <v>2770</v>
      </c>
      <c r="I6" s="363"/>
      <c r="J6" s="364" t="s">
        <v>2771</v>
      </c>
      <c r="K6" s="671">
        <v>44409</v>
      </c>
    </row>
    <row r="7" spans="1:11" s="359" customFormat="1" ht="37.5" customHeight="1" thickBot="1">
      <c r="A7" s="1180"/>
      <c r="B7" s="1186"/>
      <c r="C7" s="922">
        <v>4</v>
      </c>
      <c r="D7" s="361" t="s">
        <v>3715</v>
      </c>
      <c r="E7" s="375" t="s">
        <v>3716</v>
      </c>
      <c r="F7" s="363" t="s">
        <v>3717</v>
      </c>
      <c r="G7" s="375" t="s">
        <v>3718</v>
      </c>
      <c r="H7" s="164" t="s">
        <v>3719</v>
      </c>
      <c r="I7" s="164"/>
      <c r="J7" s="375" t="s">
        <v>3720</v>
      </c>
      <c r="K7" s="671">
        <v>46113</v>
      </c>
    </row>
    <row r="8" spans="1:11" ht="37.5" customHeight="1">
      <c r="A8" s="1178" t="s">
        <v>748</v>
      </c>
      <c r="B8" s="1181" t="s">
        <v>749</v>
      </c>
      <c r="C8" s="653">
        <v>5</v>
      </c>
      <c r="D8" s="354" t="s">
        <v>1153</v>
      </c>
      <c r="E8" s="355" t="s">
        <v>751</v>
      </c>
      <c r="F8" s="356" t="s">
        <v>353</v>
      </c>
      <c r="G8" s="355" t="s">
        <v>752</v>
      </c>
      <c r="H8" s="357" t="s">
        <v>753</v>
      </c>
      <c r="I8" s="357" t="s">
        <v>754</v>
      </c>
      <c r="J8" s="358" t="s">
        <v>755</v>
      </c>
      <c r="K8" s="669">
        <v>41000</v>
      </c>
    </row>
    <row r="9" spans="1:11" ht="37.5" customHeight="1">
      <c r="A9" s="1179"/>
      <c r="B9" s="1182"/>
      <c r="C9" s="703">
        <v>6</v>
      </c>
      <c r="D9" s="164">
        <v>1670400041</v>
      </c>
      <c r="E9" s="92" t="s">
        <v>3254</v>
      </c>
      <c r="F9" s="511" t="s">
        <v>3255</v>
      </c>
      <c r="G9" s="165" t="s">
        <v>3256</v>
      </c>
      <c r="H9" s="511" t="s">
        <v>762</v>
      </c>
      <c r="I9" s="511" t="s">
        <v>2821</v>
      </c>
      <c r="J9" s="165" t="s">
        <v>1072</v>
      </c>
      <c r="K9" s="842">
        <v>45444</v>
      </c>
    </row>
    <row r="10" spans="1:11" s="359" customFormat="1" ht="37.5" customHeight="1">
      <c r="A10" s="1179"/>
      <c r="B10" s="1182"/>
      <c r="C10" s="703">
        <v>7</v>
      </c>
      <c r="D10" s="361" t="s">
        <v>3690</v>
      </c>
      <c r="E10" s="362" t="s">
        <v>3561</v>
      </c>
      <c r="F10" s="363" t="s">
        <v>3400</v>
      </c>
      <c r="G10" s="376" t="s">
        <v>3429</v>
      </c>
      <c r="H10" s="164" t="s">
        <v>3336</v>
      </c>
      <c r="I10" s="164"/>
      <c r="J10" s="353" t="s">
        <v>3562</v>
      </c>
      <c r="K10" s="671">
        <v>45809</v>
      </c>
    </row>
    <row r="11" spans="1:11" s="359" customFormat="1" ht="37.5" customHeight="1">
      <c r="A11" s="1179"/>
      <c r="B11" s="1182"/>
      <c r="C11" s="703">
        <v>8</v>
      </c>
      <c r="D11" s="361" t="s">
        <v>1154</v>
      </c>
      <c r="E11" s="375" t="s">
        <v>767</v>
      </c>
      <c r="F11" s="363" t="s">
        <v>768</v>
      </c>
      <c r="G11" s="375" t="s">
        <v>769</v>
      </c>
      <c r="H11" s="164" t="s">
        <v>770</v>
      </c>
      <c r="I11" s="164" t="s">
        <v>771</v>
      </c>
      <c r="J11" s="353" t="s">
        <v>772</v>
      </c>
      <c r="K11" s="671">
        <v>41061</v>
      </c>
    </row>
    <row r="12" spans="1:11" s="359" customFormat="1" ht="37.5" customHeight="1">
      <c r="A12" s="1179"/>
      <c r="B12" s="1182"/>
      <c r="C12" s="703">
        <v>9</v>
      </c>
      <c r="D12" s="361" t="s">
        <v>3430</v>
      </c>
      <c r="E12" s="362" t="s">
        <v>3431</v>
      </c>
      <c r="F12" s="363" t="s">
        <v>3339</v>
      </c>
      <c r="G12" s="173" t="s">
        <v>779</v>
      </c>
      <c r="H12" s="164" t="s">
        <v>780</v>
      </c>
      <c r="I12" s="164" t="s">
        <v>781</v>
      </c>
      <c r="J12" s="353" t="s">
        <v>3432</v>
      </c>
      <c r="K12" s="671">
        <v>45474</v>
      </c>
    </row>
    <row r="13" spans="1:11" s="359" customFormat="1" ht="37.5" customHeight="1">
      <c r="A13" s="1179"/>
      <c r="B13" s="1182"/>
      <c r="C13" s="703">
        <v>10</v>
      </c>
      <c r="D13" s="361" t="s">
        <v>1155</v>
      </c>
      <c r="E13" s="362" t="s">
        <v>783</v>
      </c>
      <c r="F13" s="363" t="s">
        <v>1843</v>
      </c>
      <c r="G13" s="173" t="s">
        <v>2752</v>
      </c>
      <c r="H13" s="164" t="s">
        <v>3489</v>
      </c>
      <c r="I13" s="164" t="s">
        <v>784</v>
      </c>
      <c r="J13" s="364" t="s">
        <v>440</v>
      </c>
      <c r="K13" s="671">
        <v>41113</v>
      </c>
    </row>
    <row r="14" spans="1:11" ht="37.5" customHeight="1" thickBot="1">
      <c r="A14" s="1180"/>
      <c r="B14" s="1183"/>
      <c r="C14" s="654">
        <v>11</v>
      </c>
      <c r="D14" s="365" t="s">
        <v>1156</v>
      </c>
      <c r="E14" s="795" t="s">
        <v>1157</v>
      </c>
      <c r="F14" s="366" t="s">
        <v>787</v>
      </c>
      <c r="G14" s="367" t="s">
        <v>1158</v>
      </c>
      <c r="H14" s="368" t="s">
        <v>789</v>
      </c>
      <c r="I14" s="368" t="s">
        <v>1159</v>
      </c>
      <c r="J14" s="369" t="s">
        <v>1160</v>
      </c>
      <c r="K14" s="670">
        <v>42401</v>
      </c>
    </row>
    <row r="15" spans="1:11" ht="37.5" customHeight="1">
      <c r="A15" s="1179" t="s">
        <v>792</v>
      </c>
      <c r="B15" s="1187" t="s">
        <v>793</v>
      </c>
      <c r="C15" s="653">
        <v>12</v>
      </c>
      <c r="D15" s="357">
        <v>1670200011</v>
      </c>
      <c r="E15" s="373" t="s">
        <v>814</v>
      </c>
      <c r="F15" s="356" t="s">
        <v>815</v>
      </c>
      <c r="G15" s="374" t="s">
        <v>816</v>
      </c>
      <c r="H15" s="357" t="s">
        <v>817</v>
      </c>
      <c r="I15" s="357" t="s">
        <v>818</v>
      </c>
      <c r="J15" s="371" t="s">
        <v>819</v>
      </c>
      <c r="K15" s="669">
        <v>41000</v>
      </c>
    </row>
    <row r="16" spans="1:11" ht="37.5" customHeight="1">
      <c r="A16" s="1179"/>
      <c r="B16" s="1111"/>
      <c r="C16" s="703">
        <v>13</v>
      </c>
      <c r="D16" s="361" t="s">
        <v>1161</v>
      </c>
      <c r="E16" s="375" t="s">
        <v>821</v>
      </c>
      <c r="F16" s="363" t="s">
        <v>2663</v>
      </c>
      <c r="G16" s="375" t="s">
        <v>2664</v>
      </c>
      <c r="H16" s="164" t="s">
        <v>2665</v>
      </c>
      <c r="I16" s="164" t="s">
        <v>824</v>
      </c>
      <c r="J16" s="353" t="s">
        <v>825</v>
      </c>
      <c r="K16" s="671">
        <v>41306</v>
      </c>
    </row>
    <row r="17" spans="1:11" ht="37.5" customHeight="1">
      <c r="A17" s="1179"/>
      <c r="B17" s="1111"/>
      <c r="C17" s="703">
        <v>14</v>
      </c>
      <c r="D17" s="361" t="s">
        <v>1162</v>
      </c>
      <c r="E17" s="375" t="s">
        <v>1163</v>
      </c>
      <c r="F17" s="363" t="s">
        <v>62</v>
      </c>
      <c r="G17" s="375" t="s">
        <v>3663</v>
      </c>
      <c r="H17" s="164" t="s">
        <v>1164</v>
      </c>
      <c r="I17" s="164" t="s">
        <v>1165</v>
      </c>
      <c r="J17" s="353" t="s">
        <v>1166</v>
      </c>
      <c r="K17" s="671">
        <v>41365</v>
      </c>
    </row>
    <row r="18" spans="1:11" ht="37.5" customHeight="1">
      <c r="A18" s="1179"/>
      <c r="B18" s="1111"/>
      <c r="C18" s="703">
        <v>15</v>
      </c>
      <c r="D18" s="361" t="s">
        <v>1167</v>
      </c>
      <c r="E18" s="375" t="s">
        <v>1168</v>
      </c>
      <c r="F18" s="363" t="s">
        <v>319</v>
      </c>
      <c r="G18" s="375" t="s">
        <v>720</v>
      </c>
      <c r="H18" s="164" t="s">
        <v>321</v>
      </c>
      <c r="I18" s="164" t="s">
        <v>322</v>
      </c>
      <c r="J18" s="353" t="s">
        <v>719</v>
      </c>
      <c r="K18" s="671">
        <v>41518</v>
      </c>
    </row>
    <row r="19" spans="1:11" ht="37.5" customHeight="1">
      <c r="A19" s="1179"/>
      <c r="B19" s="1111"/>
      <c r="C19" s="703">
        <v>16</v>
      </c>
      <c r="D19" s="361" t="s">
        <v>1169</v>
      </c>
      <c r="E19" s="375" t="s">
        <v>1170</v>
      </c>
      <c r="F19" s="363" t="s">
        <v>832</v>
      </c>
      <c r="G19" s="375" t="s">
        <v>1171</v>
      </c>
      <c r="H19" s="164" t="s">
        <v>834</v>
      </c>
      <c r="I19" s="164" t="s">
        <v>3721</v>
      </c>
      <c r="J19" s="353" t="s">
        <v>1172</v>
      </c>
      <c r="K19" s="671">
        <v>41609</v>
      </c>
    </row>
    <row r="20" spans="1:11" s="620" customFormat="1" ht="37.5" customHeight="1">
      <c r="A20" s="1179"/>
      <c r="B20" s="1111"/>
      <c r="C20" s="703">
        <v>17</v>
      </c>
      <c r="D20" s="361" t="s">
        <v>1173</v>
      </c>
      <c r="E20" s="375" t="s">
        <v>1174</v>
      </c>
      <c r="F20" s="363" t="s">
        <v>1175</v>
      </c>
      <c r="G20" s="375" t="s">
        <v>1176</v>
      </c>
      <c r="H20" s="164" t="s">
        <v>1177</v>
      </c>
      <c r="I20" s="164" t="s">
        <v>1178</v>
      </c>
      <c r="J20" s="353" t="s">
        <v>1179</v>
      </c>
      <c r="K20" s="671">
        <v>41974</v>
      </c>
    </row>
    <row r="21" spans="1:11" s="620" customFormat="1" ht="37.5" customHeight="1">
      <c r="A21" s="1179"/>
      <c r="B21" s="1111"/>
      <c r="C21" s="703">
        <v>18</v>
      </c>
      <c r="D21" s="361" t="s">
        <v>1821</v>
      </c>
      <c r="E21" s="375" t="s">
        <v>1112</v>
      </c>
      <c r="F21" s="363" t="s">
        <v>328</v>
      </c>
      <c r="G21" s="375" t="s">
        <v>1817</v>
      </c>
      <c r="H21" s="164" t="s">
        <v>1113</v>
      </c>
      <c r="I21" s="164" t="s">
        <v>1820</v>
      </c>
      <c r="J21" s="353" t="s">
        <v>1115</v>
      </c>
      <c r="K21" s="671">
        <v>43040</v>
      </c>
    </row>
    <row r="22" spans="1:11" s="620" customFormat="1" ht="37.5" customHeight="1">
      <c r="A22" s="1179"/>
      <c r="B22" s="1111"/>
      <c r="C22" s="703">
        <v>19</v>
      </c>
      <c r="D22" s="361" t="s">
        <v>2133</v>
      </c>
      <c r="E22" s="375" t="s">
        <v>1828</v>
      </c>
      <c r="F22" s="363" t="s">
        <v>1926</v>
      </c>
      <c r="G22" s="375" t="s">
        <v>2134</v>
      </c>
      <c r="H22" s="164" t="s">
        <v>502</v>
      </c>
      <c r="I22" s="164" t="s">
        <v>2135</v>
      </c>
      <c r="J22" s="353" t="s">
        <v>1881</v>
      </c>
      <c r="K22" s="671">
        <v>43132</v>
      </c>
    </row>
    <row r="23" spans="1:11" s="620" customFormat="1" ht="37.5" customHeight="1">
      <c r="A23" s="1179"/>
      <c r="B23" s="1111"/>
      <c r="C23" s="703">
        <v>20</v>
      </c>
      <c r="D23" s="361" t="s">
        <v>2224</v>
      </c>
      <c r="E23" s="375" t="s">
        <v>2225</v>
      </c>
      <c r="F23" s="363" t="s">
        <v>2227</v>
      </c>
      <c r="G23" s="375" t="s">
        <v>2228</v>
      </c>
      <c r="H23" s="164" t="s">
        <v>806</v>
      </c>
      <c r="I23" s="164" t="s">
        <v>807</v>
      </c>
      <c r="J23" s="353" t="s">
        <v>2226</v>
      </c>
      <c r="K23" s="671">
        <v>43191</v>
      </c>
    </row>
    <row r="24" spans="1:11" s="620" customFormat="1" ht="37.5" customHeight="1">
      <c r="A24" s="1179"/>
      <c r="B24" s="1111"/>
      <c r="C24" s="703">
        <v>21</v>
      </c>
      <c r="D24" s="361" t="s">
        <v>2229</v>
      </c>
      <c r="E24" s="375" t="s">
        <v>3240</v>
      </c>
      <c r="F24" s="363" t="s">
        <v>2227</v>
      </c>
      <c r="G24" s="375" t="s">
        <v>2231</v>
      </c>
      <c r="H24" s="164" t="s">
        <v>797</v>
      </c>
      <c r="I24" s="164" t="s">
        <v>798</v>
      </c>
      <c r="J24" s="353" t="s">
        <v>2230</v>
      </c>
      <c r="K24" s="671">
        <v>43191</v>
      </c>
    </row>
    <row r="25" spans="1:11" s="620" customFormat="1" ht="37.5" customHeight="1">
      <c r="A25" s="1179"/>
      <c r="B25" s="1111"/>
      <c r="C25" s="703">
        <v>22</v>
      </c>
      <c r="D25" s="361" t="s">
        <v>2347</v>
      </c>
      <c r="E25" s="375" t="s">
        <v>2348</v>
      </c>
      <c r="F25" s="363" t="s">
        <v>2502</v>
      </c>
      <c r="G25" s="375" t="s">
        <v>2504</v>
      </c>
      <c r="H25" s="164" t="s">
        <v>2344</v>
      </c>
      <c r="I25" s="164" t="s">
        <v>2345</v>
      </c>
      <c r="J25" s="353" t="s">
        <v>2349</v>
      </c>
      <c r="K25" s="671">
        <v>43770</v>
      </c>
    </row>
    <row r="26" spans="1:11" s="620" customFormat="1" ht="37.5" customHeight="1">
      <c r="A26" s="1179"/>
      <c r="B26" s="1111"/>
      <c r="C26" s="703">
        <v>23</v>
      </c>
      <c r="D26" s="361" t="s">
        <v>2832</v>
      </c>
      <c r="E26" s="375" t="s">
        <v>2683</v>
      </c>
      <c r="F26" s="363" t="s">
        <v>1244</v>
      </c>
      <c r="G26" s="375" t="s">
        <v>2685</v>
      </c>
      <c r="H26" s="164" t="s">
        <v>2173</v>
      </c>
      <c r="I26" s="164" t="s">
        <v>2174</v>
      </c>
      <c r="J26" s="353" t="s">
        <v>2686</v>
      </c>
      <c r="K26" s="671">
        <v>44287</v>
      </c>
    </row>
    <row r="27" spans="1:11" s="620" customFormat="1" ht="37.5" customHeight="1">
      <c r="A27" s="1179"/>
      <c r="B27" s="1111"/>
      <c r="C27" s="703">
        <v>24</v>
      </c>
      <c r="D27" s="361" t="s">
        <v>2833</v>
      </c>
      <c r="E27" s="375" t="s">
        <v>2834</v>
      </c>
      <c r="F27" s="363" t="s">
        <v>2486</v>
      </c>
      <c r="G27" s="375" t="s">
        <v>2835</v>
      </c>
      <c r="H27" s="164" t="s">
        <v>2488</v>
      </c>
      <c r="I27" s="164" t="s">
        <v>2489</v>
      </c>
      <c r="J27" s="353" t="s">
        <v>2836</v>
      </c>
      <c r="K27" s="671">
        <v>44540</v>
      </c>
    </row>
    <row r="28" spans="1:11" s="620" customFormat="1" ht="37.5" customHeight="1">
      <c r="A28" s="1179"/>
      <c r="B28" s="1111"/>
      <c r="C28" s="703">
        <v>25</v>
      </c>
      <c r="D28" s="361" t="s">
        <v>3426</v>
      </c>
      <c r="E28" s="375" t="s">
        <v>3406</v>
      </c>
      <c r="F28" s="363" t="s">
        <v>2114</v>
      </c>
      <c r="G28" s="375" t="s">
        <v>3427</v>
      </c>
      <c r="H28" s="164" t="s">
        <v>3408</v>
      </c>
      <c r="I28" s="164"/>
      <c r="J28" s="353" t="s">
        <v>3428</v>
      </c>
      <c r="K28" s="671">
        <v>45597</v>
      </c>
    </row>
    <row r="29" spans="1:11" ht="37.5" customHeight="1" thickBot="1">
      <c r="A29" s="1179"/>
      <c r="B29" s="1188"/>
      <c r="C29" s="654">
        <v>26</v>
      </c>
      <c r="D29" s="923" t="s">
        <v>3452</v>
      </c>
      <c r="E29" s="924" t="s">
        <v>3450</v>
      </c>
      <c r="F29" s="925" t="s">
        <v>2114</v>
      </c>
      <c r="G29" s="926" t="s">
        <v>3453</v>
      </c>
      <c r="H29" s="927" t="s">
        <v>3451</v>
      </c>
      <c r="I29" s="927" t="s">
        <v>3454</v>
      </c>
      <c r="J29" s="928" t="s">
        <v>3146</v>
      </c>
      <c r="K29" s="929">
        <v>45658</v>
      </c>
    </row>
    <row r="30" spans="1:11" ht="37.5" customHeight="1">
      <c r="A30" s="1179"/>
      <c r="B30" s="1181" t="s">
        <v>869</v>
      </c>
      <c r="C30" s="653">
        <v>27</v>
      </c>
      <c r="D30" s="357">
        <v>1671900031</v>
      </c>
      <c r="E30" s="373" t="s">
        <v>2243</v>
      </c>
      <c r="F30" s="356" t="s">
        <v>454</v>
      </c>
      <c r="G30" s="374" t="s">
        <v>2600</v>
      </c>
      <c r="H30" s="357" t="s">
        <v>873</v>
      </c>
      <c r="I30" s="357" t="s">
        <v>874</v>
      </c>
      <c r="J30" s="371" t="s">
        <v>875</v>
      </c>
      <c r="K30" s="669">
        <v>41000</v>
      </c>
    </row>
    <row r="31" spans="1:11" ht="37.5" customHeight="1">
      <c r="A31" s="1179"/>
      <c r="B31" s="1182"/>
      <c r="C31" s="703">
        <v>28</v>
      </c>
      <c r="D31" s="361" t="s">
        <v>1180</v>
      </c>
      <c r="E31" s="375" t="s">
        <v>877</v>
      </c>
      <c r="F31" s="363" t="s">
        <v>449</v>
      </c>
      <c r="G31" s="375" t="s">
        <v>878</v>
      </c>
      <c r="H31" s="164" t="s">
        <v>450</v>
      </c>
      <c r="I31" s="164" t="s">
        <v>879</v>
      </c>
      <c r="J31" s="353" t="s">
        <v>616</v>
      </c>
      <c r="K31" s="671">
        <v>41000</v>
      </c>
    </row>
    <row r="32" spans="1:11" ht="37.5" customHeight="1">
      <c r="A32" s="1179"/>
      <c r="B32" s="1182"/>
      <c r="C32" s="703">
        <v>29</v>
      </c>
      <c r="D32" s="361" t="s">
        <v>1181</v>
      </c>
      <c r="E32" s="375" t="s">
        <v>881</v>
      </c>
      <c r="F32" s="363" t="s">
        <v>3691</v>
      </c>
      <c r="G32" s="375" t="s">
        <v>3565</v>
      </c>
      <c r="H32" s="164" t="s">
        <v>882</v>
      </c>
      <c r="I32" s="164" t="s">
        <v>883</v>
      </c>
      <c r="J32" s="353" t="s">
        <v>447</v>
      </c>
      <c r="K32" s="671">
        <v>41000</v>
      </c>
    </row>
    <row r="33" spans="1:11" ht="37.5" customHeight="1">
      <c r="A33" s="1179"/>
      <c r="B33" s="1182"/>
      <c r="C33" s="703">
        <v>30</v>
      </c>
      <c r="D33" s="361" t="s">
        <v>1182</v>
      </c>
      <c r="E33" s="375" t="s">
        <v>3458</v>
      </c>
      <c r="F33" s="363" t="s">
        <v>991</v>
      </c>
      <c r="G33" s="375" t="s">
        <v>887</v>
      </c>
      <c r="H33" s="164" t="s">
        <v>992</v>
      </c>
      <c r="I33" s="164" t="s">
        <v>889</v>
      </c>
      <c r="J33" s="353" t="s">
        <v>1183</v>
      </c>
      <c r="K33" s="671">
        <v>41275</v>
      </c>
    </row>
    <row r="34" spans="1:11" ht="37.5" customHeight="1">
      <c r="A34" s="1179"/>
      <c r="B34" s="1182"/>
      <c r="C34" s="703">
        <v>31</v>
      </c>
      <c r="D34" s="361" t="s">
        <v>3722</v>
      </c>
      <c r="E34" s="375" t="s">
        <v>1184</v>
      </c>
      <c r="F34" s="363" t="s">
        <v>2545</v>
      </c>
      <c r="G34" s="375" t="s">
        <v>1185</v>
      </c>
      <c r="H34" s="164" t="s">
        <v>1186</v>
      </c>
      <c r="I34" s="164" t="s">
        <v>1187</v>
      </c>
      <c r="J34" s="353" t="s">
        <v>559</v>
      </c>
      <c r="K34" s="671">
        <v>41821</v>
      </c>
    </row>
    <row r="35" spans="1:11" ht="37.5" customHeight="1">
      <c r="A35" s="1179"/>
      <c r="B35" s="1182"/>
      <c r="C35" s="703">
        <v>32</v>
      </c>
      <c r="D35" s="361" t="s">
        <v>2207</v>
      </c>
      <c r="E35" s="375" t="s">
        <v>2208</v>
      </c>
      <c r="F35" s="363" t="s">
        <v>2211</v>
      </c>
      <c r="G35" s="375" t="s">
        <v>2210</v>
      </c>
      <c r="H35" s="164" t="s">
        <v>2241</v>
      </c>
      <c r="I35" s="164" t="s">
        <v>2241</v>
      </c>
      <c r="J35" s="375" t="s">
        <v>2209</v>
      </c>
      <c r="K35" s="671">
        <v>43497</v>
      </c>
    </row>
    <row r="36" spans="1:11" ht="37.5" customHeight="1">
      <c r="A36" s="1179"/>
      <c r="B36" s="1182"/>
      <c r="C36" s="703">
        <v>33</v>
      </c>
      <c r="D36" s="361" t="s">
        <v>3801</v>
      </c>
      <c r="E36" s="375" t="s">
        <v>2248</v>
      </c>
      <c r="F36" s="363" t="s">
        <v>1958</v>
      </c>
      <c r="G36" s="375" t="s">
        <v>2249</v>
      </c>
      <c r="H36" s="164" t="s">
        <v>2250</v>
      </c>
      <c r="I36" s="164" t="s">
        <v>2250</v>
      </c>
      <c r="J36" s="375" t="s">
        <v>3563</v>
      </c>
      <c r="K36" s="671">
        <v>45809</v>
      </c>
    </row>
    <row r="37" spans="1:11" ht="37.5" customHeight="1">
      <c r="A37" s="1179"/>
      <c r="B37" s="1182"/>
      <c r="C37" s="703">
        <v>34</v>
      </c>
      <c r="D37" s="361" t="s">
        <v>2333</v>
      </c>
      <c r="E37" s="375" t="s">
        <v>3237</v>
      </c>
      <c r="F37" s="363" t="s">
        <v>3238</v>
      </c>
      <c r="G37" s="375" t="s">
        <v>3239</v>
      </c>
      <c r="H37" s="164" t="s">
        <v>2334</v>
      </c>
      <c r="I37" s="164" t="s">
        <v>3236</v>
      </c>
      <c r="J37" s="375" t="s">
        <v>2273</v>
      </c>
      <c r="K37" s="671">
        <v>43770</v>
      </c>
    </row>
    <row r="38" spans="1:11" ht="37.5" customHeight="1">
      <c r="A38" s="1179"/>
      <c r="B38" s="1182"/>
      <c r="C38" s="703">
        <v>35</v>
      </c>
      <c r="D38" s="361" t="s">
        <v>2754</v>
      </c>
      <c r="E38" s="375" t="s">
        <v>2462</v>
      </c>
      <c r="F38" s="363" t="s">
        <v>2463</v>
      </c>
      <c r="G38" s="375" t="s">
        <v>2464</v>
      </c>
      <c r="H38" s="164" t="s">
        <v>2465</v>
      </c>
      <c r="I38" s="164" t="s">
        <v>2465</v>
      </c>
      <c r="J38" s="375" t="s">
        <v>2466</v>
      </c>
      <c r="K38" s="671">
        <v>43922</v>
      </c>
    </row>
    <row r="39" spans="1:11" ht="37.5" customHeight="1">
      <c r="A39" s="1179"/>
      <c r="B39" s="1182"/>
      <c r="C39" s="703">
        <v>36</v>
      </c>
      <c r="D39" s="361" t="s">
        <v>2887</v>
      </c>
      <c r="E39" s="375" t="s">
        <v>2888</v>
      </c>
      <c r="F39" s="363" t="s">
        <v>3433</v>
      </c>
      <c r="G39" s="375" t="s">
        <v>3434</v>
      </c>
      <c r="H39" s="164" t="s">
        <v>2266</v>
      </c>
      <c r="I39" s="164" t="s">
        <v>2267</v>
      </c>
      <c r="J39" s="375" t="s">
        <v>2889</v>
      </c>
      <c r="K39" s="671">
        <v>44652</v>
      </c>
    </row>
    <row r="40" spans="1:11" ht="37.5" customHeight="1" thickBot="1">
      <c r="A40" s="1179"/>
      <c r="B40" s="1183"/>
      <c r="C40" s="654">
        <v>37</v>
      </c>
      <c r="D40" s="365" t="s">
        <v>3050</v>
      </c>
      <c r="E40" s="372" t="s">
        <v>3051</v>
      </c>
      <c r="F40" s="366" t="s">
        <v>2758</v>
      </c>
      <c r="G40" s="372" t="s">
        <v>3052</v>
      </c>
      <c r="H40" s="368" t="s">
        <v>3018</v>
      </c>
      <c r="I40" s="368" t="s">
        <v>3019</v>
      </c>
      <c r="J40" s="372" t="s">
        <v>3053</v>
      </c>
      <c r="K40" s="670">
        <v>44986</v>
      </c>
    </row>
    <row r="41" spans="1:11" ht="37.5" customHeight="1">
      <c r="A41" s="1179"/>
      <c r="B41" s="1104" t="s">
        <v>967</v>
      </c>
      <c r="C41" s="859">
        <v>38</v>
      </c>
      <c r="D41" s="860" t="s">
        <v>1188</v>
      </c>
      <c r="E41" s="947" t="s">
        <v>973</v>
      </c>
      <c r="F41" s="861" t="s">
        <v>79</v>
      </c>
      <c r="G41" s="947" t="s">
        <v>1190</v>
      </c>
      <c r="H41" s="853" t="s">
        <v>359</v>
      </c>
      <c r="I41" s="853" t="s">
        <v>360</v>
      </c>
      <c r="J41" s="947" t="s">
        <v>1191</v>
      </c>
      <c r="K41" s="862">
        <v>42736</v>
      </c>
    </row>
    <row r="42" spans="1:11" ht="37.5" customHeight="1">
      <c r="A42" s="1179"/>
      <c r="B42" s="1104"/>
      <c r="C42" s="703">
        <v>39</v>
      </c>
      <c r="D42" s="361" t="s">
        <v>1192</v>
      </c>
      <c r="E42" s="375" t="s">
        <v>1193</v>
      </c>
      <c r="F42" s="363" t="s">
        <v>635</v>
      </c>
      <c r="G42" s="375" t="s">
        <v>1194</v>
      </c>
      <c r="H42" s="164" t="s">
        <v>970</v>
      </c>
      <c r="I42" s="164" t="s">
        <v>971</v>
      </c>
      <c r="J42" s="375" t="s">
        <v>1195</v>
      </c>
      <c r="K42" s="671">
        <v>42736</v>
      </c>
    </row>
    <row r="43" spans="1:11" ht="37.5" customHeight="1">
      <c r="A43" s="1179"/>
      <c r="B43" s="1104"/>
      <c r="C43" s="703">
        <v>40</v>
      </c>
      <c r="D43" s="855" t="s">
        <v>3423</v>
      </c>
      <c r="E43" s="856" t="s">
        <v>3424</v>
      </c>
      <c r="F43" s="857" t="s">
        <v>3216</v>
      </c>
      <c r="G43" s="856" t="s">
        <v>3425</v>
      </c>
      <c r="H43" s="171" t="s">
        <v>3218</v>
      </c>
      <c r="I43" s="171" t="s">
        <v>3218</v>
      </c>
      <c r="J43" s="856" t="s">
        <v>1120</v>
      </c>
      <c r="K43" s="858">
        <v>45383</v>
      </c>
    </row>
    <row r="44" spans="1:11" s="359" customFormat="1" ht="37.5" customHeight="1" thickBot="1">
      <c r="A44" s="1180"/>
      <c r="B44" s="1104"/>
      <c r="C44" s="854">
        <v>41</v>
      </c>
      <c r="D44" s="855" t="s">
        <v>3692</v>
      </c>
      <c r="E44" s="930" t="s">
        <v>3680</v>
      </c>
      <c r="F44" s="857" t="s">
        <v>1835</v>
      </c>
      <c r="G44" s="931" t="s">
        <v>3681</v>
      </c>
      <c r="H44" s="171" t="s">
        <v>2701</v>
      </c>
      <c r="I44" s="171" t="s">
        <v>2702</v>
      </c>
      <c r="J44" s="932" t="s">
        <v>3723</v>
      </c>
      <c r="K44" s="858">
        <v>46023</v>
      </c>
    </row>
    <row r="45" spans="1:11" s="359" customFormat="1" ht="37.5" customHeight="1">
      <c r="A45" s="1178" t="s">
        <v>896</v>
      </c>
      <c r="B45" s="1181" t="s">
        <v>897</v>
      </c>
      <c r="C45" s="653">
        <v>42</v>
      </c>
      <c r="D45" s="354" t="s">
        <v>1196</v>
      </c>
      <c r="E45" s="355" t="s">
        <v>899</v>
      </c>
      <c r="F45" s="356" t="s">
        <v>654</v>
      </c>
      <c r="G45" s="355" t="s">
        <v>900</v>
      </c>
      <c r="H45" s="357" t="s">
        <v>901</v>
      </c>
      <c r="I45" s="357" t="s">
        <v>901</v>
      </c>
      <c r="J45" s="358" t="s">
        <v>902</v>
      </c>
      <c r="K45" s="669">
        <v>41000</v>
      </c>
    </row>
    <row r="46" spans="1:11" s="359" customFormat="1" ht="37.5" customHeight="1">
      <c r="A46" s="1179"/>
      <c r="B46" s="1182"/>
      <c r="C46" s="703">
        <v>43</v>
      </c>
      <c r="D46" s="164">
        <v>1672000013</v>
      </c>
      <c r="E46" s="376" t="s">
        <v>929</v>
      </c>
      <c r="F46" s="363" t="s">
        <v>930</v>
      </c>
      <c r="G46" s="173" t="s">
        <v>1007</v>
      </c>
      <c r="H46" s="164" t="s">
        <v>932</v>
      </c>
      <c r="I46" s="164" t="s">
        <v>933</v>
      </c>
      <c r="J46" s="364" t="s">
        <v>168</v>
      </c>
      <c r="K46" s="671">
        <v>41000</v>
      </c>
    </row>
    <row r="47" spans="1:11" s="359" customFormat="1" ht="37.5" customHeight="1">
      <c r="A47" s="1179"/>
      <c r="B47" s="1182"/>
      <c r="C47" s="703">
        <v>44</v>
      </c>
      <c r="D47" s="164">
        <v>1670800034</v>
      </c>
      <c r="E47" s="376" t="s">
        <v>1197</v>
      </c>
      <c r="F47" s="363" t="s">
        <v>905</v>
      </c>
      <c r="G47" s="173" t="s">
        <v>2125</v>
      </c>
      <c r="H47" s="164" t="s">
        <v>999</v>
      </c>
      <c r="I47" s="164" t="s">
        <v>1000</v>
      </c>
      <c r="J47" s="364" t="s">
        <v>1198</v>
      </c>
      <c r="K47" s="671">
        <v>41730</v>
      </c>
    </row>
    <row r="48" spans="1:11" s="359" customFormat="1" ht="37.5" customHeight="1">
      <c r="A48" s="1179"/>
      <c r="B48" s="1182"/>
      <c r="C48" s="703">
        <v>45</v>
      </c>
      <c r="D48" s="164">
        <v>1670900016</v>
      </c>
      <c r="E48" s="376" t="s">
        <v>914</v>
      </c>
      <c r="F48" s="363" t="s">
        <v>1199</v>
      </c>
      <c r="G48" s="173" t="s">
        <v>1200</v>
      </c>
      <c r="H48" s="164" t="s">
        <v>917</v>
      </c>
      <c r="I48" s="164" t="s">
        <v>918</v>
      </c>
      <c r="J48" s="364" t="s">
        <v>1201</v>
      </c>
      <c r="K48" s="671">
        <v>41730</v>
      </c>
    </row>
    <row r="49" spans="1:11" s="359" customFormat="1" ht="37.5" customHeight="1">
      <c r="A49" s="1179"/>
      <c r="B49" s="1182"/>
      <c r="C49" s="703">
        <v>46</v>
      </c>
      <c r="D49" s="164">
        <v>1672000047</v>
      </c>
      <c r="E49" s="376" t="s">
        <v>1870</v>
      </c>
      <c r="F49" s="363" t="s">
        <v>1866</v>
      </c>
      <c r="G49" s="173" t="s">
        <v>1869</v>
      </c>
      <c r="H49" s="164" t="s">
        <v>1075</v>
      </c>
      <c r="I49" s="164" t="s">
        <v>1871</v>
      </c>
      <c r="J49" s="364" t="s">
        <v>935</v>
      </c>
      <c r="K49" s="671">
        <v>43191</v>
      </c>
    </row>
    <row r="50" spans="1:11" ht="37.5" customHeight="1">
      <c r="A50" s="1179"/>
      <c r="B50" s="1182"/>
      <c r="C50" s="703">
        <v>47</v>
      </c>
      <c r="D50" s="164">
        <v>1670800042</v>
      </c>
      <c r="E50" s="376" t="s">
        <v>2921</v>
      </c>
      <c r="F50" s="363" t="s">
        <v>1202</v>
      </c>
      <c r="G50" s="173" t="s">
        <v>1203</v>
      </c>
      <c r="H50" s="164" t="s">
        <v>1204</v>
      </c>
      <c r="I50" s="164" t="s">
        <v>1205</v>
      </c>
      <c r="J50" s="364" t="s">
        <v>913</v>
      </c>
      <c r="K50" s="671">
        <v>41944</v>
      </c>
    </row>
    <row r="51" spans="1:11" ht="37.5" customHeight="1" thickBot="1">
      <c r="A51" s="1180"/>
      <c r="B51" s="1183"/>
      <c r="C51" s="654">
        <v>48</v>
      </c>
      <c r="D51" s="368">
        <v>1670900024</v>
      </c>
      <c r="E51" s="377" t="s">
        <v>2233</v>
      </c>
      <c r="F51" s="366" t="s">
        <v>1206</v>
      </c>
      <c r="G51" s="367" t="s">
        <v>1207</v>
      </c>
      <c r="H51" s="368" t="s">
        <v>1208</v>
      </c>
      <c r="I51" s="368" t="s">
        <v>1209</v>
      </c>
      <c r="J51" s="378" t="s">
        <v>1210</v>
      </c>
      <c r="K51" s="670">
        <v>42095</v>
      </c>
    </row>
    <row r="52" spans="1:11">
      <c r="F52" s="34"/>
    </row>
    <row r="53" spans="1:11">
      <c r="F53" s="34"/>
    </row>
  </sheetData>
  <autoFilter ref="A3:K50" xr:uid="{00000000-0009-0000-0000-000018000000}"/>
  <mergeCells count="11">
    <mergeCell ref="A45:A51"/>
    <mergeCell ref="B45:B51"/>
    <mergeCell ref="A1:E1"/>
    <mergeCell ref="A4:A7"/>
    <mergeCell ref="B4:B7"/>
    <mergeCell ref="A8:A14"/>
    <mergeCell ref="B8:B14"/>
    <mergeCell ref="A15:A44"/>
    <mergeCell ref="B15:B29"/>
    <mergeCell ref="B30:B40"/>
    <mergeCell ref="B41:B44"/>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80" zoomScaleNormal="75" zoomScaleSheetLayoutView="80" workbookViewId="0">
      <selection activeCell="B6" sqref="B6"/>
    </sheetView>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1686</v>
      </c>
      <c r="C1" s="348"/>
      <c r="D1" s="348"/>
      <c r="E1" s="348"/>
      <c r="F1" s="348"/>
      <c r="G1" s="348"/>
      <c r="H1" s="348" t="str">
        <f>居宅介護・重度訪問介護!J1</f>
        <v>令和８年７月１日現在</v>
      </c>
      <c r="I1" s="710"/>
      <c r="J1" s="348"/>
    </row>
    <row r="2" spans="1:12" s="15" customFormat="1" ht="47.25" customHeight="1">
      <c r="A2" s="12"/>
      <c r="B2" s="991" t="s">
        <v>1211</v>
      </c>
      <c r="C2" s="991"/>
      <c r="D2" s="991"/>
      <c r="E2" s="991"/>
      <c r="F2" s="991"/>
      <c r="G2" s="991"/>
      <c r="H2" s="991"/>
      <c r="I2" s="711"/>
      <c r="J2" s="709"/>
    </row>
    <row r="3" spans="1:12" s="80" customFormat="1" ht="45.75" customHeight="1">
      <c r="A3" s="78">
        <f>MAX(A4:A9)</f>
        <v>6</v>
      </c>
      <c r="B3" s="379" t="s">
        <v>18</v>
      </c>
      <c r="C3" s="379" t="s">
        <v>19</v>
      </c>
      <c r="D3" s="379" t="s">
        <v>4</v>
      </c>
      <c r="E3" s="379" t="s">
        <v>273</v>
      </c>
      <c r="F3" s="379" t="s">
        <v>21</v>
      </c>
      <c r="G3" s="379" t="s">
        <v>22</v>
      </c>
      <c r="H3" s="379" t="s">
        <v>8</v>
      </c>
      <c r="I3" s="712" t="s">
        <v>24</v>
      </c>
      <c r="J3" s="21" t="s">
        <v>25</v>
      </c>
    </row>
    <row r="4" spans="1:12" ht="39" customHeight="1">
      <c r="A4" s="35" cm="1">
        <f t="array" ref="A4:A9">_xlfn.SEQUENCE(COUNTA(B4:B9),1,1,1)</f>
        <v>1</v>
      </c>
      <c r="B4" s="380" t="s">
        <v>1212</v>
      </c>
      <c r="C4" s="381" t="s">
        <v>78</v>
      </c>
      <c r="D4" s="382" t="s">
        <v>1189</v>
      </c>
      <c r="E4" s="381" t="s">
        <v>1213</v>
      </c>
      <c r="F4" s="383" t="s">
        <v>1214</v>
      </c>
      <c r="G4" s="383" t="s">
        <v>1215</v>
      </c>
      <c r="H4" s="381" t="s">
        <v>78</v>
      </c>
      <c r="I4" s="713">
        <v>38991</v>
      </c>
      <c r="J4" s="964">
        <v>45566</v>
      </c>
    </row>
    <row r="5" spans="1:12" ht="39" customHeight="1">
      <c r="A5" s="35">
        <v>2</v>
      </c>
      <c r="B5" s="380" t="s">
        <v>1216</v>
      </c>
      <c r="C5" s="381" t="s">
        <v>108</v>
      </c>
      <c r="D5" s="382" t="s">
        <v>1217</v>
      </c>
      <c r="E5" s="381" t="s">
        <v>1218</v>
      </c>
      <c r="F5" s="383" t="s">
        <v>1219</v>
      </c>
      <c r="G5" s="383" t="s">
        <v>1220</v>
      </c>
      <c r="H5" s="381" t="s">
        <v>112</v>
      </c>
      <c r="I5" s="713">
        <v>38991</v>
      </c>
      <c r="J5" s="964">
        <v>45566</v>
      </c>
    </row>
    <row r="6" spans="1:12" ht="38.25" customHeight="1">
      <c r="A6" s="35">
        <v>3</v>
      </c>
      <c r="B6" s="380" t="s">
        <v>1221</v>
      </c>
      <c r="C6" s="381" t="s">
        <v>236</v>
      </c>
      <c r="D6" s="382" t="s">
        <v>1222</v>
      </c>
      <c r="E6" s="381" t="s">
        <v>2736</v>
      </c>
      <c r="F6" s="383" t="s">
        <v>1223</v>
      </c>
      <c r="G6" s="383" t="s">
        <v>1224</v>
      </c>
      <c r="H6" s="381" t="s">
        <v>240</v>
      </c>
      <c r="I6" s="713">
        <v>38991</v>
      </c>
      <c r="J6" s="964">
        <v>45566</v>
      </c>
    </row>
    <row r="7" spans="1:12" ht="38.25" customHeight="1">
      <c r="A7" s="35">
        <v>4</v>
      </c>
      <c r="B7" s="380" t="s">
        <v>1225</v>
      </c>
      <c r="C7" s="381" t="s">
        <v>61</v>
      </c>
      <c r="D7" s="382" t="s">
        <v>3702</v>
      </c>
      <c r="E7" s="381" t="s">
        <v>3698</v>
      </c>
      <c r="F7" s="383" t="s">
        <v>2276</v>
      </c>
      <c r="G7" s="383" t="s">
        <v>2277</v>
      </c>
      <c r="H7" s="381" t="s">
        <v>64</v>
      </c>
      <c r="I7" s="713">
        <v>40817</v>
      </c>
      <c r="J7" s="964">
        <v>45200</v>
      </c>
    </row>
    <row r="8" spans="1:12" s="745" customFormat="1" ht="41.25" customHeight="1">
      <c r="A8" s="35">
        <v>5</v>
      </c>
      <c r="B8" s="380" t="s">
        <v>2165</v>
      </c>
      <c r="C8" s="381" t="s">
        <v>1228</v>
      </c>
      <c r="D8" s="382" t="s">
        <v>2105</v>
      </c>
      <c r="E8" s="381" t="s">
        <v>2811</v>
      </c>
      <c r="F8" s="383" t="s">
        <v>2159</v>
      </c>
      <c r="G8" s="383" t="s">
        <v>2160</v>
      </c>
      <c r="H8" s="381" t="s">
        <v>2158</v>
      </c>
      <c r="I8" s="713">
        <v>43344</v>
      </c>
      <c r="J8" s="713">
        <v>45536</v>
      </c>
      <c r="K8" s="743"/>
      <c r="L8" s="744"/>
    </row>
    <row r="9" spans="1:12" s="80" customFormat="1" ht="41.25" customHeight="1">
      <c r="A9" s="35">
        <v>6</v>
      </c>
      <c r="B9" s="380">
        <v>1610400150</v>
      </c>
      <c r="C9" s="381" t="s">
        <v>264</v>
      </c>
      <c r="D9" s="382" t="s">
        <v>1229</v>
      </c>
      <c r="E9" s="381" t="s">
        <v>266</v>
      </c>
      <c r="F9" s="383" t="s">
        <v>1230</v>
      </c>
      <c r="G9" s="383" t="s">
        <v>1231</v>
      </c>
      <c r="H9" s="381" t="s">
        <v>269</v>
      </c>
      <c r="I9" s="713">
        <v>42522</v>
      </c>
      <c r="J9" s="713">
        <v>44713</v>
      </c>
      <c r="K9" s="746"/>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1687</v>
      </c>
      <c r="E1" s="2"/>
      <c r="F1" s="2"/>
      <c r="G1" s="2"/>
      <c r="H1" s="2"/>
      <c r="I1" s="2" t="str">
        <f>居宅介護・重度訪問介護!J1</f>
        <v>令和８年７月１日現在</v>
      </c>
      <c r="J1" s="2"/>
      <c r="K1" s="2"/>
      <c r="L1" s="3"/>
    </row>
    <row r="2" spans="1:12" s="1" customFormat="1" ht="36.75" customHeight="1">
      <c r="B2" s="635" t="s">
        <v>0</v>
      </c>
      <c r="C2" s="635"/>
      <c r="D2" s="635"/>
      <c r="E2" s="635"/>
      <c r="F2" s="635"/>
      <c r="G2" s="635"/>
      <c r="H2" s="635"/>
      <c r="I2" s="635"/>
      <c r="J2" s="635"/>
      <c r="K2" s="634"/>
      <c r="L2" s="3"/>
    </row>
    <row r="3" spans="1:12" s="4" customFormat="1" ht="40.5" customHeight="1">
      <c r="B3" s="5" t="s">
        <v>1</v>
      </c>
      <c r="C3" s="5" t="s">
        <v>2</v>
      </c>
      <c r="D3" s="5" t="s">
        <v>3</v>
      </c>
      <c r="E3" s="5" t="s">
        <v>4</v>
      </c>
      <c r="F3" s="5" t="s">
        <v>5</v>
      </c>
      <c r="G3" s="5" t="s">
        <v>6</v>
      </c>
      <c r="H3" s="5" t="s">
        <v>7</v>
      </c>
      <c r="I3" s="5" t="s">
        <v>8</v>
      </c>
      <c r="J3" s="6" t="s">
        <v>9</v>
      </c>
      <c r="K3" s="5" t="s">
        <v>2120</v>
      </c>
    </row>
    <row r="4" spans="1:12" s="4" customFormat="1" ht="40.5" customHeight="1">
      <c r="A4" s="4">
        <v>1</v>
      </c>
      <c r="B4" s="5">
        <v>1612000206</v>
      </c>
      <c r="C4" s="7" t="s">
        <v>10</v>
      </c>
      <c r="D4" s="5">
        <v>50</v>
      </c>
      <c r="E4" s="8" t="s">
        <v>11</v>
      </c>
      <c r="F4" s="9" t="s">
        <v>12</v>
      </c>
      <c r="G4" s="5" t="s">
        <v>13</v>
      </c>
      <c r="H4" s="5" t="s">
        <v>14</v>
      </c>
      <c r="I4" s="7" t="s">
        <v>10</v>
      </c>
      <c r="J4" s="6">
        <v>41000</v>
      </c>
      <c r="K4" s="636">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3"/>
  <sheetViews>
    <sheetView view="pageBreakPreview" zoomScale="90" zoomScaleNormal="80" zoomScaleSheetLayoutView="90" workbookViewId="0">
      <pane ySplit="3" topLeftCell="A4" activePane="bottomLeft" state="frozen"/>
      <selection activeCell="G13" sqref="G13"/>
      <selection pane="bottomLeft" activeCell="E12" sqref="E12"/>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08984375" style="75" customWidth="1"/>
    <col min="15" max="16384" width="9" style="75"/>
  </cols>
  <sheetData>
    <row r="1" spans="1:14" s="1" customFormat="1" ht="33.75" customHeight="1" thickBot="1">
      <c r="A1" s="37" t="s">
        <v>270</v>
      </c>
      <c r="B1" s="996" t="s">
        <v>1688</v>
      </c>
      <c r="C1" s="996"/>
      <c r="D1" s="996"/>
      <c r="E1" s="996"/>
      <c r="F1" s="996"/>
      <c r="G1" s="996"/>
      <c r="H1" s="996"/>
      <c r="I1" s="996"/>
      <c r="J1" s="996"/>
      <c r="K1" s="996"/>
      <c r="L1" s="994" t="str">
        <f>居宅介護・重度訪問介護!J1</f>
        <v>令和８年７月１日現在</v>
      </c>
      <c r="M1" s="994" t="str">
        <f ca="1">REPLACE(LEFT(CELL("filename",$A$1),FIND(".x",CELL("filename",$A$1))-1),1,FIND("[",CELL("filename",$A$1)),)</f>
        <v>080701</v>
      </c>
    </row>
    <row r="2" spans="1:14" s="1" customFormat="1" ht="32.25" customHeight="1" thickBot="1">
      <c r="A2" s="39">
        <f>SUM(F4:F93)</f>
        <v>1890</v>
      </c>
      <c r="B2" s="997" t="s">
        <v>271</v>
      </c>
      <c r="C2" s="997"/>
      <c r="D2" s="997"/>
      <c r="E2" s="997"/>
      <c r="F2" s="997"/>
      <c r="G2" s="997"/>
      <c r="H2" s="997"/>
      <c r="I2" s="997"/>
      <c r="J2" s="997"/>
      <c r="K2" s="997"/>
      <c r="L2" s="40"/>
      <c r="M2" s="40"/>
    </row>
    <row r="3" spans="1:14" s="46" customFormat="1" ht="32.25" customHeight="1">
      <c r="A3" s="41">
        <f>MAX(A4:A93)</f>
        <v>84</v>
      </c>
      <c r="B3" s="42" t="s">
        <v>18</v>
      </c>
      <c r="C3" s="43" t="s">
        <v>272</v>
      </c>
      <c r="D3" s="43" t="s">
        <v>2108</v>
      </c>
      <c r="E3" s="42" t="s">
        <v>19</v>
      </c>
      <c r="F3" s="42" t="s">
        <v>3</v>
      </c>
      <c r="G3" s="42" t="s">
        <v>4</v>
      </c>
      <c r="H3" s="44" t="s">
        <v>273</v>
      </c>
      <c r="I3" s="42" t="s">
        <v>21</v>
      </c>
      <c r="J3" s="42" t="s">
        <v>22</v>
      </c>
      <c r="K3" s="42" t="s">
        <v>8</v>
      </c>
      <c r="L3" s="45" t="s">
        <v>24</v>
      </c>
      <c r="M3" s="45" t="s">
        <v>25</v>
      </c>
    </row>
    <row r="4" spans="1:14" s="49" customFormat="1" ht="27" customHeight="1">
      <c r="A4" s="911">
        <f>IF(B4="","",COUNTA($B$4:B4))</f>
        <v>1</v>
      </c>
      <c r="B4" s="1006" t="s">
        <v>274</v>
      </c>
      <c r="C4" s="1004"/>
      <c r="D4" s="1004"/>
      <c r="E4" s="47" t="s">
        <v>276</v>
      </c>
      <c r="F4" s="48">
        <v>10</v>
      </c>
      <c r="G4" s="1000" t="s">
        <v>277</v>
      </c>
      <c r="H4" s="998" t="s">
        <v>278</v>
      </c>
      <c r="I4" s="1002" t="s">
        <v>279</v>
      </c>
      <c r="J4" s="1002"/>
      <c r="K4" s="998" t="s">
        <v>280</v>
      </c>
      <c r="L4" s="995">
        <v>38991</v>
      </c>
      <c r="M4" s="995">
        <v>45566</v>
      </c>
    </row>
    <row r="5" spans="1:14" s="49" customFormat="1" ht="27" customHeight="1">
      <c r="A5" s="911" t="str">
        <f>IF(B5="","",COUNTA($B$4:B5))</f>
        <v/>
      </c>
      <c r="B5" s="1007"/>
      <c r="C5" s="1005"/>
      <c r="D5" s="1005"/>
      <c r="E5" s="47" t="s">
        <v>281</v>
      </c>
      <c r="F5" s="544">
        <v>10</v>
      </c>
      <c r="G5" s="1001"/>
      <c r="H5" s="999"/>
      <c r="I5" s="1003"/>
      <c r="J5" s="1003"/>
      <c r="K5" s="999"/>
      <c r="L5" s="995"/>
      <c r="M5" s="995"/>
    </row>
    <row r="6" spans="1:14" s="49" customFormat="1" ht="27" customHeight="1">
      <c r="A6" s="911">
        <f>IF(B6="","",COUNTA($B$4:B6))</f>
        <v>2</v>
      </c>
      <c r="B6" s="1006" t="s">
        <v>1712</v>
      </c>
      <c r="C6" s="1004" t="s">
        <v>275</v>
      </c>
      <c r="D6" s="1004"/>
      <c r="E6" s="50" t="s">
        <v>282</v>
      </c>
      <c r="F6" s="48">
        <v>10</v>
      </c>
      <c r="G6" s="48" t="s">
        <v>283</v>
      </c>
      <c r="H6" s="51" t="s">
        <v>284</v>
      </c>
      <c r="I6" s="52" t="s">
        <v>285</v>
      </c>
      <c r="J6" s="52" t="s">
        <v>285</v>
      </c>
      <c r="K6" s="998" t="s">
        <v>286</v>
      </c>
      <c r="L6" s="53">
        <v>39173</v>
      </c>
      <c r="M6" s="992">
        <v>45748</v>
      </c>
    </row>
    <row r="7" spans="1:14" s="49" customFormat="1" ht="27" customHeight="1">
      <c r="A7" s="911" t="str">
        <f>IF(B7="","",COUNTA($B$4:B7))</f>
        <v/>
      </c>
      <c r="B7" s="1007"/>
      <c r="C7" s="1005"/>
      <c r="D7" s="1005"/>
      <c r="E7" s="50" t="s">
        <v>2816</v>
      </c>
      <c r="F7" s="48">
        <v>10</v>
      </c>
      <c r="G7" s="48" t="s">
        <v>2813</v>
      </c>
      <c r="H7" s="51" t="s">
        <v>2812</v>
      </c>
      <c r="I7" s="52" t="s">
        <v>2814</v>
      </c>
      <c r="J7" s="52" t="s">
        <v>2815</v>
      </c>
      <c r="K7" s="999"/>
      <c r="L7" s="53">
        <v>42795</v>
      </c>
      <c r="M7" s="993"/>
    </row>
    <row r="8" spans="1:14" s="49" customFormat="1" ht="27" customHeight="1">
      <c r="A8" s="911">
        <f>IF(B8="","",COUNTA($B$4:B8))</f>
        <v>3</v>
      </c>
      <c r="B8" s="965" t="s">
        <v>3787</v>
      </c>
      <c r="C8" s="966"/>
      <c r="D8" s="966"/>
      <c r="E8" s="880" t="s">
        <v>3788</v>
      </c>
      <c r="F8" s="630">
        <v>20</v>
      </c>
      <c r="G8" s="630" t="s">
        <v>3789</v>
      </c>
      <c r="H8" s="627" t="s">
        <v>3790</v>
      </c>
      <c r="I8" s="629" t="s">
        <v>3791</v>
      </c>
      <c r="J8" s="629" t="s">
        <v>3792</v>
      </c>
      <c r="K8" s="967" t="s">
        <v>3793</v>
      </c>
      <c r="L8" s="53">
        <v>39539</v>
      </c>
      <c r="M8" s="53">
        <v>46113</v>
      </c>
    </row>
    <row r="9" spans="1:14" s="49" customFormat="1" ht="27" customHeight="1">
      <c r="A9" s="911">
        <f>IF(B9="","",COUNTA($B$4:B9))</f>
        <v>4</v>
      </c>
      <c r="B9" s="61" t="s">
        <v>287</v>
      </c>
      <c r="C9" s="781"/>
      <c r="D9" s="781"/>
      <c r="E9" s="54" t="s">
        <v>288</v>
      </c>
      <c r="F9" s="630">
        <v>20</v>
      </c>
      <c r="G9" s="630" t="s">
        <v>289</v>
      </c>
      <c r="H9" s="627" t="s">
        <v>290</v>
      </c>
      <c r="I9" s="629" t="s">
        <v>291</v>
      </c>
      <c r="J9" s="629" t="s">
        <v>291</v>
      </c>
      <c r="K9" s="627" t="s">
        <v>292</v>
      </c>
      <c r="L9" s="53">
        <v>39904</v>
      </c>
      <c r="M9" s="53">
        <v>44287</v>
      </c>
      <c r="N9" s="55"/>
    </row>
    <row r="10" spans="1:14" s="49" customFormat="1" ht="27" customHeight="1">
      <c r="A10" s="911">
        <f>IF(B10="","",COUNTA($B$4:B10))</f>
        <v>5</v>
      </c>
      <c r="B10" s="56" t="s">
        <v>293</v>
      </c>
      <c r="C10" s="57" t="s">
        <v>275</v>
      </c>
      <c r="D10" s="57"/>
      <c r="E10" s="47" t="s">
        <v>294</v>
      </c>
      <c r="F10" s="48">
        <v>10</v>
      </c>
      <c r="G10" s="48" t="s">
        <v>62</v>
      </c>
      <c r="H10" s="51" t="s">
        <v>295</v>
      </c>
      <c r="I10" s="52" t="s">
        <v>63</v>
      </c>
      <c r="J10" s="52" t="s">
        <v>63</v>
      </c>
      <c r="K10" s="58" t="s">
        <v>296</v>
      </c>
      <c r="L10" s="59">
        <v>40422</v>
      </c>
      <c r="M10" s="59">
        <v>44805</v>
      </c>
    </row>
    <row r="11" spans="1:14" s="49" customFormat="1" ht="27" customHeight="1">
      <c r="A11" s="911">
        <f>IF(B11="","",COUNTA($B$4:B11))</f>
        <v>6</v>
      </c>
      <c r="B11" s="56" t="s">
        <v>297</v>
      </c>
      <c r="C11" s="52"/>
      <c r="D11" s="52"/>
      <c r="E11" s="50" t="s">
        <v>298</v>
      </c>
      <c r="F11" s="52">
        <v>52</v>
      </c>
      <c r="G11" s="48" t="s">
        <v>277</v>
      </c>
      <c r="H11" s="60" t="s">
        <v>299</v>
      </c>
      <c r="I11" s="52" t="s">
        <v>279</v>
      </c>
      <c r="J11" s="52" t="s">
        <v>300</v>
      </c>
      <c r="K11" s="58" t="s">
        <v>301</v>
      </c>
      <c r="L11" s="59">
        <v>40634</v>
      </c>
      <c r="M11" s="59">
        <v>45017</v>
      </c>
    </row>
    <row r="12" spans="1:14" s="49" customFormat="1" ht="27" customHeight="1">
      <c r="A12" s="911">
        <f>IF(B12="","",COUNTA($B$4:B12))</f>
        <v>7</v>
      </c>
      <c r="B12" s="61" t="s">
        <v>302</v>
      </c>
      <c r="C12" s="62"/>
      <c r="D12" s="62"/>
      <c r="E12" s="50" t="s">
        <v>303</v>
      </c>
      <c r="F12" s="52">
        <v>33</v>
      </c>
      <c r="G12" s="48" t="s">
        <v>304</v>
      </c>
      <c r="H12" s="60" t="s">
        <v>305</v>
      </c>
      <c r="I12" s="52" t="s">
        <v>306</v>
      </c>
      <c r="J12" s="52" t="s">
        <v>307</v>
      </c>
      <c r="K12" s="58" t="s">
        <v>301</v>
      </c>
      <c r="L12" s="59">
        <v>40817</v>
      </c>
      <c r="M12" s="59">
        <v>45200</v>
      </c>
    </row>
    <row r="13" spans="1:14" s="49" customFormat="1" ht="27" customHeight="1">
      <c r="A13" s="911">
        <f>IF(B13="","",COUNTA($B$4:B13))</f>
        <v>8</v>
      </c>
      <c r="B13" s="56" t="s">
        <v>309</v>
      </c>
      <c r="C13" s="52"/>
      <c r="D13" s="52"/>
      <c r="E13" s="47" t="s">
        <v>310</v>
      </c>
      <c r="F13" s="48">
        <v>40</v>
      </c>
      <c r="G13" s="48" t="s">
        <v>311</v>
      </c>
      <c r="H13" s="58" t="s">
        <v>312</v>
      </c>
      <c r="I13" s="52" t="s">
        <v>313</v>
      </c>
      <c r="J13" s="52" t="s">
        <v>314</v>
      </c>
      <c r="K13" s="60" t="s">
        <v>292</v>
      </c>
      <c r="L13" s="59">
        <v>40878</v>
      </c>
      <c r="M13" s="59">
        <v>45261</v>
      </c>
    </row>
    <row r="14" spans="1:14" s="49" customFormat="1" ht="27" customHeight="1">
      <c r="A14" s="911">
        <f>IF(B14="","",COUNTA($B$4:B14))</f>
        <v>9</v>
      </c>
      <c r="B14" s="61" t="s">
        <v>315</v>
      </c>
      <c r="C14" s="629"/>
      <c r="D14" s="629"/>
      <c r="E14" s="63" t="s">
        <v>316</v>
      </c>
      <c r="F14" s="48">
        <v>20</v>
      </c>
      <c r="G14" s="630" t="s">
        <v>311</v>
      </c>
      <c r="H14" s="616" t="s">
        <v>312</v>
      </c>
      <c r="I14" s="52" t="s">
        <v>313</v>
      </c>
      <c r="J14" s="52" t="s">
        <v>314</v>
      </c>
      <c r="K14" s="802" t="s">
        <v>292</v>
      </c>
      <c r="L14" s="59">
        <v>40878</v>
      </c>
      <c r="M14" s="59">
        <v>45261</v>
      </c>
    </row>
    <row r="15" spans="1:14" s="49" customFormat="1" ht="27" customHeight="1">
      <c r="A15" s="911">
        <f>IF(B15="","",COUNTA($B$4:B15))</f>
        <v>10</v>
      </c>
      <c r="B15" s="56" t="s">
        <v>317</v>
      </c>
      <c r="C15" s="52"/>
      <c r="D15" s="52"/>
      <c r="E15" s="47" t="s">
        <v>318</v>
      </c>
      <c r="F15" s="67">
        <v>50</v>
      </c>
      <c r="G15" s="48" t="s">
        <v>319</v>
      </c>
      <c r="H15" s="58" t="s">
        <v>320</v>
      </c>
      <c r="I15" s="65" t="s">
        <v>321</v>
      </c>
      <c r="J15" s="65" t="s">
        <v>322</v>
      </c>
      <c r="K15" s="69" t="s">
        <v>323</v>
      </c>
      <c r="L15" s="70">
        <v>41000</v>
      </c>
      <c r="M15" s="71">
        <v>45383</v>
      </c>
    </row>
    <row r="16" spans="1:14" s="49" customFormat="1" ht="27" customHeight="1">
      <c r="A16" s="911">
        <f>IF(B16="","",COUNTA($B$4:B16))</f>
        <v>11</v>
      </c>
      <c r="B16" s="64" t="s">
        <v>324</v>
      </c>
      <c r="C16" s="65"/>
      <c r="D16" s="65"/>
      <c r="E16" s="66" t="s">
        <v>325</v>
      </c>
      <c r="F16" s="67">
        <v>20</v>
      </c>
      <c r="G16" s="67" t="s">
        <v>319</v>
      </c>
      <c r="H16" s="68" t="s">
        <v>320</v>
      </c>
      <c r="I16" s="65" t="s">
        <v>321</v>
      </c>
      <c r="J16" s="65" t="s">
        <v>322</v>
      </c>
      <c r="K16" s="69" t="s">
        <v>323</v>
      </c>
      <c r="L16" s="71">
        <v>41000</v>
      </c>
      <c r="M16" s="71">
        <v>45383</v>
      </c>
    </row>
    <row r="17" spans="1:13" s="49" customFormat="1" ht="27" customHeight="1">
      <c r="A17" s="911">
        <f>IF(B17="","",COUNTA($B$4:B17))</f>
        <v>12</v>
      </c>
      <c r="B17" s="64" t="s">
        <v>326</v>
      </c>
      <c r="C17" s="65" t="s">
        <v>2575</v>
      </c>
      <c r="D17" s="65"/>
      <c r="E17" s="66" t="s">
        <v>327</v>
      </c>
      <c r="F17" s="67">
        <v>10</v>
      </c>
      <c r="G17" s="67" t="s">
        <v>328</v>
      </c>
      <c r="H17" s="68" t="s">
        <v>329</v>
      </c>
      <c r="I17" s="65" t="s">
        <v>330</v>
      </c>
      <c r="J17" s="65" t="s">
        <v>331</v>
      </c>
      <c r="K17" s="69" t="s">
        <v>332</v>
      </c>
      <c r="L17" s="71">
        <v>42309</v>
      </c>
      <c r="M17" s="71">
        <v>44501</v>
      </c>
    </row>
    <row r="18" spans="1:13" s="49" customFormat="1" ht="27" customHeight="1">
      <c r="A18" s="911">
        <f>IF(B18="","",COUNTA($B$4:B18))</f>
        <v>13</v>
      </c>
      <c r="B18" s="64" t="s">
        <v>333</v>
      </c>
      <c r="C18" s="65" t="s">
        <v>275</v>
      </c>
      <c r="D18" s="65"/>
      <c r="E18" s="66" t="s">
        <v>334</v>
      </c>
      <c r="F18" s="67">
        <v>10</v>
      </c>
      <c r="G18" s="67" t="s">
        <v>335</v>
      </c>
      <c r="H18" s="68" t="s">
        <v>3005</v>
      </c>
      <c r="I18" s="57" t="s">
        <v>3006</v>
      </c>
      <c r="J18" s="65" t="s">
        <v>3007</v>
      </c>
      <c r="K18" s="69" t="s">
        <v>336</v>
      </c>
      <c r="L18" s="71">
        <v>42522</v>
      </c>
      <c r="M18" s="71">
        <v>44652</v>
      </c>
    </row>
    <row r="19" spans="1:13" s="49" customFormat="1" ht="27" customHeight="1">
      <c r="A19" s="911">
        <f>IF(B19="","",COUNTA($B$4:B19))</f>
        <v>14</v>
      </c>
      <c r="B19" s="64" t="s">
        <v>1784</v>
      </c>
      <c r="C19" s="65" t="s">
        <v>1785</v>
      </c>
      <c r="D19" s="65"/>
      <c r="E19" s="66" t="s">
        <v>1786</v>
      </c>
      <c r="F19" s="67">
        <v>10</v>
      </c>
      <c r="G19" s="67" t="s">
        <v>1772</v>
      </c>
      <c r="H19" s="68" t="s">
        <v>1787</v>
      </c>
      <c r="I19" s="65" t="s">
        <v>1788</v>
      </c>
      <c r="J19" s="65" t="s">
        <v>1774</v>
      </c>
      <c r="K19" s="69" t="s">
        <v>1775</v>
      </c>
      <c r="L19" s="71">
        <v>42917</v>
      </c>
      <c r="M19" s="71">
        <v>45108</v>
      </c>
    </row>
    <row r="20" spans="1:13" s="49" customFormat="1" ht="27" customHeight="1">
      <c r="A20" s="911">
        <f>IF(B20="","",COUNTA($B$4:B20))</f>
        <v>15</v>
      </c>
      <c r="B20" s="56" t="s">
        <v>337</v>
      </c>
      <c r="C20" s="57"/>
      <c r="D20" s="57"/>
      <c r="E20" s="47" t="s">
        <v>338</v>
      </c>
      <c r="F20" s="48">
        <v>20</v>
      </c>
      <c r="G20" s="48" t="s">
        <v>339</v>
      </c>
      <c r="H20" s="51" t="s">
        <v>340</v>
      </c>
      <c r="I20" s="52" t="s">
        <v>341</v>
      </c>
      <c r="J20" s="52" t="s">
        <v>342</v>
      </c>
      <c r="K20" s="58" t="s">
        <v>343</v>
      </c>
      <c r="L20" s="59">
        <v>39539</v>
      </c>
      <c r="M20" s="59">
        <v>46113</v>
      </c>
    </row>
    <row r="21" spans="1:13" s="49" customFormat="1" ht="27" customHeight="1">
      <c r="A21" s="911">
        <f>IF(B21="","",COUNTA($B$4:B21))</f>
        <v>16</v>
      </c>
      <c r="B21" s="56" t="s">
        <v>344</v>
      </c>
      <c r="C21" s="57"/>
      <c r="D21" s="57"/>
      <c r="E21" s="47" t="s">
        <v>345</v>
      </c>
      <c r="F21" s="48">
        <v>20</v>
      </c>
      <c r="G21" s="48" t="s">
        <v>346</v>
      </c>
      <c r="H21" s="51" t="s">
        <v>347</v>
      </c>
      <c r="I21" s="52" t="s">
        <v>348</v>
      </c>
      <c r="J21" s="52" t="s">
        <v>349</v>
      </c>
      <c r="K21" s="58" t="s">
        <v>350</v>
      </c>
      <c r="L21" s="59">
        <v>40756</v>
      </c>
      <c r="M21" s="59">
        <v>45139</v>
      </c>
    </row>
    <row r="22" spans="1:13" s="72" customFormat="1" ht="27" customHeight="1">
      <c r="A22" s="911">
        <f>IF(B22="","",COUNTA($B$4:B22))</f>
        <v>17</v>
      </c>
      <c r="B22" s="61" t="s">
        <v>351</v>
      </c>
      <c r="C22" s="781" t="s">
        <v>275</v>
      </c>
      <c r="D22" s="781"/>
      <c r="E22" s="63" t="s">
        <v>352</v>
      </c>
      <c r="F22" s="630">
        <v>18</v>
      </c>
      <c r="G22" s="630" t="s">
        <v>353</v>
      </c>
      <c r="H22" s="616" t="s">
        <v>2137</v>
      </c>
      <c r="I22" s="629" t="s">
        <v>2138</v>
      </c>
      <c r="J22" s="629" t="s">
        <v>3112</v>
      </c>
      <c r="K22" s="616" t="s">
        <v>354</v>
      </c>
      <c r="L22" s="53">
        <v>41000</v>
      </c>
      <c r="M22" s="53">
        <v>45383</v>
      </c>
    </row>
    <row r="23" spans="1:13" s="49" customFormat="1" ht="27" customHeight="1">
      <c r="A23" s="911">
        <f>IF(B23="","",COUNTA($B$4:B23))</f>
        <v>18</v>
      </c>
      <c r="B23" s="56" t="s">
        <v>355</v>
      </c>
      <c r="C23" s="57"/>
      <c r="D23" s="57"/>
      <c r="E23" s="73" t="s">
        <v>356</v>
      </c>
      <c r="F23" s="48">
        <v>40</v>
      </c>
      <c r="G23" s="48" t="s">
        <v>357</v>
      </c>
      <c r="H23" s="51" t="s">
        <v>358</v>
      </c>
      <c r="I23" s="52" t="s">
        <v>359</v>
      </c>
      <c r="J23" s="52" t="s">
        <v>360</v>
      </c>
      <c r="K23" s="60" t="s">
        <v>361</v>
      </c>
      <c r="L23" s="59">
        <v>41000</v>
      </c>
      <c r="M23" s="53">
        <v>45383</v>
      </c>
    </row>
    <row r="24" spans="1:13" s="49" customFormat="1" ht="27" customHeight="1">
      <c r="A24" s="911">
        <f>IF(B24="","",COUNTA($B$4:B24))</f>
        <v>19</v>
      </c>
      <c r="B24" s="56" t="s">
        <v>362</v>
      </c>
      <c r="C24" s="57" t="s">
        <v>275</v>
      </c>
      <c r="D24" s="57"/>
      <c r="E24" s="47" t="s">
        <v>363</v>
      </c>
      <c r="F24" s="48">
        <v>14</v>
      </c>
      <c r="G24" s="48" t="s">
        <v>364</v>
      </c>
      <c r="H24" s="51" t="s">
        <v>365</v>
      </c>
      <c r="I24" s="52" t="s">
        <v>366</v>
      </c>
      <c r="J24" s="52" t="s">
        <v>367</v>
      </c>
      <c r="K24" s="58" t="s">
        <v>368</v>
      </c>
      <c r="L24" s="59">
        <v>41365</v>
      </c>
      <c r="M24" s="704">
        <v>45748</v>
      </c>
    </row>
    <row r="25" spans="1:13" s="49" customFormat="1" ht="27" customHeight="1">
      <c r="A25" s="911">
        <f>IF(B25="","",COUNTA($B$4:B25))</f>
        <v>20</v>
      </c>
      <c r="B25" s="56" t="s">
        <v>369</v>
      </c>
      <c r="C25" s="57"/>
      <c r="D25" s="57"/>
      <c r="E25" s="73" t="s">
        <v>370</v>
      </c>
      <c r="F25" s="48">
        <v>40</v>
      </c>
      <c r="G25" s="48" t="s">
        <v>357</v>
      </c>
      <c r="H25" s="51" t="s">
        <v>358</v>
      </c>
      <c r="I25" s="52" t="s">
        <v>359</v>
      </c>
      <c r="J25" s="52" t="s">
        <v>360</v>
      </c>
      <c r="K25" s="60" t="s">
        <v>361</v>
      </c>
      <c r="L25" s="59">
        <v>41000</v>
      </c>
      <c r="M25" s="53">
        <v>45383</v>
      </c>
    </row>
    <row r="26" spans="1:13" s="49" customFormat="1" ht="27" customHeight="1">
      <c r="A26" s="911">
        <f>IF(B26="","",COUNTA($B$4:B26))</f>
        <v>21</v>
      </c>
      <c r="B26" s="56" t="s">
        <v>371</v>
      </c>
      <c r="C26" s="57" t="s">
        <v>275</v>
      </c>
      <c r="D26" s="57"/>
      <c r="E26" s="47" t="s">
        <v>372</v>
      </c>
      <c r="F26" s="48">
        <v>12</v>
      </c>
      <c r="G26" s="48" t="s">
        <v>373</v>
      </c>
      <c r="H26" s="51" t="s">
        <v>374</v>
      </c>
      <c r="I26" s="52" t="s">
        <v>375</v>
      </c>
      <c r="J26" s="52" t="s">
        <v>375</v>
      </c>
      <c r="K26" s="58" t="s">
        <v>376</v>
      </c>
      <c r="L26" s="59">
        <v>40087</v>
      </c>
      <c r="M26" s="59">
        <v>44470</v>
      </c>
    </row>
    <row r="27" spans="1:13" s="49" customFormat="1" ht="27" customHeight="1">
      <c r="A27" s="911">
        <f>IF(B27="","",COUNTA($B$4:B27))</f>
        <v>22</v>
      </c>
      <c r="B27" s="1006" t="s">
        <v>377</v>
      </c>
      <c r="C27" s="1004" t="s">
        <v>378</v>
      </c>
      <c r="D27" s="1004"/>
      <c r="E27" s="73" t="s">
        <v>379</v>
      </c>
      <c r="F27" s="48">
        <v>9</v>
      </c>
      <c r="G27" s="48" t="s">
        <v>380</v>
      </c>
      <c r="H27" s="51" t="s">
        <v>381</v>
      </c>
      <c r="I27" s="52" t="s">
        <v>382</v>
      </c>
      <c r="J27" s="52" t="s">
        <v>383</v>
      </c>
      <c r="K27" s="1008" t="s">
        <v>332</v>
      </c>
      <c r="L27" s="992">
        <v>40742</v>
      </c>
      <c r="M27" s="992">
        <v>45125</v>
      </c>
    </row>
    <row r="28" spans="1:13" s="49" customFormat="1" ht="27" customHeight="1">
      <c r="A28" s="911" t="str">
        <f>IF(B28="","",COUNTA($B$4:B28))</f>
        <v/>
      </c>
      <c r="B28" s="1007"/>
      <c r="C28" s="1005"/>
      <c r="D28" s="1005"/>
      <c r="E28" s="621" t="s">
        <v>2519</v>
      </c>
      <c r="F28" s="630">
        <v>6</v>
      </c>
      <c r="G28" s="630" t="s">
        <v>3712</v>
      </c>
      <c r="H28" s="627" t="s">
        <v>2511</v>
      </c>
      <c r="I28" s="629" t="s">
        <v>2512</v>
      </c>
      <c r="J28" s="629" t="s">
        <v>2513</v>
      </c>
      <c r="K28" s="1009"/>
      <c r="L28" s="993"/>
      <c r="M28" s="993"/>
    </row>
    <row r="29" spans="1:13" s="49" customFormat="1" ht="27" customHeight="1">
      <c r="A29" s="911">
        <f>IF(B29="","",COUNTA($B$4:B29))</f>
        <v>23</v>
      </c>
      <c r="B29" s="61" t="s">
        <v>385</v>
      </c>
      <c r="C29" s="781" t="s">
        <v>275</v>
      </c>
      <c r="D29" s="781"/>
      <c r="E29" s="54" t="s">
        <v>386</v>
      </c>
      <c r="F29" s="630">
        <v>10</v>
      </c>
      <c r="G29" s="630" t="s">
        <v>387</v>
      </c>
      <c r="H29" s="627" t="s">
        <v>388</v>
      </c>
      <c r="I29" s="629" t="s">
        <v>389</v>
      </c>
      <c r="J29" s="628" t="s">
        <v>390</v>
      </c>
      <c r="K29" s="627" t="s">
        <v>384</v>
      </c>
      <c r="L29" s="53">
        <v>42339</v>
      </c>
      <c r="M29" s="53">
        <v>44531</v>
      </c>
    </row>
    <row r="30" spans="1:13" s="49" customFormat="1" ht="27" customHeight="1">
      <c r="A30" s="911">
        <f>IF(B30="","",COUNTA($B$4:B30))</f>
        <v>24</v>
      </c>
      <c r="B30" s="56" t="s">
        <v>391</v>
      </c>
      <c r="C30" s="52" t="s">
        <v>275</v>
      </c>
      <c r="D30" s="52"/>
      <c r="E30" s="47" t="s">
        <v>392</v>
      </c>
      <c r="F30" s="48">
        <v>10</v>
      </c>
      <c r="G30" s="48" t="s">
        <v>2592</v>
      </c>
      <c r="H30" s="58" t="s">
        <v>2593</v>
      </c>
      <c r="I30" s="52" t="s">
        <v>393</v>
      </c>
      <c r="J30" s="52" t="s">
        <v>393</v>
      </c>
      <c r="K30" s="60" t="s">
        <v>394</v>
      </c>
      <c r="L30" s="59">
        <v>40634</v>
      </c>
      <c r="M30" s="59">
        <v>45017</v>
      </c>
    </row>
    <row r="31" spans="1:13" s="49" customFormat="1" ht="27" customHeight="1">
      <c r="A31" s="911">
        <f>IF(B31="","",COUNTA($B$4:B31))</f>
        <v>25</v>
      </c>
      <c r="B31" s="56" t="s">
        <v>395</v>
      </c>
      <c r="C31" s="52"/>
      <c r="D31" s="52"/>
      <c r="E31" s="47" t="s">
        <v>396</v>
      </c>
      <c r="F31" s="48">
        <v>40</v>
      </c>
      <c r="G31" s="48" t="s">
        <v>397</v>
      </c>
      <c r="H31" s="58" t="s">
        <v>398</v>
      </c>
      <c r="I31" s="52" t="s">
        <v>399</v>
      </c>
      <c r="J31" s="52" t="s">
        <v>400</v>
      </c>
      <c r="K31" s="60" t="s">
        <v>401</v>
      </c>
      <c r="L31" s="59">
        <v>40969</v>
      </c>
      <c r="M31" s="339">
        <v>45352</v>
      </c>
    </row>
    <row r="32" spans="1:13" s="49" customFormat="1" ht="27" customHeight="1">
      <c r="A32" s="911">
        <f>IF(B32="","",COUNTA($B$4:B32))</f>
        <v>26</v>
      </c>
      <c r="B32" s="56" t="s">
        <v>402</v>
      </c>
      <c r="C32" s="52"/>
      <c r="D32" s="52"/>
      <c r="E32" s="47" t="s">
        <v>403</v>
      </c>
      <c r="F32" s="48">
        <v>30</v>
      </c>
      <c r="G32" s="48" t="s">
        <v>397</v>
      </c>
      <c r="H32" s="58" t="s">
        <v>398</v>
      </c>
      <c r="I32" s="52" t="s">
        <v>399</v>
      </c>
      <c r="J32" s="52" t="s">
        <v>400</v>
      </c>
      <c r="K32" s="60" t="s">
        <v>401</v>
      </c>
      <c r="L32" s="59">
        <v>40969</v>
      </c>
      <c r="M32" s="339">
        <v>45352</v>
      </c>
    </row>
    <row r="33" spans="1:14" s="72" customFormat="1" ht="27" customHeight="1">
      <c r="A33" s="911">
        <f>IF(B33="","",COUNTA($B$4:B33))</f>
        <v>27</v>
      </c>
      <c r="B33" s="56" t="s">
        <v>404</v>
      </c>
      <c r="C33" s="57" t="s">
        <v>275</v>
      </c>
      <c r="D33" s="57"/>
      <c r="E33" s="73" t="s">
        <v>405</v>
      </c>
      <c r="F33" s="48">
        <v>7</v>
      </c>
      <c r="G33" s="48" t="s">
        <v>406</v>
      </c>
      <c r="H33" s="51" t="s">
        <v>3704</v>
      </c>
      <c r="I33" s="52" t="s">
        <v>407</v>
      </c>
      <c r="J33" s="52" t="s">
        <v>407</v>
      </c>
      <c r="K33" s="60" t="s">
        <v>408</v>
      </c>
      <c r="L33" s="59">
        <v>40969</v>
      </c>
      <c r="M33" s="339">
        <v>45352</v>
      </c>
      <c r="N33" s="49"/>
    </row>
    <row r="34" spans="1:14" s="72" customFormat="1" ht="27" customHeight="1">
      <c r="A34" s="911">
        <f>IF(B34="","",COUNTA($B$4:B34))</f>
        <v>28</v>
      </c>
      <c r="B34" s="56" t="s">
        <v>409</v>
      </c>
      <c r="C34" s="57"/>
      <c r="D34" s="57"/>
      <c r="E34" s="47" t="s">
        <v>410</v>
      </c>
      <c r="F34" s="48">
        <v>80</v>
      </c>
      <c r="G34" s="48" t="s">
        <v>217</v>
      </c>
      <c r="H34" s="51" t="s">
        <v>411</v>
      </c>
      <c r="I34" s="52" t="s">
        <v>412</v>
      </c>
      <c r="J34" s="52" t="s">
        <v>413</v>
      </c>
      <c r="K34" s="58" t="s">
        <v>414</v>
      </c>
      <c r="L34" s="59">
        <v>41000</v>
      </c>
      <c r="M34" s="53">
        <v>45383</v>
      </c>
    </row>
    <row r="35" spans="1:14" s="49" customFormat="1" ht="27" customHeight="1">
      <c r="A35" s="911">
        <f>IF(B35="","",COUNTA($B$4:B35))</f>
        <v>29</v>
      </c>
      <c r="B35" s="56" t="s">
        <v>416</v>
      </c>
      <c r="C35" s="57" t="s">
        <v>275</v>
      </c>
      <c r="D35" s="57"/>
      <c r="E35" s="47" t="s">
        <v>417</v>
      </c>
      <c r="F35" s="48">
        <v>13</v>
      </c>
      <c r="G35" s="48" t="s">
        <v>418</v>
      </c>
      <c r="H35" s="51" t="s">
        <v>419</v>
      </c>
      <c r="I35" s="52" t="s">
        <v>420</v>
      </c>
      <c r="J35" s="52" t="s">
        <v>421</v>
      </c>
      <c r="K35" s="58" t="s">
        <v>376</v>
      </c>
      <c r="L35" s="59">
        <v>41000</v>
      </c>
      <c r="M35" s="53">
        <v>45383</v>
      </c>
      <c r="N35" s="72"/>
    </row>
    <row r="36" spans="1:14" s="49" customFormat="1" ht="27" customHeight="1">
      <c r="A36" s="911">
        <f>IF(B36="","",COUNTA($B$4:B36))</f>
        <v>30</v>
      </c>
      <c r="B36" s="56" t="s">
        <v>422</v>
      </c>
      <c r="C36" s="57" t="s">
        <v>423</v>
      </c>
      <c r="D36" s="57"/>
      <c r="E36" s="47" t="s">
        <v>2668</v>
      </c>
      <c r="F36" s="48">
        <v>14</v>
      </c>
      <c r="G36" s="48" t="s">
        <v>424</v>
      </c>
      <c r="H36" s="51" t="s">
        <v>425</v>
      </c>
      <c r="I36" s="52" t="s">
        <v>426</v>
      </c>
      <c r="J36" s="52" t="s">
        <v>427</v>
      </c>
      <c r="K36" s="47" t="s">
        <v>3010</v>
      </c>
      <c r="L36" s="59">
        <v>41760</v>
      </c>
      <c r="M36" s="59">
        <v>45748</v>
      </c>
      <c r="N36" s="72"/>
    </row>
    <row r="37" spans="1:14" s="49" customFormat="1" ht="27" customHeight="1">
      <c r="A37" s="911">
        <f>IF(B37="","",COUNTA($B$4:B37))</f>
        <v>31</v>
      </c>
      <c r="B37" s="536" t="s">
        <v>2093</v>
      </c>
      <c r="C37" s="625"/>
      <c r="D37" s="625" t="s">
        <v>2251</v>
      </c>
      <c r="E37" s="566" t="s">
        <v>2095</v>
      </c>
      <c r="F37" s="537">
        <v>15</v>
      </c>
      <c r="G37" s="537" t="s">
        <v>2097</v>
      </c>
      <c r="H37" s="547" t="s">
        <v>2098</v>
      </c>
      <c r="I37" s="540" t="s">
        <v>2100</v>
      </c>
      <c r="J37" s="540" t="s">
        <v>2102</v>
      </c>
      <c r="K37" s="566" t="s">
        <v>2103</v>
      </c>
      <c r="L37" s="626">
        <v>43191</v>
      </c>
      <c r="M37" s="626">
        <v>45383</v>
      </c>
      <c r="N37" s="864" t="s">
        <v>3253</v>
      </c>
    </row>
    <row r="38" spans="1:14" s="49" customFormat="1" ht="27" customHeight="1">
      <c r="A38" s="911">
        <f>IF(B38="","",COUNTA($B$4:B38))</f>
        <v>32</v>
      </c>
      <c r="B38" s="56" t="s">
        <v>428</v>
      </c>
      <c r="C38" s="62"/>
      <c r="D38" s="62"/>
      <c r="E38" s="50" t="s">
        <v>429</v>
      </c>
      <c r="F38" s="52">
        <v>80</v>
      </c>
      <c r="G38" s="48" t="s">
        <v>430</v>
      </c>
      <c r="H38" s="58" t="s">
        <v>431</v>
      </c>
      <c r="I38" s="52" t="s">
        <v>432</v>
      </c>
      <c r="J38" s="52" t="s">
        <v>433</v>
      </c>
      <c r="K38" s="60" t="s">
        <v>434</v>
      </c>
      <c r="L38" s="59">
        <v>40634</v>
      </c>
      <c r="M38" s="59">
        <v>45017</v>
      </c>
    </row>
    <row r="39" spans="1:14" s="49" customFormat="1" ht="27" customHeight="1">
      <c r="A39" s="911">
        <f>IF(B39="","",COUNTA($B$4:B39))</f>
        <v>33</v>
      </c>
      <c r="B39" s="56">
        <v>1611700087</v>
      </c>
      <c r="C39" s="57" t="s">
        <v>275</v>
      </c>
      <c r="D39" s="57"/>
      <c r="E39" s="47" t="s">
        <v>436</v>
      </c>
      <c r="F39" s="48">
        <v>20</v>
      </c>
      <c r="G39" s="48" t="s">
        <v>430</v>
      </c>
      <c r="H39" s="51" t="s">
        <v>431</v>
      </c>
      <c r="I39" s="52" t="s">
        <v>437</v>
      </c>
      <c r="J39" s="52" t="s">
        <v>437</v>
      </c>
      <c r="K39" s="58" t="s">
        <v>350</v>
      </c>
      <c r="L39" s="59">
        <v>39173</v>
      </c>
      <c r="M39" s="59">
        <v>45748</v>
      </c>
    </row>
    <row r="40" spans="1:14" s="49" customFormat="1" ht="27" customHeight="1">
      <c r="A40" s="911">
        <f>IF(B40="","",COUNTA($B$4:B40))</f>
        <v>34</v>
      </c>
      <c r="B40" s="1006" t="s">
        <v>438</v>
      </c>
      <c r="C40" s="1004"/>
      <c r="D40" s="781"/>
      <c r="E40" s="73" t="s">
        <v>439</v>
      </c>
      <c r="F40" s="544">
        <v>22</v>
      </c>
      <c r="G40" s="544" t="s">
        <v>1842</v>
      </c>
      <c r="H40" s="673" t="s">
        <v>1844</v>
      </c>
      <c r="I40" s="52" t="s">
        <v>3711</v>
      </c>
      <c r="J40" s="52"/>
      <c r="K40" s="1008" t="s">
        <v>440</v>
      </c>
      <c r="L40" s="992">
        <v>41000</v>
      </c>
      <c r="M40" s="992">
        <v>45383</v>
      </c>
      <c r="N40" s="72"/>
    </row>
    <row r="41" spans="1:14" s="49" customFormat="1" ht="27" customHeight="1">
      <c r="A41" s="911" t="str">
        <f>IF(B41="","",COUNTA($B$4:B41))</f>
        <v/>
      </c>
      <c r="B41" s="1007"/>
      <c r="C41" s="1005"/>
      <c r="D41" s="782"/>
      <c r="E41" s="73" t="s">
        <v>2285</v>
      </c>
      <c r="F41" s="544">
        <v>8</v>
      </c>
      <c r="G41" s="544" t="s">
        <v>2286</v>
      </c>
      <c r="H41" s="673" t="s">
        <v>2287</v>
      </c>
      <c r="I41" s="52" t="s">
        <v>2288</v>
      </c>
      <c r="J41" s="52" t="s">
        <v>2289</v>
      </c>
      <c r="K41" s="1009"/>
      <c r="L41" s="993"/>
      <c r="M41" s="993"/>
      <c r="N41" s="72"/>
    </row>
    <row r="42" spans="1:14" s="49" customFormat="1" ht="27" customHeight="1">
      <c r="A42" s="911">
        <f>IF(B42="","",COUNTA($B$4:B42))</f>
        <v>35</v>
      </c>
      <c r="B42" s="56" t="s">
        <v>441</v>
      </c>
      <c r="C42" s="57"/>
      <c r="D42" s="57"/>
      <c r="E42" s="47" t="s">
        <v>442</v>
      </c>
      <c r="F42" s="48">
        <v>50</v>
      </c>
      <c r="G42" s="48" t="s">
        <v>443</v>
      </c>
      <c r="H42" s="51" t="s">
        <v>444</v>
      </c>
      <c r="I42" s="52" t="s">
        <v>445</v>
      </c>
      <c r="J42" s="52" t="s">
        <v>446</v>
      </c>
      <c r="K42" s="58" t="s">
        <v>447</v>
      </c>
      <c r="L42" s="59">
        <v>41000</v>
      </c>
      <c r="M42" s="59">
        <v>45383</v>
      </c>
    </row>
    <row r="43" spans="1:14" s="49" customFormat="1" ht="27" customHeight="1">
      <c r="A43" s="911">
        <f>IF(B43="","",COUNTA($B$4:B43))</f>
        <v>36</v>
      </c>
      <c r="B43" s="1006" t="s">
        <v>448</v>
      </c>
      <c r="C43" s="1004" t="s">
        <v>275</v>
      </c>
      <c r="D43" s="998"/>
      <c r="E43" s="47" t="s">
        <v>613</v>
      </c>
      <c r="F43" s="48">
        <v>8</v>
      </c>
      <c r="G43" s="48" t="s">
        <v>449</v>
      </c>
      <c r="H43" s="51" t="s">
        <v>3383</v>
      </c>
      <c r="I43" s="52" t="s">
        <v>450</v>
      </c>
      <c r="J43" s="52" t="s">
        <v>3389</v>
      </c>
      <c r="K43" s="998" t="s">
        <v>451</v>
      </c>
      <c r="L43" s="992">
        <v>38991</v>
      </c>
      <c r="M43" s="992">
        <v>45566</v>
      </c>
    </row>
    <row r="44" spans="1:14" s="49" customFormat="1" ht="27" customHeight="1">
      <c r="A44" s="911" t="str">
        <f>IF(B44="","",COUNTA($B$4:B44))</f>
        <v/>
      </c>
      <c r="B44" s="1007"/>
      <c r="C44" s="1005"/>
      <c r="D44" s="999"/>
      <c r="E44" s="47" t="s">
        <v>3382</v>
      </c>
      <c r="F44" s="48">
        <v>12</v>
      </c>
      <c r="G44" s="48" t="s">
        <v>3385</v>
      </c>
      <c r="H44" s="51" t="s">
        <v>3800</v>
      </c>
      <c r="I44" s="52" t="s">
        <v>3388</v>
      </c>
      <c r="J44" s="52" t="s">
        <v>3388</v>
      </c>
      <c r="K44" s="999"/>
      <c r="L44" s="993"/>
      <c r="M44" s="993"/>
    </row>
    <row r="45" spans="1:14" s="49" customFormat="1" ht="27" customHeight="1">
      <c r="A45" s="911">
        <f>IF(B45="","",COUNTA($B$4:B45))</f>
        <v>37</v>
      </c>
      <c r="B45" s="56" t="s">
        <v>452</v>
      </c>
      <c r="C45" s="57"/>
      <c r="D45" s="57"/>
      <c r="E45" s="47" t="s">
        <v>453</v>
      </c>
      <c r="F45" s="48">
        <v>20</v>
      </c>
      <c r="G45" s="48" t="s">
        <v>454</v>
      </c>
      <c r="H45" s="51" t="s">
        <v>455</v>
      </c>
      <c r="I45" s="52" t="s">
        <v>456</v>
      </c>
      <c r="J45" s="52" t="s">
        <v>457</v>
      </c>
      <c r="K45" s="58" t="s">
        <v>447</v>
      </c>
      <c r="L45" s="59">
        <v>40603</v>
      </c>
      <c r="M45" s="59">
        <v>44986</v>
      </c>
    </row>
    <row r="46" spans="1:14" s="49" customFormat="1" ht="27" customHeight="1">
      <c r="A46" s="911">
        <f>IF(B46="","",COUNTA($B$4:B46))</f>
        <v>38</v>
      </c>
      <c r="B46" s="56" t="s">
        <v>458</v>
      </c>
      <c r="C46" s="57"/>
      <c r="D46" s="57"/>
      <c r="E46" s="47" t="s">
        <v>459</v>
      </c>
      <c r="F46" s="48">
        <v>20</v>
      </c>
      <c r="G46" s="48" t="s">
        <v>443</v>
      </c>
      <c r="H46" s="51" t="s">
        <v>444</v>
      </c>
      <c r="I46" s="52" t="s">
        <v>445</v>
      </c>
      <c r="J46" s="52" t="s">
        <v>460</v>
      </c>
      <c r="K46" s="58" t="s">
        <v>461</v>
      </c>
      <c r="L46" s="59">
        <v>41000</v>
      </c>
      <c r="M46" s="59">
        <v>45383</v>
      </c>
    </row>
    <row r="47" spans="1:14" s="49" customFormat="1" ht="27" customHeight="1">
      <c r="A47" s="911">
        <f>IF(B47="","",COUNTA($B$4:B47))</f>
        <v>39</v>
      </c>
      <c r="B47" s="56" t="s">
        <v>462</v>
      </c>
      <c r="C47" s="57"/>
      <c r="D47" s="57"/>
      <c r="E47" s="47" t="s">
        <v>463</v>
      </c>
      <c r="F47" s="544">
        <v>20</v>
      </c>
      <c r="G47" s="48" t="s">
        <v>443</v>
      </c>
      <c r="H47" s="51" t="s">
        <v>444</v>
      </c>
      <c r="I47" s="52" t="s">
        <v>445</v>
      </c>
      <c r="J47" s="52" t="s">
        <v>460</v>
      </c>
      <c r="K47" s="58" t="s">
        <v>461</v>
      </c>
      <c r="L47" s="59">
        <v>41000</v>
      </c>
      <c r="M47" s="59">
        <v>45383</v>
      </c>
    </row>
    <row r="48" spans="1:14" s="49" customFormat="1" ht="27" customHeight="1">
      <c r="A48" s="911">
        <f>IF(B48="","",COUNTA($B$4:B48))</f>
        <v>40</v>
      </c>
      <c r="B48" s="56" t="s">
        <v>464</v>
      </c>
      <c r="C48" s="57"/>
      <c r="D48" s="57"/>
      <c r="E48" s="47" t="s">
        <v>465</v>
      </c>
      <c r="F48" s="544">
        <v>40</v>
      </c>
      <c r="G48" s="48" t="s">
        <v>443</v>
      </c>
      <c r="H48" s="51" t="s">
        <v>444</v>
      </c>
      <c r="I48" s="52" t="s">
        <v>445</v>
      </c>
      <c r="J48" s="52" t="s">
        <v>460</v>
      </c>
      <c r="K48" s="58" t="s">
        <v>461</v>
      </c>
      <c r="L48" s="59">
        <v>42019</v>
      </c>
      <c r="M48" s="59">
        <v>44211</v>
      </c>
    </row>
    <row r="49" spans="1:13" s="49" customFormat="1" ht="27" customHeight="1">
      <c r="A49" s="911">
        <f>IF(B49="","",COUNTA($B$4:B49))</f>
        <v>41</v>
      </c>
      <c r="B49" s="56" t="s">
        <v>466</v>
      </c>
      <c r="C49" s="62"/>
      <c r="D49" s="62"/>
      <c r="E49" s="74" t="s">
        <v>467</v>
      </c>
      <c r="F49" s="52">
        <v>60</v>
      </c>
      <c r="G49" s="48" t="s">
        <v>468</v>
      </c>
      <c r="H49" s="60" t="s">
        <v>469</v>
      </c>
      <c r="I49" s="52" t="s">
        <v>166</v>
      </c>
      <c r="J49" s="52" t="s">
        <v>167</v>
      </c>
      <c r="K49" s="58" t="s">
        <v>470</v>
      </c>
      <c r="L49" s="59">
        <v>40634</v>
      </c>
      <c r="M49" s="59">
        <v>45017</v>
      </c>
    </row>
    <row r="50" spans="1:13" s="49" customFormat="1" ht="27" customHeight="1">
      <c r="A50" s="911">
        <f>IF(B50="","",COUNTA($B$4:B50))</f>
        <v>42</v>
      </c>
      <c r="B50" s="56" t="s">
        <v>471</v>
      </c>
      <c r="C50" s="62"/>
      <c r="D50" s="62"/>
      <c r="E50" s="50" t="s">
        <v>472</v>
      </c>
      <c r="F50" s="48">
        <v>40</v>
      </c>
      <c r="G50" s="48" t="s">
        <v>473</v>
      </c>
      <c r="H50" s="58" t="s">
        <v>474</v>
      </c>
      <c r="I50" s="52" t="s">
        <v>475</v>
      </c>
      <c r="J50" s="52" t="s">
        <v>476</v>
      </c>
      <c r="K50" s="60" t="s">
        <v>408</v>
      </c>
      <c r="L50" s="59">
        <v>40634</v>
      </c>
      <c r="M50" s="59">
        <v>45017</v>
      </c>
    </row>
    <row r="51" spans="1:13" s="49" customFormat="1" ht="27" customHeight="1">
      <c r="A51" s="911">
        <f>IF(B51="","",COUNTA($B$4:B51))</f>
        <v>43</v>
      </c>
      <c r="B51" s="56" t="s">
        <v>477</v>
      </c>
      <c r="C51" s="62"/>
      <c r="D51" s="62"/>
      <c r="E51" s="50" t="s">
        <v>478</v>
      </c>
      <c r="F51" s="48">
        <v>40</v>
      </c>
      <c r="G51" s="48" t="s">
        <v>479</v>
      </c>
      <c r="H51" s="60" t="s">
        <v>469</v>
      </c>
      <c r="I51" s="52" t="s">
        <v>480</v>
      </c>
      <c r="J51" s="52" t="s">
        <v>481</v>
      </c>
      <c r="K51" s="58" t="s">
        <v>168</v>
      </c>
      <c r="L51" s="59">
        <v>40634</v>
      </c>
      <c r="M51" s="59">
        <v>45017</v>
      </c>
    </row>
    <row r="52" spans="1:13" s="49" customFormat="1" ht="27" customHeight="1">
      <c r="A52" s="911">
        <f>IF(B52="","",COUNTA($B$4:B52))</f>
        <v>44</v>
      </c>
      <c r="B52" s="52">
        <v>1612000172</v>
      </c>
      <c r="C52" s="52" t="s">
        <v>275</v>
      </c>
      <c r="D52" s="52"/>
      <c r="E52" s="50" t="s">
        <v>482</v>
      </c>
      <c r="F52" s="544">
        <v>14</v>
      </c>
      <c r="G52" s="48" t="s">
        <v>483</v>
      </c>
      <c r="H52" s="58" t="s">
        <v>484</v>
      </c>
      <c r="I52" s="52" t="s">
        <v>485</v>
      </c>
      <c r="J52" s="52" t="s">
        <v>485</v>
      </c>
      <c r="K52" s="60" t="s">
        <v>408</v>
      </c>
      <c r="L52" s="59">
        <v>40634</v>
      </c>
      <c r="M52" s="59">
        <v>45017</v>
      </c>
    </row>
    <row r="53" spans="1:13" s="49" customFormat="1" ht="27" customHeight="1">
      <c r="A53" s="911">
        <f>IF(B53="","",COUNTA($B$4:B53))</f>
        <v>45</v>
      </c>
      <c r="B53" s="52">
        <v>1612000198</v>
      </c>
      <c r="C53" s="62"/>
      <c r="D53" s="62"/>
      <c r="E53" s="50" t="s">
        <v>486</v>
      </c>
      <c r="F53" s="48">
        <v>40</v>
      </c>
      <c r="G53" s="48" t="s">
        <v>473</v>
      </c>
      <c r="H53" s="58" t="s">
        <v>474</v>
      </c>
      <c r="I53" s="52" t="s">
        <v>475</v>
      </c>
      <c r="J53" s="52" t="s">
        <v>476</v>
      </c>
      <c r="K53" s="60" t="s">
        <v>408</v>
      </c>
      <c r="L53" s="59">
        <v>40634</v>
      </c>
      <c r="M53" s="59">
        <v>45017</v>
      </c>
    </row>
    <row r="54" spans="1:13" s="49" customFormat="1" ht="27" customHeight="1">
      <c r="A54" s="911">
        <f>IF(B54="","",COUNTA($B$4:B54))</f>
        <v>46</v>
      </c>
      <c r="B54" s="52">
        <v>1610700229</v>
      </c>
      <c r="C54" s="62"/>
      <c r="D54" s="52" t="s">
        <v>2109</v>
      </c>
      <c r="E54" s="50" t="s">
        <v>1984</v>
      </c>
      <c r="F54" s="48">
        <v>30</v>
      </c>
      <c r="G54" s="48" t="s">
        <v>1985</v>
      </c>
      <c r="H54" s="58" t="s">
        <v>1986</v>
      </c>
      <c r="I54" s="52" t="s">
        <v>1987</v>
      </c>
      <c r="J54" s="52" t="s">
        <v>1988</v>
      </c>
      <c r="K54" s="60" t="s">
        <v>1989</v>
      </c>
      <c r="L54" s="59">
        <v>43191</v>
      </c>
      <c r="M54" s="59">
        <v>45383</v>
      </c>
    </row>
    <row r="55" spans="1:13" s="49" customFormat="1" ht="27" customHeight="1">
      <c r="A55" s="911">
        <f>IF(B55="","",COUNTA($B$4:B55))</f>
        <v>47</v>
      </c>
      <c r="B55" s="52">
        <v>1611600261</v>
      </c>
      <c r="C55" s="62"/>
      <c r="D55" s="52" t="s">
        <v>2109</v>
      </c>
      <c r="E55" s="50" t="s">
        <v>1990</v>
      </c>
      <c r="F55" s="48">
        <v>10</v>
      </c>
      <c r="G55" s="48" t="s">
        <v>1991</v>
      </c>
      <c r="H55" s="58" t="s">
        <v>1992</v>
      </c>
      <c r="I55" s="52" t="s">
        <v>1993</v>
      </c>
      <c r="J55" s="52" t="s">
        <v>1994</v>
      </c>
      <c r="K55" s="60" t="s">
        <v>1995</v>
      </c>
      <c r="L55" s="59">
        <v>43191</v>
      </c>
      <c r="M55" s="59">
        <v>45383</v>
      </c>
    </row>
    <row r="56" spans="1:13" s="49" customFormat="1" ht="27" customHeight="1">
      <c r="A56" s="911">
        <f>IF(B56="","",COUNTA($B$4:B56))</f>
        <v>48</v>
      </c>
      <c r="B56" s="52">
        <v>1610500207</v>
      </c>
      <c r="C56" s="62"/>
      <c r="D56" s="52" t="s">
        <v>2109</v>
      </c>
      <c r="E56" s="50" t="s">
        <v>1997</v>
      </c>
      <c r="F56" s="48">
        <v>25</v>
      </c>
      <c r="G56" s="48" t="s">
        <v>1998</v>
      </c>
      <c r="H56" s="58" t="s">
        <v>1999</v>
      </c>
      <c r="I56" s="52" t="s">
        <v>2000</v>
      </c>
      <c r="J56" s="52" t="s">
        <v>2001</v>
      </c>
      <c r="K56" s="60" t="s">
        <v>2002</v>
      </c>
      <c r="L56" s="59">
        <v>43191</v>
      </c>
      <c r="M56" s="59">
        <v>45383</v>
      </c>
    </row>
    <row r="57" spans="1:13" s="49" customFormat="1" ht="27" customHeight="1">
      <c r="A57" s="911">
        <f>IF(B57="","",COUNTA($B$4:B57))</f>
        <v>49</v>
      </c>
      <c r="B57" s="52">
        <v>1610200683</v>
      </c>
      <c r="C57" s="62"/>
      <c r="D57" s="52" t="s">
        <v>2109</v>
      </c>
      <c r="E57" s="50" t="s">
        <v>2003</v>
      </c>
      <c r="F57" s="48">
        <v>10</v>
      </c>
      <c r="G57" s="48" t="s">
        <v>2004</v>
      </c>
      <c r="H57" s="58" t="s">
        <v>2005</v>
      </c>
      <c r="I57" s="52" t="s">
        <v>2006</v>
      </c>
      <c r="J57" s="52" t="s">
        <v>2007</v>
      </c>
      <c r="K57" s="60" t="s">
        <v>2008</v>
      </c>
      <c r="L57" s="59">
        <v>43191</v>
      </c>
      <c r="M57" s="59">
        <v>45383</v>
      </c>
    </row>
    <row r="58" spans="1:13" s="49" customFormat="1" ht="27" customHeight="1">
      <c r="A58" s="911">
        <f>IF(B58="","",COUNTA($B$4:B58))</f>
        <v>50</v>
      </c>
      <c r="B58" s="52">
        <v>1610200691</v>
      </c>
      <c r="C58" s="62"/>
      <c r="D58" s="52" t="s">
        <v>2109</v>
      </c>
      <c r="E58" s="50" t="s">
        <v>2009</v>
      </c>
      <c r="F58" s="48">
        <v>10</v>
      </c>
      <c r="G58" s="48" t="s">
        <v>2010</v>
      </c>
      <c r="H58" s="58" t="s">
        <v>2011</v>
      </c>
      <c r="I58" s="52" t="s">
        <v>2012</v>
      </c>
      <c r="J58" s="52" t="s">
        <v>2013</v>
      </c>
      <c r="K58" s="60" t="s">
        <v>2008</v>
      </c>
      <c r="L58" s="59">
        <v>43191</v>
      </c>
      <c r="M58" s="59">
        <v>45383</v>
      </c>
    </row>
    <row r="59" spans="1:13" s="49" customFormat="1" ht="27" customHeight="1">
      <c r="A59" s="911">
        <f>IF(B59="","",COUNTA($B$4:B59))</f>
        <v>51</v>
      </c>
      <c r="B59" s="52">
        <v>1611900380</v>
      </c>
      <c r="C59" s="62"/>
      <c r="D59" s="52" t="s">
        <v>2109</v>
      </c>
      <c r="E59" s="50" t="s">
        <v>2014</v>
      </c>
      <c r="F59" s="48">
        <v>10</v>
      </c>
      <c r="G59" s="48" t="s">
        <v>2015</v>
      </c>
      <c r="H59" s="58" t="s">
        <v>2016</v>
      </c>
      <c r="I59" s="52" t="s">
        <v>2017</v>
      </c>
      <c r="J59" s="52" t="s">
        <v>2018</v>
      </c>
      <c r="K59" s="60" t="s">
        <v>2008</v>
      </c>
      <c r="L59" s="59">
        <v>43191</v>
      </c>
      <c r="M59" s="59">
        <v>45383</v>
      </c>
    </row>
    <row r="60" spans="1:13" s="49" customFormat="1" ht="27" customHeight="1">
      <c r="A60" s="911">
        <f>IF(B60="","",COUNTA($B$4:B60))</f>
        <v>52</v>
      </c>
      <c r="B60" s="52">
        <v>1610200709</v>
      </c>
      <c r="C60" s="62"/>
      <c r="D60" s="52" t="s">
        <v>2109</v>
      </c>
      <c r="E60" s="50" t="s">
        <v>2019</v>
      </c>
      <c r="F60" s="48">
        <v>10</v>
      </c>
      <c r="G60" s="48" t="s">
        <v>2020</v>
      </c>
      <c r="H60" s="58" t="s">
        <v>2021</v>
      </c>
      <c r="I60" s="52" t="s">
        <v>2022</v>
      </c>
      <c r="J60" s="52" t="s">
        <v>2023</v>
      </c>
      <c r="K60" s="60" t="s">
        <v>2024</v>
      </c>
      <c r="L60" s="59">
        <v>43191</v>
      </c>
      <c r="M60" s="59">
        <v>45383</v>
      </c>
    </row>
    <row r="61" spans="1:13" s="49" customFormat="1" ht="27" customHeight="1">
      <c r="A61" s="911">
        <f>IF(B61="","",COUNTA($B$4:B61))</f>
        <v>53</v>
      </c>
      <c r="B61" s="52">
        <v>1610500280</v>
      </c>
      <c r="C61" s="52" t="s">
        <v>3456</v>
      </c>
      <c r="D61" s="52" t="s">
        <v>2109</v>
      </c>
      <c r="E61" s="50" t="s">
        <v>2025</v>
      </c>
      <c r="F61" s="48">
        <v>15</v>
      </c>
      <c r="G61" s="48" t="s">
        <v>2026</v>
      </c>
      <c r="H61" s="58" t="s">
        <v>2027</v>
      </c>
      <c r="I61" s="52" t="s">
        <v>2028</v>
      </c>
      <c r="J61" s="52" t="s">
        <v>2029</v>
      </c>
      <c r="K61" s="60" t="s">
        <v>2139</v>
      </c>
      <c r="L61" s="59">
        <v>45689</v>
      </c>
      <c r="M61" s="59"/>
    </row>
    <row r="62" spans="1:13" s="49" customFormat="1" ht="27" customHeight="1">
      <c r="A62" s="911">
        <f>IF(B62="","",COUNTA($B$4:B62))</f>
        <v>54</v>
      </c>
      <c r="B62" s="52">
        <v>1611600279</v>
      </c>
      <c r="C62" s="62"/>
      <c r="D62" s="52" t="s">
        <v>2109</v>
      </c>
      <c r="E62" s="50" t="s">
        <v>2030</v>
      </c>
      <c r="F62" s="48">
        <v>18</v>
      </c>
      <c r="G62" s="48" t="s">
        <v>2031</v>
      </c>
      <c r="H62" s="58" t="s">
        <v>2032</v>
      </c>
      <c r="I62" s="52" t="s">
        <v>2033</v>
      </c>
      <c r="J62" s="52" t="s">
        <v>2034</v>
      </c>
      <c r="K62" s="60" t="s">
        <v>2035</v>
      </c>
      <c r="L62" s="59">
        <v>43191</v>
      </c>
      <c r="M62" s="59">
        <v>45383</v>
      </c>
    </row>
    <row r="63" spans="1:13" s="49" customFormat="1" ht="27" customHeight="1">
      <c r="A63" s="911">
        <f>IF(B63="","",COUNTA($B$4:B63))</f>
        <v>55</v>
      </c>
      <c r="B63" s="52">
        <v>1611900406</v>
      </c>
      <c r="C63" s="62"/>
      <c r="D63" s="52" t="s">
        <v>2109</v>
      </c>
      <c r="E63" s="50" t="s">
        <v>2036</v>
      </c>
      <c r="F63" s="48">
        <v>30</v>
      </c>
      <c r="G63" s="48" t="s">
        <v>2037</v>
      </c>
      <c r="H63" s="58" t="s">
        <v>2038</v>
      </c>
      <c r="I63" s="52" t="s">
        <v>2039</v>
      </c>
      <c r="J63" s="52" t="s">
        <v>2040</v>
      </c>
      <c r="K63" s="60" t="s">
        <v>2140</v>
      </c>
      <c r="L63" s="59">
        <v>43191</v>
      </c>
      <c r="M63" s="59">
        <v>45383</v>
      </c>
    </row>
    <row r="64" spans="1:13" s="49" customFormat="1" ht="27" customHeight="1">
      <c r="A64" s="911">
        <f>IF(B64="","",COUNTA($B$4:B64))</f>
        <v>56</v>
      </c>
      <c r="B64" s="52">
        <v>1611600287</v>
      </c>
      <c r="C64" s="62"/>
      <c r="D64" s="52" t="s">
        <v>2109</v>
      </c>
      <c r="E64" s="50" t="s">
        <v>2041</v>
      </c>
      <c r="F64" s="48">
        <v>29</v>
      </c>
      <c r="G64" s="48" t="s">
        <v>2042</v>
      </c>
      <c r="H64" s="58" t="s">
        <v>2043</v>
      </c>
      <c r="I64" s="52" t="s">
        <v>2044</v>
      </c>
      <c r="J64" s="52" t="s">
        <v>2045</v>
      </c>
      <c r="K64" s="60" t="s">
        <v>2046</v>
      </c>
      <c r="L64" s="59">
        <v>43191</v>
      </c>
      <c r="M64" s="59">
        <v>45383</v>
      </c>
    </row>
    <row r="65" spans="1:13" s="49" customFormat="1" ht="27" customHeight="1">
      <c r="A65" s="911">
        <f>IF(B65="","",COUNTA($B$4:B65))</f>
        <v>57</v>
      </c>
      <c r="B65" s="52">
        <v>1611600295</v>
      </c>
      <c r="C65" s="62"/>
      <c r="D65" s="52" t="s">
        <v>2109</v>
      </c>
      <c r="E65" s="50" t="s">
        <v>2047</v>
      </c>
      <c r="F65" s="48">
        <v>25</v>
      </c>
      <c r="G65" s="48" t="s">
        <v>2048</v>
      </c>
      <c r="H65" s="58" t="s">
        <v>2049</v>
      </c>
      <c r="I65" s="52" t="s">
        <v>2050</v>
      </c>
      <c r="J65" s="52" t="s">
        <v>2051</v>
      </c>
      <c r="K65" s="60" t="s">
        <v>2046</v>
      </c>
      <c r="L65" s="59">
        <v>43191</v>
      </c>
      <c r="M65" s="59">
        <v>45383</v>
      </c>
    </row>
    <row r="66" spans="1:13" s="49" customFormat="1" ht="27" customHeight="1">
      <c r="A66" s="911">
        <f>IF(B66="","",COUNTA($B$4:B66))</f>
        <v>58</v>
      </c>
      <c r="B66" s="52">
        <v>1610700237</v>
      </c>
      <c r="C66" s="62"/>
      <c r="D66" s="52" t="s">
        <v>2109</v>
      </c>
      <c r="E66" s="47" t="s">
        <v>3202</v>
      </c>
      <c r="F66" s="48">
        <v>4</v>
      </c>
      <c r="G66" s="48" t="s">
        <v>2052</v>
      </c>
      <c r="H66" s="58" t="s">
        <v>2053</v>
      </c>
      <c r="I66" s="52" t="s">
        <v>2054</v>
      </c>
      <c r="J66" s="52" t="s">
        <v>2055</v>
      </c>
      <c r="K66" s="60" t="s">
        <v>2056</v>
      </c>
      <c r="L66" s="59">
        <v>43191</v>
      </c>
      <c r="M66" s="59">
        <v>45383</v>
      </c>
    </row>
    <row r="67" spans="1:13" s="49" customFormat="1" ht="27" customHeight="1">
      <c r="A67" s="911">
        <f>IF(B67="","",COUNTA($B$4:B67))</f>
        <v>59</v>
      </c>
      <c r="B67" s="52">
        <v>1611700178</v>
      </c>
      <c r="C67" s="62"/>
      <c r="D67" s="52" t="s">
        <v>2109</v>
      </c>
      <c r="E67" s="50" t="s">
        <v>2057</v>
      </c>
      <c r="F67" s="48">
        <v>15</v>
      </c>
      <c r="G67" s="48" t="s">
        <v>2058</v>
      </c>
      <c r="H67" s="58" t="s">
        <v>3436</v>
      </c>
      <c r="I67" s="52" t="s">
        <v>2059</v>
      </c>
      <c r="J67" s="52" t="s">
        <v>2060</v>
      </c>
      <c r="K67" s="60" t="s">
        <v>2061</v>
      </c>
      <c r="L67" s="59">
        <v>43191</v>
      </c>
      <c r="M67" s="59">
        <v>45383</v>
      </c>
    </row>
    <row r="68" spans="1:13" s="49" customFormat="1" ht="27" customHeight="1">
      <c r="A68" s="911">
        <f>IF(B68="","",COUNTA($B$4:B68))</f>
        <v>60</v>
      </c>
      <c r="B68" s="52">
        <v>1610200725</v>
      </c>
      <c r="C68" s="62"/>
      <c r="D68" s="52" t="s">
        <v>2109</v>
      </c>
      <c r="E68" s="50" t="s">
        <v>2062</v>
      </c>
      <c r="F68" s="48">
        <v>15</v>
      </c>
      <c r="G68" s="48" t="s">
        <v>2063</v>
      </c>
      <c r="H68" s="58" t="s">
        <v>2064</v>
      </c>
      <c r="I68" s="52" t="s">
        <v>2065</v>
      </c>
      <c r="J68" s="52" t="s">
        <v>2066</v>
      </c>
      <c r="K68" s="60" t="s">
        <v>2067</v>
      </c>
      <c r="L68" s="59">
        <v>43191</v>
      </c>
      <c r="M68" s="59">
        <v>45383</v>
      </c>
    </row>
    <row r="69" spans="1:13" s="49" customFormat="1" ht="27" customHeight="1">
      <c r="A69" s="911">
        <f>IF(B69="","",COUNTA($B$4:B69))</f>
        <v>61</v>
      </c>
      <c r="B69" s="52">
        <v>1610200733</v>
      </c>
      <c r="C69" s="62"/>
      <c r="D69" s="52" t="s">
        <v>2109</v>
      </c>
      <c r="E69" s="50" t="s">
        <v>2068</v>
      </c>
      <c r="F69" s="48">
        <v>10</v>
      </c>
      <c r="G69" s="48" t="s">
        <v>2063</v>
      </c>
      <c r="H69" s="58" t="s">
        <v>2069</v>
      </c>
      <c r="I69" s="52" t="s">
        <v>2070</v>
      </c>
      <c r="J69" s="52" t="s">
        <v>2071</v>
      </c>
      <c r="K69" s="60" t="s">
        <v>2067</v>
      </c>
      <c r="L69" s="59">
        <v>43191</v>
      </c>
      <c r="M69" s="59">
        <v>45383</v>
      </c>
    </row>
    <row r="70" spans="1:13" s="49" customFormat="1" ht="27" customHeight="1">
      <c r="A70" s="911">
        <f>IF(B70="","",COUNTA($B$4:B70))</f>
        <v>62</v>
      </c>
      <c r="B70" s="52">
        <v>1610800151</v>
      </c>
      <c r="C70" s="62"/>
      <c r="D70" s="52" t="s">
        <v>2109</v>
      </c>
      <c r="E70" s="50" t="s">
        <v>2072</v>
      </c>
      <c r="F70" s="48">
        <v>15</v>
      </c>
      <c r="G70" s="48" t="s">
        <v>2073</v>
      </c>
      <c r="H70" s="58" t="s">
        <v>2074</v>
      </c>
      <c r="I70" s="52" t="s">
        <v>2075</v>
      </c>
      <c r="J70" s="52" t="s">
        <v>2076</v>
      </c>
      <c r="K70" s="60" t="s">
        <v>2077</v>
      </c>
      <c r="L70" s="59">
        <v>43191</v>
      </c>
      <c r="M70" s="59">
        <v>45383</v>
      </c>
    </row>
    <row r="71" spans="1:13" s="49" customFormat="1" ht="27" customHeight="1">
      <c r="A71" s="911">
        <f>IF(B71="","",COUNTA($B$4:B71))</f>
        <v>63</v>
      </c>
      <c r="B71" s="52">
        <v>1610200766</v>
      </c>
      <c r="C71" s="62"/>
      <c r="D71" s="52" t="s">
        <v>2109</v>
      </c>
      <c r="E71" s="50" t="s">
        <v>2078</v>
      </c>
      <c r="F71" s="48">
        <v>12</v>
      </c>
      <c r="G71" s="48" t="s">
        <v>2079</v>
      </c>
      <c r="H71" s="58" t="s">
        <v>2080</v>
      </c>
      <c r="I71" s="52" t="s">
        <v>2081</v>
      </c>
      <c r="J71" s="52" t="s">
        <v>2081</v>
      </c>
      <c r="K71" s="60" t="s">
        <v>2077</v>
      </c>
      <c r="L71" s="59">
        <v>43191</v>
      </c>
      <c r="M71" s="59">
        <v>45383</v>
      </c>
    </row>
    <row r="72" spans="1:13" s="49" customFormat="1" ht="27" customHeight="1">
      <c r="A72" s="911">
        <f>IF(B72="","",COUNTA($B$4:B72))</f>
        <v>64</v>
      </c>
      <c r="B72" s="52">
        <v>1610201053</v>
      </c>
      <c r="C72" s="62"/>
      <c r="D72" s="52" t="s">
        <v>2094</v>
      </c>
      <c r="E72" s="50" t="s">
        <v>2083</v>
      </c>
      <c r="F72" s="48">
        <v>10</v>
      </c>
      <c r="G72" s="48" t="s">
        <v>3004</v>
      </c>
      <c r="H72" s="58" t="s">
        <v>2084</v>
      </c>
      <c r="I72" s="52" t="s">
        <v>2085</v>
      </c>
      <c r="J72" s="52" t="s">
        <v>2086</v>
      </c>
      <c r="K72" s="60" t="s">
        <v>3626</v>
      </c>
      <c r="L72" s="59">
        <v>45870</v>
      </c>
      <c r="M72" s="59"/>
    </row>
    <row r="73" spans="1:13" s="49" customFormat="1" ht="27" customHeight="1">
      <c r="A73" s="911">
        <f>IF(B73="","",COUNTA($B$4:B73))</f>
        <v>65</v>
      </c>
      <c r="B73" s="52">
        <v>1610600114</v>
      </c>
      <c r="C73" s="62"/>
      <c r="D73" s="52" t="s">
        <v>2109</v>
      </c>
      <c r="E73" s="50" t="s">
        <v>3121</v>
      </c>
      <c r="F73" s="48">
        <v>18</v>
      </c>
      <c r="G73" s="48" t="s">
        <v>2154</v>
      </c>
      <c r="H73" s="58" t="s">
        <v>2155</v>
      </c>
      <c r="I73" s="52" t="s">
        <v>2156</v>
      </c>
      <c r="J73" s="52" t="s">
        <v>2157</v>
      </c>
      <c r="K73" s="60" t="s">
        <v>89</v>
      </c>
      <c r="L73" s="59">
        <v>43313</v>
      </c>
      <c r="M73" s="59">
        <v>45505</v>
      </c>
    </row>
    <row r="74" spans="1:13" s="49" customFormat="1" ht="27" customHeight="1">
      <c r="A74" s="911">
        <f>IF(B74="","",COUNTA($B$4:B74))</f>
        <v>66</v>
      </c>
      <c r="B74" s="1002">
        <v>1610200782</v>
      </c>
      <c r="C74" s="1002" t="s">
        <v>423</v>
      </c>
      <c r="D74" s="1002"/>
      <c r="E74" s="50" t="s">
        <v>3325</v>
      </c>
      <c r="F74" s="48">
        <v>8</v>
      </c>
      <c r="G74" s="48" t="s">
        <v>3321</v>
      </c>
      <c r="H74" s="58" t="s">
        <v>3322</v>
      </c>
      <c r="I74" s="52" t="s">
        <v>3323</v>
      </c>
      <c r="J74" s="52" t="s">
        <v>3324</v>
      </c>
      <c r="K74" s="1010" t="s">
        <v>2175</v>
      </c>
      <c r="L74" s="59">
        <v>43344</v>
      </c>
      <c r="M74" s="992">
        <v>45536</v>
      </c>
    </row>
    <row r="75" spans="1:13" s="49" customFormat="1" ht="27" customHeight="1">
      <c r="A75" s="911" t="str">
        <f>IF(B75="","",COUNTA($B$4:B75))</f>
        <v/>
      </c>
      <c r="B75" s="1003"/>
      <c r="C75" s="1003"/>
      <c r="D75" s="1003"/>
      <c r="E75" s="50" t="s">
        <v>3326</v>
      </c>
      <c r="F75" s="48">
        <v>7</v>
      </c>
      <c r="G75" s="48" t="s">
        <v>3327</v>
      </c>
      <c r="H75" s="58" t="s">
        <v>3328</v>
      </c>
      <c r="I75" s="52" t="s">
        <v>3329</v>
      </c>
      <c r="J75" s="52" t="s">
        <v>3330</v>
      </c>
      <c r="K75" s="1011"/>
      <c r="L75" s="59">
        <v>43647</v>
      </c>
      <c r="M75" s="993"/>
    </row>
    <row r="76" spans="1:13" ht="27" customHeight="1">
      <c r="A76" s="911">
        <f>IF(B76="","",COUNTA($B$4:B76))</f>
        <v>67</v>
      </c>
      <c r="B76" s="87">
        <v>1611900455</v>
      </c>
      <c r="C76" s="52"/>
      <c r="D76" s="5"/>
      <c r="E76" s="92" t="s">
        <v>2310</v>
      </c>
      <c r="F76" s="88">
        <v>40</v>
      </c>
      <c r="G76" s="88" t="s">
        <v>2311</v>
      </c>
      <c r="H76" s="86" t="s">
        <v>2312</v>
      </c>
      <c r="I76" s="87" t="s">
        <v>2313</v>
      </c>
      <c r="J76" s="87" t="s">
        <v>2314</v>
      </c>
      <c r="K76" s="127" t="s">
        <v>2315</v>
      </c>
      <c r="L76" s="89">
        <v>43647</v>
      </c>
      <c r="M76" s="89">
        <v>45839</v>
      </c>
    </row>
    <row r="77" spans="1:13" ht="27" customHeight="1">
      <c r="A77" s="911">
        <f>IF(B77="","",COUNTA($B$4:B77))</f>
        <v>68</v>
      </c>
      <c r="B77" s="87">
        <v>1610400234</v>
      </c>
      <c r="C77" s="52" t="s">
        <v>423</v>
      </c>
      <c r="D77" s="5"/>
      <c r="E77" s="92" t="s">
        <v>2514</v>
      </c>
      <c r="F77" s="88">
        <v>6</v>
      </c>
      <c r="G77" s="48" t="s">
        <v>2515</v>
      </c>
      <c r="H77" s="51" t="s">
        <v>2856</v>
      </c>
      <c r="I77" s="87" t="s">
        <v>2516</v>
      </c>
      <c r="J77" s="87" t="s">
        <v>2517</v>
      </c>
      <c r="K77" s="58" t="s">
        <v>2518</v>
      </c>
      <c r="L77" s="89">
        <v>43922</v>
      </c>
      <c r="M77" s="59">
        <v>46113</v>
      </c>
    </row>
    <row r="78" spans="1:13" ht="27" customHeight="1">
      <c r="A78" s="911">
        <f>IF(B78="","",COUNTA($B$4:B78))</f>
        <v>69</v>
      </c>
      <c r="B78" s="87">
        <v>1611600337</v>
      </c>
      <c r="C78" s="52"/>
      <c r="D78" s="5" t="s">
        <v>2094</v>
      </c>
      <c r="E78" s="92" t="s">
        <v>3443</v>
      </c>
      <c r="F78" s="88">
        <v>60</v>
      </c>
      <c r="G78" s="48" t="s">
        <v>2624</v>
      </c>
      <c r="H78" s="51" t="s">
        <v>2614</v>
      </c>
      <c r="I78" s="87" t="s">
        <v>2615</v>
      </c>
      <c r="J78" s="87" t="s">
        <v>2616</v>
      </c>
      <c r="K78" s="58" t="s">
        <v>2617</v>
      </c>
      <c r="L78" s="89">
        <v>44105</v>
      </c>
      <c r="M78" s="59"/>
    </row>
    <row r="79" spans="1:13" ht="27" customHeight="1">
      <c r="A79" s="911">
        <f>IF(B79="","",COUNTA($B$4:B79))</f>
        <v>70</v>
      </c>
      <c r="B79" s="87">
        <v>1610200857</v>
      </c>
      <c r="C79" s="52" t="s">
        <v>275</v>
      </c>
      <c r="D79" s="5"/>
      <c r="E79" s="92" t="s">
        <v>2691</v>
      </c>
      <c r="F79" s="88">
        <v>20</v>
      </c>
      <c r="G79" s="48" t="s">
        <v>2692</v>
      </c>
      <c r="H79" s="51" t="s">
        <v>2693</v>
      </c>
      <c r="I79" s="87" t="s">
        <v>2694</v>
      </c>
      <c r="J79" s="87" t="s">
        <v>2695</v>
      </c>
      <c r="K79" s="58" t="s">
        <v>2472</v>
      </c>
      <c r="L79" s="89">
        <v>44287</v>
      </c>
      <c r="M79" s="59"/>
    </row>
    <row r="80" spans="1:13" ht="27" customHeight="1">
      <c r="A80" s="911">
        <f>IF(B80="","",COUNTA($B$4:B80))</f>
        <v>71</v>
      </c>
      <c r="B80" s="87">
        <v>1610900126</v>
      </c>
      <c r="C80" s="52"/>
      <c r="D80" s="5" t="s">
        <v>2094</v>
      </c>
      <c r="E80" s="92" t="s">
        <v>2712</v>
      </c>
      <c r="F80" s="88">
        <v>20</v>
      </c>
      <c r="G80" s="48" t="s">
        <v>2713</v>
      </c>
      <c r="H80" s="51" t="s">
        <v>2714</v>
      </c>
      <c r="I80" s="87" t="s">
        <v>2715</v>
      </c>
      <c r="J80" s="87" t="s">
        <v>2716</v>
      </c>
      <c r="K80" s="58" t="s">
        <v>2783</v>
      </c>
      <c r="L80" s="89">
        <v>44287</v>
      </c>
      <c r="M80" s="59"/>
    </row>
    <row r="81" spans="1:13" ht="27" customHeight="1">
      <c r="A81" s="911">
        <f>IF(B81="","",COUNTA($B$4:B81))</f>
        <v>72</v>
      </c>
      <c r="B81" s="87">
        <v>1610700260</v>
      </c>
      <c r="C81" s="52"/>
      <c r="D81" s="5" t="s">
        <v>2094</v>
      </c>
      <c r="E81" s="92" t="s">
        <v>2746</v>
      </c>
      <c r="F81" s="88">
        <v>18</v>
      </c>
      <c r="G81" s="48" t="s">
        <v>2747</v>
      </c>
      <c r="H81" s="51" t="s">
        <v>2748</v>
      </c>
      <c r="I81" s="87" t="s">
        <v>2749</v>
      </c>
      <c r="J81" s="87" t="s">
        <v>2750</v>
      </c>
      <c r="K81" s="58" t="s">
        <v>2751</v>
      </c>
      <c r="L81" s="89">
        <v>44317</v>
      </c>
      <c r="M81" s="59"/>
    </row>
    <row r="82" spans="1:13" ht="27" customHeight="1">
      <c r="A82" s="911">
        <f>IF(B82="","",COUNTA($B$4:B82))</f>
        <v>73</v>
      </c>
      <c r="B82" s="87">
        <v>1610400259</v>
      </c>
      <c r="C82" s="52"/>
      <c r="D82" s="5"/>
      <c r="E82" s="92" t="s">
        <v>2785</v>
      </c>
      <c r="F82" s="88">
        <v>10</v>
      </c>
      <c r="G82" s="48" t="s">
        <v>2786</v>
      </c>
      <c r="H82" s="51" t="s">
        <v>2787</v>
      </c>
      <c r="I82" s="87" t="s">
        <v>2788</v>
      </c>
      <c r="J82" s="87" t="s">
        <v>2789</v>
      </c>
      <c r="K82" s="58" t="s">
        <v>3344</v>
      </c>
      <c r="L82" s="89">
        <v>44409</v>
      </c>
      <c r="M82" s="59"/>
    </row>
    <row r="83" spans="1:13" ht="27" customHeight="1">
      <c r="A83" s="911">
        <f>IF(B83="","",COUNTA($B$4:B83))</f>
        <v>74</v>
      </c>
      <c r="B83" s="156">
        <v>1610800219</v>
      </c>
      <c r="C83" s="629" t="s">
        <v>2985</v>
      </c>
      <c r="D83" s="783"/>
      <c r="E83" s="153" t="s">
        <v>2986</v>
      </c>
      <c r="F83" s="135">
        <v>10</v>
      </c>
      <c r="G83" s="630" t="s">
        <v>2987</v>
      </c>
      <c r="H83" s="627" t="s">
        <v>2988</v>
      </c>
      <c r="I83" s="156" t="s">
        <v>2989</v>
      </c>
      <c r="J83" s="156" t="s">
        <v>2990</v>
      </c>
      <c r="K83" s="616" t="s">
        <v>2991</v>
      </c>
      <c r="L83" s="624">
        <v>44866</v>
      </c>
      <c r="M83" s="53"/>
    </row>
    <row r="84" spans="1:13" ht="27" customHeight="1">
      <c r="A84" s="911">
        <f>IF(B84="","",COUNTA($B$4:B84))</f>
        <v>75</v>
      </c>
      <c r="B84" s="156">
        <v>1610700252</v>
      </c>
      <c r="C84" s="799" t="s">
        <v>275</v>
      </c>
      <c r="D84" s="798"/>
      <c r="E84" s="801" t="s">
        <v>3137</v>
      </c>
      <c r="F84" s="135">
        <v>15</v>
      </c>
      <c r="G84" s="800" t="s">
        <v>3136</v>
      </c>
      <c r="H84" s="346" t="s">
        <v>3135</v>
      </c>
      <c r="I84" s="152" t="s">
        <v>3134</v>
      </c>
      <c r="J84" s="418" t="s">
        <v>3133</v>
      </c>
      <c r="K84" s="432" t="s">
        <v>3132</v>
      </c>
      <c r="L84" s="624">
        <v>45170</v>
      </c>
      <c r="M84" s="797"/>
    </row>
    <row r="85" spans="1:13" ht="27" customHeight="1">
      <c r="A85" s="911">
        <f>IF(B85="","",COUNTA($B$4:B85))</f>
        <v>76</v>
      </c>
      <c r="B85" s="87">
        <v>1611600360</v>
      </c>
      <c r="C85" s="125"/>
      <c r="D85" s="102"/>
      <c r="E85" s="47" t="s">
        <v>3203</v>
      </c>
      <c r="F85" s="88">
        <v>20</v>
      </c>
      <c r="G85" s="48" t="s">
        <v>3204</v>
      </c>
      <c r="H85" s="104" t="s">
        <v>3205</v>
      </c>
      <c r="I85" s="125" t="s">
        <v>3206</v>
      </c>
      <c r="J85" s="127" t="s">
        <v>3207</v>
      </c>
      <c r="K85" s="423" t="s">
        <v>3208</v>
      </c>
      <c r="L85" s="89">
        <v>45383</v>
      </c>
      <c r="M85" s="59"/>
    </row>
    <row r="86" spans="1:13" ht="27" customHeight="1">
      <c r="A86" s="911">
        <f>IF(B86="","",COUNTA($B$4:B86))</f>
        <v>77</v>
      </c>
      <c r="B86" s="87">
        <v>1610200949</v>
      </c>
      <c r="C86" s="125"/>
      <c r="D86" s="102"/>
      <c r="E86" s="47" t="s">
        <v>3209</v>
      </c>
      <c r="F86" s="88">
        <v>20</v>
      </c>
      <c r="G86" s="48" t="s">
        <v>3210</v>
      </c>
      <c r="H86" s="104" t="s">
        <v>3211</v>
      </c>
      <c r="I86" s="125" t="s">
        <v>3212</v>
      </c>
      <c r="J86" s="127" t="s">
        <v>3213</v>
      </c>
      <c r="K86" s="423" t="s">
        <v>3214</v>
      </c>
      <c r="L86" s="89">
        <v>45383</v>
      </c>
      <c r="M86" s="59"/>
    </row>
    <row r="87" spans="1:13" ht="27" customHeight="1">
      <c r="A87" s="911">
        <f>IF(B87="","",COUNTA($B$4:B87))</f>
        <v>78</v>
      </c>
      <c r="B87" s="87">
        <v>1611700210</v>
      </c>
      <c r="C87" s="125" t="s">
        <v>3258</v>
      </c>
      <c r="D87" s="102"/>
      <c r="E87" s="47" t="s">
        <v>2386</v>
      </c>
      <c r="F87" s="88">
        <v>10</v>
      </c>
      <c r="G87" s="48" t="s">
        <v>3281</v>
      </c>
      <c r="H87" s="104" t="s">
        <v>3283</v>
      </c>
      <c r="I87" s="125" t="s">
        <v>3284</v>
      </c>
      <c r="J87" s="127" t="s">
        <v>3285</v>
      </c>
      <c r="K87" s="423" t="s">
        <v>3259</v>
      </c>
      <c r="L87" s="89">
        <v>45474</v>
      </c>
      <c r="M87" s="59"/>
    </row>
    <row r="88" spans="1:13" ht="27" customHeight="1">
      <c r="A88" s="911">
        <f>IF(B88="","",COUNTA($B$4:B88))</f>
        <v>79</v>
      </c>
      <c r="B88" s="87">
        <v>1610200964</v>
      </c>
      <c r="C88" s="125" t="s">
        <v>275</v>
      </c>
      <c r="D88" s="102"/>
      <c r="E88" s="47" t="s">
        <v>3261</v>
      </c>
      <c r="F88" s="88">
        <v>5</v>
      </c>
      <c r="G88" s="48" t="s">
        <v>3305</v>
      </c>
      <c r="H88" s="104" t="s">
        <v>3306</v>
      </c>
      <c r="I88" s="125" t="s">
        <v>3307</v>
      </c>
      <c r="J88" s="127" t="s">
        <v>3308</v>
      </c>
      <c r="K88" s="423" t="s">
        <v>3260</v>
      </c>
      <c r="L88" s="89">
        <v>45474</v>
      </c>
      <c r="M88" s="59"/>
    </row>
    <row r="89" spans="1:13" ht="27" customHeight="1">
      <c r="A89" s="911">
        <f>IF(B89="","",COUNTA($B$4:B89))</f>
        <v>80</v>
      </c>
      <c r="B89" s="87">
        <v>1610200998</v>
      </c>
      <c r="C89" s="125"/>
      <c r="D89" s="5" t="s">
        <v>2094</v>
      </c>
      <c r="E89" s="47" t="s">
        <v>3411</v>
      </c>
      <c r="F89" s="88">
        <v>10</v>
      </c>
      <c r="G89" s="48" t="s">
        <v>3422</v>
      </c>
      <c r="H89" s="104" t="s">
        <v>3412</v>
      </c>
      <c r="I89" s="125" t="s">
        <v>3413</v>
      </c>
      <c r="J89" s="127" t="s">
        <v>3414</v>
      </c>
      <c r="K89" s="423" t="s">
        <v>3415</v>
      </c>
      <c r="L89" s="89">
        <v>45566</v>
      </c>
      <c r="M89" s="59"/>
    </row>
    <row r="90" spans="1:13" ht="27" customHeight="1">
      <c r="A90" s="911">
        <f>IF(B90="","",COUNTA($B$4:B90))</f>
        <v>81</v>
      </c>
      <c r="B90" s="87">
        <v>1610700286</v>
      </c>
      <c r="C90" s="125"/>
      <c r="D90" s="5" t="s">
        <v>2094</v>
      </c>
      <c r="E90" s="47" t="s">
        <v>3416</v>
      </c>
      <c r="F90" s="88">
        <v>15</v>
      </c>
      <c r="G90" s="48" t="s">
        <v>3418</v>
      </c>
      <c r="H90" s="104" t="s">
        <v>3417</v>
      </c>
      <c r="I90" s="125" t="s">
        <v>3420</v>
      </c>
      <c r="J90" s="127" t="s">
        <v>3421</v>
      </c>
      <c r="K90" s="423" t="s">
        <v>3419</v>
      </c>
      <c r="L90" s="89">
        <v>45566</v>
      </c>
      <c r="M90" s="59"/>
    </row>
    <row r="91" spans="1:13" ht="26.15" customHeight="1">
      <c r="A91" s="911">
        <f>IF(B91="","",COUNTA($B$4:B91))</f>
        <v>82</v>
      </c>
      <c r="B91" s="65">
        <v>1610400275</v>
      </c>
      <c r="C91" s="812"/>
      <c r="D91" s="65" t="s">
        <v>2094</v>
      </c>
      <c r="E91" s="813" t="s">
        <v>3448</v>
      </c>
      <c r="F91" s="67">
        <v>25</v>
      </c>
      <c r="G91" s="67" t="s">
        <v>3444</v>
      </c>
      <c r="H91" s="68" t="s">
        <v>3445</v>
      </c>
      <c r="I91" s="65" t="s">
        <v>3446</v>
      </c>
      <c r="J91" s="65" t="s">
        <v>3447</v>
      </c>
      <c r="K91" s="814" t="s">
        <v>1996</v>
      </c>
      <c r="L91" s="71">
        <v>45658</v>
      </c>
      <c r="M91" s="71"/>
    </row>
    <row r="92" spans="1:13" ht="26.15" customHeight="1">
      <c r="A92" s="911">
        <f>IF(B92="","",COUNTA($B$4:B92))</f>
        <v>83</v>
      </c>
      <c r="B92" s="52">
        <v>1612000289</v>
      </c>
      <c r="C92" s="62"/>
      <c r="D92" s="65" t="s">
        <v>2094</v>
      </c>
      <c r="E92" s="50" t="s">
        <v>3470</v>
      </c>
      <c r="F92" s="48">
        <v>10</v>
      </c>
      <c r="G92" s="48" t="s">
        <v>3469</v>
      </c>
      <c r="H92" s="58" t="s">
        <v>3468</v>
      </c>
      <c r="I92" s="52" t="s">
        <v>3467</v>
      </c>
      <c r="J92" s="52" t="s">
        <v>3467</v>
      </c>
      <c r="K92" s="60" t="s">
        <v>3466</v>
      </c>
      <c r="L92" s="71">
        <v>45689</v>
      </c>
      <c r="M92" s="59"/>
    </row>
    <row r="93" spans="1:13" ht="26.15" customHeight="1">
      <c r="A93" s="911">
        <f>IF(B93="","",COUNTA($B$4:B93))</f>
        <v>84</v>
      </c>
      <c r="B93" s="52">
        <v>1610400283</v>
      </c>
      <c r="C93" s="52" t="s">
        <v>3530</v>
      </c>
      <c r="D93" s="52" t="s">
        <v>3530</v>
      </c>
      <c r="E93" s="50" t="s">
        <v>3531</v>
      </c>
      <c r="F93" s="48">
        <v>13</v>
      </c>
      <c r="G93" s="48" t="s">
        <v>3706</v>
      </c>
      <c r="H93" s="58" t="s">
        <v>3532</v>
      </c>
      <c r="I93" s="52" t="s">
        <v>3533</v>
      </c>
      <c r="J93" s="52" t="s">
        <v>3534</v>
      </c>
      <c r="K93" s="60" t="s">
        <v>3535</v>
      </c>
      <c r="L93" s="59">
        <v>45748</v>
      </c>
      <c r="M93" s="59"/>
    </row>
  </sheetData>
  <autoFilter ref="B3:M93" xr:uid="{00000000-0009-0000-0000-000004000000}"/>
  <mergeCells count="40">
    <mergeCell ref="M6:M7"/>
    <mergeCell ref="M74:M75"/>
    <mergeCell ref="M27:M28"/>
    <mergeCell ref="C27:C28"/>
    <mergeCell ref="B27:B28"/>
    <mergeCell ref="D27:D28"/>
    <mergeCell ref="K27:K28"/>
    <mergeCell ref="L40:L41"/>
    <mergeCell ref="M40:M41"/>
    <mergeCell ref="C40:C41"/>
    <mergeCell ref="B74:B75"/>
    <mergeCell ref="C74:C75"/>
    <mergeCell ref="D74:D75"/>
    <mergeCell ref="K74:K75"/>
    <mergeCell ref="B40:B41"/>
    <mergeCell ref="K40:K41"/>
    <mergeCell ref="L27:L28"/>
    <mergeCell ref="C6:C7"/>
    <mergeCell ref="D6:D7"/>
    <mergeCell ref="K6:K7"/>
    <mergeCell ref="C43:C44"/>
    <mergeCell ref="D43:D44"/>
    <mergeCell ref="K43:K44"/>
    <mergeCell ref="L43:L44"/>
    <mergeCell ref="M43:M44"/>
    <mergeCell ref="L1:M1"/>
    <mergeCell ref="L4:L5"/>
    <mergeCell ref="M4:M5"/>
    <mergeCell ref="B1:K1"/>
    <mergeCell ref="B2:K2"/>
    <mergeCell ref="K4:K5"/>
    <mergeCell ref="G4:G5"/>
    <mergeCell ref="H4:H5"/>
    <mergeCell ref="I4:I5"/>
    <mergeCell ref="D4:D5"/>
    <mergeCell ref="B4:B5"/>
    <mergeCell ref="C4:C5"/>
    <mergeCell ref="B43:B44"/>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6" max="13" man="1"/>
    <brk id="48" max="13" man="1"/>
    <brk id="71" max="13" man="1"/>
  </rowBreaks>
  <ignoredErrors>
    <ignoredError sqref="B4 B6 B9 B10:B12 B13:B28 B43:B51 B29:B4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3"/>
  <sheetViews>
    <sheetView view="pageBreakPreview" zoomScale="70" zoomScaleNormal="100" zoomScaleSheetLayoutView="70" workbookViewId="0">
      <pane ySplit="3" topLeftCell="A34" activePane="bottomLeft" state="frozen"/>
      <selection activeCell="G13" sqref="G13"/>
      <selection pane="bottomLeft" activeCell="P3" sqref="P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87" t="s">
        <v>1689</v>
      </c>
      <c r="C1" s="987"/>
      <c r="D1" s="987"/>
      <c r="E1" s="987"/>
      <c r="F1" s="987"/>
      <c r="G1" s="987"/>
      <c r="H1" s="987"/>
      <c r="I1" s="987"/>
      <c r="J1" s="1012" t="str">
        <f>居宅介護・重度訪問介護!J1</f>
        <v>令和８年７月１日現在</v>
      </c>
      <c r="K1" s="1012" t="str">
        <f ca="1">REPLACE(LEFT(CELL("filename",$A$1),FIND(".x",CELL("filename",$A$1))-1),1,FIND("[",CELL("filename",$A$1)),)</f>
        <v>080701</v>
      </c>
      <c r="L1" s="79"/>
    </row>
    <row r="2" spans="1:12" s="80" customFormat="1" ht="35.25" customHeight="1">
      <c r="A2" s="78"/>
      <c r="B2" s="985" t="s">
        <v>487</v>
      </c>
      <c r="C2" s="985"/>
      <c r="D2" s="985"/>
      <c r="E2" s="985"/>
      <c r="F2" s="985"/>
      <c r="G2" s="985"/>
      <c r="H2" s="985"/>
      <c r="I2" s="985"/>
      <c r="J2" s="81"/>
      <c r="K2" s="81"/>
      <c r="L2" s="82"/>
    </row>
    <row r="3" spans="1:12" s="24" customFormat="1" ht="37.5" customHeight="1">
      <c r="A3" s="25">
        <f>MAX(A4:A46)</f>
        <v>43</v>
      </c>
      <c r="B3" s="20" t="s">
        <v>18</v>
      </c>
      <c r="C3" s="20" t="s">
        <v>19</v>
      </c>
      <c r="D3" s="20" t="s">
        <v>3</v>
      </c>
      <c r="E3" s="20" t="s">
        <v>488</v>
      </c>
      <c r="F3" s="20" t="s">
        <v>273</v>
      </c>
      <c r="G3" s="20" t="s">
        <v>21</v>
      </c>
      <c r="H3" s="20" t="s">
        <v>22</v>
      </c>
      <c r="I3" s="20" t="s">
        <v>8</v>
      </c>
      <c r="J3" s="83" t="s">
        <v>24</v>
      </c>
      <c r="K3" s="83" t="s">
        <v>25</v>
      </c>
      <c r="L3" s="84"/>
    </row>
    <row r="4" spans="1:12" s="24" customFormat="1" ht="37.5" customHeight="1">
      <c r="A4" s="25" cm="1">
        <f t="array" ref="A4:A46">_xlfn.SEQUENCE(COUNTA(B4:B46),1,1,1)</f>
        <v>1</v>
      </c>
      <c r="B4" s="85">
        <v>1610200014</v>
      </c>
      <c r="C4" s="86" t="s">
        <v>490</v>
      </c>
      <c r="D4" s="87">
        <v>8</v>
      </c>
      <c r="E4" s="88" t="s">
        <v>277</v>
      </c>
      <c r="F4" s="86" t="s">
        <v>491</v>
      </c>
      <c r="G4" s="87" t="s">
        <v>279</v>
      </c>
      <c r="H4" s="87" t="s">
        <v>300</v>
      </c>
      <c r="I4" s="92" t="s">
        <v>492</v>
      </c>
      <c r="J4" s="90">
        <v>38991</v>
      </c>
      <c r="K4" s="90">
        <v>45566</v>
      </c>
      <c r="L4" s="93"/>
    </row>
    <row r="5" spans="1:12" s="24" customFormat="1" ht="37.5" customHeight="1">
      <c r="A5" s="25">
        <v>2</v>
      </c>
      <c r="B5" s="85">
        <v>1610200030</v>
      </c>
      <c r="C5" s="86" t="s">
        <v>310</v>
      </c>
      <c r="D5" s="87">
        <v>4</v>
      </c>
      <c r="E5" s="88" t="s">
        <v>493</v>
      </c>
      <c r="F5" s="86" t="s">
        <v>494</v>
      </c>
      <c r="G5" s="87" t="s">
        <v>495</v>
      </c>
      <c r="H5" s="87" t="s">
        <v>496</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497</v>
      </c>
      <c r="K6" s="98">
        <v>45383</v>
      </c>
      <c r="L6" s="91"/>
    </row>
    <row r="7" spans="1:12" s="24" customFormat="1" ht="37.5" customHeight="1">
      <c r="A7" s="25">
        <v>4</v>
      </c>
      <c r="B7" s="85">
        <v>1610200238</v>
      </c>
      <c r="C7" s="86" t="s">
        <v>499</v>
      </c>
      <c r="D7" s="87" t="s">
        <v>489</v>
      </c>
      <c r="E7" s="88" t="s">
        <v>500</v>
      </c>
      <c r="F7" s="86" t="s">
        <v>501</v>
      </c>
      <c r="G7" s="87" t="s">
        <v>502</v>
      </c>
      <c r="H7" s="87" t="s">
        <v>503</v>
      </c>
      <c r="I7" s="86" t="s">
        <v>504</v>
      </c>
      <c r="J7" s="89">
        <v>39052</v>
      </c>
      <c r="K7" s="89">
        <v>45627</v>
      </c>
      <c r="L7" s="91"/>
    </row>
    <row r="8" spans="1:12" s="24" customFormat="1" ht="37.5" customHeight="1">
      <c r="A8" s="25">
        <v>5</v>
      </c>
      <c r="B8" s="85">
        <v>1610400028</v>
      </c>
      <c r="C8" s="86" t="s">
        <v>505</v>
      </c>
      <c r="D8" s="87" t="s">
        <v>506</v>
      </c>
      <c r="E8" s="88" t="s">
        <v>507</v>
      </c>
      <c r="F8" s="86" t="s">
        <v>508</v>
      </c>
      <c r="G8" s="87" t="s">
        <v>509</v>
      </c>
      <c r="H8" s="87" t="s">
        <v>510</v>
      </c>
      <c r="I8" s="86" t="s">
        <v>511</v>
      </c>
      <c r="J8" s="89">
        <v>38819</v>
      </c>
      <c r="K8" s="89">
        <v>45394</v>
      </c>
      <c r="L8" s="91"/>
    </row>
    <row r="9" spans="1:12" s="99" customFormat="1" ht="37.5" customHeight="1">
      <c r="A9" s="25">
        <v>6</v>
      </c>
      <c r="B9" s="865">
        <v>1610400085</v>
      </c>
      <c r="C9" s="866" t="s">
        <v>2171</v>
      </c>
      <c r="D9" s="166">
        <v>1</v>
      </c>
      <c r="E9" s="867" t="s">
        <v>513</v>
      </c>
      <c r="F9" s="868" t="s">
        <v>514</v>
      </c>
      <c r="G9" s="166" t="s">
        <v>515</v>
      </c>
      <c r="H9" s="166" t="s">
        <v>516</v>
      </c>
      <c r="I9" s="168" t="s">
        <v>517</v>
      </c>
      <c r="J9" s="869">
        <v>38991</v>
      </c>
      <c r="K9" s="869">
        <v>45566</v>
      </c>
      <c r="L9" s="870" t="s">
        <v>228</v>
      </c>
    </row>
    <row r="10" spans="1:12" s="601" customFormat="1" ht="37.5" customHeight="1">
      <c r="A10" s="25">
        <v>7</v>
      </c>
      <c r="B10" s="656">
        <v>1610400168</v>
      </c>
      <c r="C10" s="657" t="s">
        <v>1760</v>
      </c>
      <c r="D10" s="656">
        <v>1</v>
      </c>
      <c r="E10" s="658" t="s">
        <v>353</v>
      </c>
      <c r="F10" s="659" t="s">
        <v>1761</v>
      </c>
      <c r="G10" s="656" t="s">
        <v>1762</v>
      </c>
      <c r="H10" s="656"/>
      <c r="I10" s="657" t="s">
        <v>518</v>
      </c>
      <c r="J10" s="660">
        <v>42887</v>
      </c>
      <c r="K10" s="90">
        <v>45078</v>
      </c>
      <c r="L10" s="600"/>
    </row>
    <row r="11" spans="1:12" s="24" customFormat="1" ht="37.5" customHeight="1">
      <c r="A11" s="25">
        <v>8</v>
      </c>
      <c r="B11" s="85">
        <v>1610500025</v>
      </c>
      <c r="C11" s="92" t="s">
        <v>519</v>
      </c>
      <c r="D11" s="87" t="s">
        <v>489</v>
      </c>
      <c r="E11" s="88" t="s">
        <v>72</v>
      </c>
      <c r="F11" s="86" t="s">
        <v>520</v>
      </c>
      <c r="G11" s="87" t="s">
        <v>74</v>
      </c>
      <c r="H11" s="87" t="s">
        <v>521</v>
      </c>
      <c r="I11" s="92" t="s">
        <v>522</v>
      </c>
      <c r="J11" s="90">
        <v>38991</v>
      </c>
      <c r="K11" s="90">
        <v>45566</v>
      </c>
      <c r="L11" s="93"/>
    </row>
    <row r="12" spans="1:12" s="24" customFormat="1" ht="37.5" customHeight="1">
      <c r="A12" s="25">
        <v>9</v>
      </c>
      <c r="B12" s="85">
        <v>1610500017</v>
      </c>
      <c r="C12" s="86" t="s">
        <v>356</v>
      </c>
      <c r="D12" s="87">
        <v>4</v>
      </c>
      <c r="E12" s="88" t="s">
        <v>79</v>
      </c>
      <c r="F12" s="86" t="s">
        <v>523</v>
      </c>
      <c r="G12" s="87" t="s">
        <v>359</v>
      </c>
      <c r="H12" s="87" t="s">
        <v>360</v>
      </c>
      <c r="I12" s="92" t="s">
        <v>524</v>
      </c>
      <c r="J12" s="90">
        <v>38991</v>
      </c>
      <c r="K12" s="90">
        <v>45566</v>
      </c>
      <c r="L12" s="93"/>
    </row>
    <row r="13" spans="1:12" s="24" customFormat="1" ht="37.5" customHeight="1">
      <c r="A13" s="25">
        <v>10</v>
      </c>
      <c r="B13" s="85">
        <v>1610700070</v>
      </c>
      <c r="C13" s="86" t="s">
        <v>525</v>
      </c>
      <c r="D13" s="87">
        <v>5</v>
      </c>
      <c r="E13" s="88" t="s">
        <v>526</v>
      </c>
      <c r="F13" s="86" t="s">
        <v>527</v>
      </c>
      <c r="G13" s="87" t="s">
        <v>528</v>
      </c>
      <c r="H13" s="87" t="s">
        <v>529</v>
      </c>
      <c r="I13" s="92" t="s">
        <v>530</v>
      </c>
      <c r="J13" s="90">
        <v>38991</v>
      </c>
      <c r="K13" s="90">
        <v>45566</v>
      </c>
      <c r="L13" s="93"/>
    </row>
    <row r="14" spans="1:12" s="24" customFormat="1" ht="37.5" customHeight="1">
      <c r="A14" s="25">
        <v>11</v>
      </c>
      <c r="B14" s="85">
        <v>1610700146</v>
      </c>
      <c r="C14" s="92" t="s">
        <v>531</v>
      </c>
      <c r="D14" s="88">
        <v>1</v>
      </c>
      <c r="E14" s="88" t="s">
        <v>526</v>
      </c>
      <c r="F14" s="86" t="s">
        <v>532</v>
      </c>
      <c r="G14" s="87" t="s">
        <v>533</v>
      </c>
      <c r="H14" s="87" t="s">
        <v>533</v>
      </c>
      <c r="I14" s="86" t="s">
        <v>518</v>
      </c>
      <c r="J14" s="89">
        <v>41487</v>
      </c>
      <c r="K14" s="89">
        <v>45870</v>
      </c>
      <c r="L14" s="91"/>
    </row>
    <row r="15" spans="1:12" s="24" customFormat="1" ht="37.5" customHeight="1">
      <c r="A15" s="25">
        <v>12</v>
      </c>
      <c r="B15" s="85">
        <v>1610800037</v>
      </c>
      <c r="C15" s="86" t="s">
        <v>534</v>
      </c>
      <c r="D15" s="87" t="s">
        <v>535</v>
      </c>
      <c r="E15" s="88" t="s">
        <v>536</v>
      </c>
      <c r="F15" s="86" t="s">
        <v>537</v>
      </c>
      <c r="G15" s="87" t="s">
        <v>538</v>
      </c>
      <c r="H15" s="87" t="s">
        <v>539</v>
      </c>
      <c r="I15" s="92" t="s">
        <v>530</v>
      </c>
      <c r="J15" s="90">
        <v>38991</v>
      </c>
      <c r="K15" s="90">
        <v>45566</v>
      </c>
      <c r="L15" s="93"/>
    </row>
    <row r="16" spans="1:12" s="100" customFormat="1" ht="37.5" customHeight="1">
      <c r="A16" s="25">
        <v>13</v>
      </c>
      <c r="B16" s="85">
        <v>1610900019</v>
      </c>
      <c r="C16" s="86" t="s">
        <v>540</v>
      </c>
      <c r="D16" s="87" t="s">
        <v>489</v>
      </c>
      <c r="E16" s="88" t="s">
        <v>397</v>
      </c>
      <c r="F16" s="86" t="s">
        <v>541</v>
      </c>
      <c r="G16" s="87" t="s">
        <v>399</v>
      </c>
      <c r="H16" s="87" t="s">
        <v>400</v>
      </c>
      <c r="I16" s="92" t="s">
        <v>542</v>
      </c>
      <c r="J16" s="90">
        <v>38991</v>
      </c>
      <c r="K16" s="90">
        <v>45566</v>
      </c>
      <c r="L16" s="93"/>
    </row>
    <row r="17" spans="1:12" s="100" customFormat="1" ht="37.5" customHeight="1">
      <c r="A17" s="25">
        <v>14</v>
      </c>
      <c r="B17" s="85">
        <v>1610900084</v>
      </c>
      <c r="C17" s="86" t="s">
        <v>543</v>
      </c>
      <c r="D17" s="87" t="s">
        <v>544</v>
      </c>
      <c r="E17" s="88" t="s">
        <v>545</v>
      </c>
      <c r="F17" s="86" t="s">
        <v>541</v>
      </c>
      <c r="G17" s="87" t="s">
        <v>399</v>
      </c>
      <c r="H17" s="87" t="s">
        <v>400</v>
      </c>
      <c r="I17" s="92" t="s">
        <v>542</v>
      </c>
      <c r="J17" s="90">
        <v>40969</v>
      </c>
      <c r="K17" s="339">
        <v>45352</v>
      </c>
      <c r="L17" s="93"/>
    </row>
    <row r="18" spans="1:12" s="24" customFormat="1" ht="37.5" customHeight="1">
      <c r="A18" s="25">
        <v>15</v>
      </c>
      <c r="B18" s="85">
        <v>1612000024</v>
      </c>
      <c r="C18" s="86" t="s">
        <v>472</v>
      </c>
      <c r="D18" s="88" t="s">
        <v>1841</v>
      </c>
      <c r="E18" s="88" t="s">
        <v>473</v>
      </c>
      <c r="F18" s="86" t="s">
        <v>546</v>
      </c>
      <c r="G18" s="87" t="s">
        <v>475</v>
      </c>
      <c r="H18" s="87" t="s">
        <v>476</v>
      </c>
      <c r="I18" s="92" t="s">
        <v>542</v>
      </c>
      <c r="J18" s="90">
        <v>38991</v>
      </c>
      <c r="K18" s="90">
        <v>45566</v>
      </c>
      <c r="L18" s="101"/>
    </row>
    <row r="19" spans="1:12" s="24" customFormat="1" ht="37.5" customHeight="1">
      <c r="A19" s="25">
        <v>16</v>
      </c>
      <c r="B19" s="85">
        <v>1612000198</v>
      </c>
      <c r="C19" s="102" t="s">
        <v>486</v>
      </c>
      <c r="D19" s="88" t="s">
        <v>1841</v>
      </c>
      <c r="E19" s="88" t="s">
        <v>473</v>
      </c>
      <c r="F19" s="86" t="s">
        <v>546</v>
      </c>
      <c r="G19" s="87" t="s">
        <v>547</v>
      </c>
      <c r="H19" s="87" t="s">
        <v>476</v>
      </c>
      <c r="I19" s="103" t="s">
        <v>408</v>
      </c>
      <c r="J19" s="89">
        <v>40634</v>
      </c>
      <c r="K19" s="89">
        <v>45017</v>
      </c>
      <c r="L19" s="101"/>
    </row>
    <row r="20" spans="1:12" s="24" customFormat="1" ht="37.5" customHeight="1">
      <c r="A20" s="25">
        <v>17</v>
      </c>
      <c r="B20" s="85">
        <v>1612000032</v>
      </c>
      <c r="C20" s="86" t="s">
        <v>548</v>
      </c>
      <c r="D20" s="88" t="s">
        <v>549</v>
      </c>
      <c r="E20" s="88" t="s">
        <v>479</v>
      </c>
      <c r="F20" s="86" t="s">
        <v>550</v>
      </c>
      <c r="G20" s="87" t="s">
        <v>551</v>
      </c>
      <c r="H20" s="87" t="s">
        <v>481</v>
      </c>
      <c r="I20" s="86" t="s">
        <v>168</v>
      </c>
      <c r="J20" s="89">
        <v>38991</v>
      </c>
      <c r="K20" s="90">
        <v>45566</v>
      </c>
      <c r="L20" s="101"/>
    </row>
    <row r="21" spans="1:12" s="24" customFormat="1" ht="37.5" customHeight="1">
      <c r="A21" s="25">
        <v>18</v>
      </c>
      <c r="B21" s="85">
        <v>1611900125</v>
      </c>
      <c r="C21" s="86" t="s">
        <v>553</v>
      </c>
      <c r="D21" s="87" t="s">
        <v>489</v>
      </c>
      <c r="E21" s="88" t="s">
        <v>175</v>
      </c>
      <c r="F21" s="86" t="s">
        <v>554</v>
      </c>
      <c r="G21" s="87" t="s">
        <v>177</v>
      </c>
      <c r="H21" s="87" t="s">
        <v>178</v>
      </c>
      <c r="I21" s="86" t="s">
        <v>552</v>
      </c>
      <c r="J21" s="89">
        <v>38991</v>
      </c>
      <c r="K21" s="90">
        <v>45566</v>
      </c>
      <c r="L21" s="91"/>
    </row>
    <row r="22" spans="1:12" s="24" customFormat="1" ht="37.5" customHeight="1">
      <c r="A22" s="25">
        <v>19</v>
      </c>
      <c r="B22" s="85">
        <v>1611900018</v>
      </c>
      <c r="C22" s="86" t="s">
        <v>442</v>
      </c>
      <c r="D22" s="88">
        <v>6</v>
      </c>
      <c r="E22" s="88" t="s">
        <v>443</v>
      </c>
      <c r="F22" s="86" t="s">
        <v>558</v>
      </c>
      <c r="G22" s="87" t="s">
        <v>445</v>
      </c>
      <c r="H22" s="87" t="s">
        <v>460</v>
      </c>
      <c r="I22" s="86" t="s">
        <v>447</v>
      </c>
      <c r="J22" s="89">
        <v>38991</v>
      </c>
      <c r="K22" s="90">
        <v>45566</v>
      </c>
      <c r="L22" s="91"/>
    </row>
    <row r="23" spans="1:12" s="24" customFormat="1" ht="37.5" customHeight="1">
      <c r="A23" s="25">
        <v>20</v>
      </c>
      <c r="B23" s="85">
        <v>1611600097</v>
      </c>
      <c r="C23" s="92" t="s">
        <v>560</v>
      </c>
      <c r="D23" s="88" t="s">
        <v>544</v>
      </c>
      <c r="E23" s="88" t="s">
        <v>561</v>
      </c>
      <c r="F23" s="86" t="s">
        <v>562</v>
      </c>
      <c r="G23" s="87" t="s">
        <v>563</v>
      </c>
      <c r="H23" s="87" t="s">
        <v>564</v>
      </c>
      <c r="I23" s="86" t="s">
        <v>565</v>
      </c>
      <c r="J23" s="89">
        <v>38991</v>
      </c>
      <c r="K23" s="90">
        <v>45566</v>
      </c>
      <c r="L23" s="91"/>
    </row>
    <row r="24" spans="1:12" s="24" customFormat="1" ht="37.5" customHeight="1">
      <c r="A24" s="25">
        <v>21</v>
      </c>
      <c r="B24" s="85">
        <v>1611600014</v>
      </c>
      <c r="C24" s="86" t="s">
        <v>566</v>
      </c>
      <c r="D24" s="88">
        <v>6</v>
      </c>
      <c r="E24" s="88" t="s">
        <v>567</v>
      </c>
      <c r="F24" s="104" t="s">
        <v>568</v>
      </c>
      <c r="G24" s="87" t="s">
        <v>412</v>
      </c>
      <c r="H24" s="87" t="s">
        <v>569</v>
      </c>
      <c r="I24" s="86" t="s">
        <v>570</v>
      </c>
      <c r="J24" s="89">
        <v>38991</v>
      </c>
      <c r="K24" s="90">
        <v>45566</v>
      </c>
      <c r="L24" s="91"/>
    </row>
    <row r="25" spans="1:12" s="24" customFormat="1" ht="37.5" customHeight="1">
      <c r="A25" s="25">
        <v>22</v>
      </c>
      <c r="B25" s="85" t="s">
        <v>1789</v>
      </c>
      <c r="C25" s="86" t="s">
        <v>1790</v>
      </c>
      <c r="D25" s="88">
        <v>2</v>
      </c>
      <c r="E25" s="88" t="s">
        <v>1794</v>
      </c>
      <c r="F25" s="104" t="s">
        <v>1793</v>
      </c>
      <c r="G25" s="87" t="s">
        <v>1792</v>
      </c>
      <c r="H25" s="87"/>
      <c r="I25" s="86" t="s">
        <v>1791</v>
      </c>
      <c r="J25" s="89">
        <v>42917</v>
      </c>
      <c r="K25" s="90">
        <v>45108</v>
      </c>
      <c r="L25" s="91"/>
    </row>
    <row r="26" spans="1:12" s="24" customFormat="1" ht="37.5" customHeight="1">
      <c r="A26" s="25">
        <v>23</v>
      </c>
      <c r="B26" s="85">
        <v>1611600113</v>
      </c>
      <c r="C26" s="86" t="s">
        <v>571</v>
      </c>
      <c r="D26" s="87" t="s">
        <v>489</v>
      </c>
      <c r="E26" s="88" t="s">
        <v>572</v>
      </c>
      <c r="F26" s="86" t="s">
        <v>573</v>
      </c>
      <c r="G26" s="87" t="s">
        <v>574</v>
      </c>
      <c r="H26" s="87" t="s">
        <v>575</v>
      </c>
      <c r="I26" s="92" t="s">
        <v>576</v>
      </c>
      <c r="J26" s="90">
        <v>38991</v>
      </c>
      <c r="K26" s="90">
        <v>45566</v>
      </c>
      <c r="L26" s="93"/>
    </row>
    <row r="27" spans="1:12" s="24" customFormat="1" ht="37.5" customHeight="1">
      <c r="A27" s="25">
        <v>24</v>
      </c>
      <c r="B27" s="85">
        <v>1611700012</v>
      </c>
      <c r="C27" s="92" t="s">
        <v>579</v>
      </c>
      <c r="D27" s="88">
        <v>4</v>
      </c>
      <c r="E27" s="88" t="s">
        <v>430</v>
      </c>
      <c r="F27" s="86" t="s">
        <v>580</v>
      </c>
      <c r="G27" s="87" t="s">
        <v>432</v>
      </c>
      <c r="H27" s="87" t="s">
        <v>433</v>
      </c>
      <c r="I27" s="86" t="s">
        <v>518</v>
      </c>
      <c r="J27" s="89">
        <v>38991</v>
      </c>
      <c r="K27" s="90">
        <v>45566</v>
      </c>
      <c r="L27" s="91"/>
    </row>
    <row r="28" spans="1:12" s="24" customFormat="1" ht="37.5" customHeight="1">
      <c r="A28" s="25">
        <v>25</v>
      </c>
      <c r="B28" s="85">
        <v>1611700111</v>
      </c>
      <c r="C28" s="92" t="s">
        <v>581</v>
      </c>
      <c r="D28" s="88">
        <v>1</v>
      </c>
      <c r="E28" s="88" t="s">
        <v>231</v>
      </c>
      <c r="F28" s="86" t="s">
        <v>582</v>
      </c>
      <c r="G28" s="87" t="s">
        <v>583</v>
      </c>
      <c r="H28" s="87"/>
      <c r="I28" s="86" t="s">
        <v>518</v>
      </c>
      <c r="J28" s="89">
        <v>41122</v>
      </c>
      <c r="K28" s="89">
        <v>45505</v>
      </c>
      <c r="L28" s="91"/>
    </row>
    <row r="29" spans="1:12" s="24" customFormat="1" ht="37.5" customHeight="1">
      <c r="A29" s="25">
        <v>26</v>
      </c>
      <c r="B29" s="85">
        <v>1611700103</v>
      </c>
      <c r="C29" s="92" t="s">
        <v>584</v>
      </c>
      <c r="D29" s="88">
        <v>2</v>
      </c>
      <c r="E29" s="88" t="s">
        <v>1842</v>
      </c>
      <c r="F29" s="86" t="s">
        <v>1937</v>
      </c>
      <c r="G29" s="87" t="s">
        <v>2177</v>
      </c>
      <c r="H29" s="87" t="s">
        <v>585</v>
      </c>
      <c r="I29" s="86" t="s">
        <v>586</v>
      </c>
      <c r="J29" s="89">
        <v>41105</v>
      </c>
      <c r="K29" s="89">
        <v>45488</v>
      </c>
      <c r="L29" s="91"/>
    </row>
    <row r="30" spans="1:12" s="24" customFormat="1" ht="37.5" customHeight="1">
      <c r="A30" s="25">
        <v>27</v>
      </c>
      <c r="B30" s="238">
        <v>1611700053</v>
      </c>
      <c r="C30" s="172" t="s">
        <v>587</v>
      </c>
      <c r="D30" s="156" t="s">
        <v>489</v>
      </c>
      <c r="E30" s="135" t="s">
        <v>237</v>
      </c>
      <c r="F30" s="172" t="s">
        <v>588</v>
      </c>
      <c r="G30" s="156" t="s">
        <v>589</v>
      </c>
      <c r="H30" s="156" t="s">
        <v>590</v>
      </c>
      <c r="I30" s="172" t="s">
        <v>591</v>
      </c>
      <c r="J30" s="624">
        <v>38991</v>
      </c>
      <c r="K30" s="90">
        <v>45566</v>
      </c>
      <c r="L30" s="91"/>
    </row>
    <row r="31" spans="1:12" ht="36" customHeight="1">
      <c r="A31" s="25">
        <v>28</v>
      </c>
      <c r="B31" s="347">
        <v>1610200717</v>
      </c>
      <c r="C31" s="104" t="s">
        <v>3009</v>
      </c>
      <c r="D31" s="87">
        <v>7</v>
      </c>
      <c r="E31" s="88" t="s">
        <v>1974</v>
      </c>
      <c r="F31" s="86" t="s">
        <v>1975</v>
      </c>
      <c r="G31" s="87" t="s">
        <v>1976</v>
      </c>
      <c r="H31" s="87" t="s">
        <v>1976</v>
      </c>
      <c r="I31" s="86" t="s">
        <v>1977</v>
      </c>
      <c r="J31" s="89">
        <v>43191</v>
      </c>
      <c r="K31" s="90">
        <v>45383</v>
      </c>
      <c r="L31" s="18" t="s">
        <v>2111</v>
      </c>
    </row>
    <row r="32" spans="1:12" ht="36" customHeight="1">
      <c r="A32" s="25">
        <v>29</v>
      </c>
      <c r="B32" s="347">
        <v>1610200741</v>
      </c>
      <c r="C32" s="104" t="s">
        <v>1978</v>
      </c>
      <c r="D32" s="87">
        <v>1</v>
      </c>
      <c r="E32" s="88" t="s">
        <v>1979</v>
      </c>
      <c r="F32" s="86" t="s">
        <v>1980</v>
      </c>
      <c r="G32" s="87" t="s">
        <v>1981</v>
      </c>
      <c r="H32" s="87" t="s">
        <v>1982</v>
      </c>
      <c r="I32" s="86" t="s">
        <v>1983</v>
      </c>
      <c r="J32" s="89">
        <v>43191</v>
      </c>
      <c r="K32" s="90">
        <v>45383</v>
      </c>
      <c r="L32" s="18" t="s">
        <v>2111</v>
      </c>
    </row>
    <row r="33" spans="1:12" ht="36" customHeight="1">
      <c r="A33" s="25">
        <v>30</v>
      </c>
      <c r="B33" s="347">
        <v>1610800169</v>
      </c>
      <c r="C33" s="104" t="s">
        <v>2110</v>
      </c>
      <c r="D33" s="87">
        <v>9</v>
      </c>
      <c r="E33" s="88" t="s">
        <v>2087</v>
      </c>
      <c r="F33" s="86" t="s">
        <v>2088</v>
      </c>
      <c r="G33" s="87" t="s">
        <v>2089</v>
      </c>
      <c r="H33" s="87" t="s">
        <v>2089</v>
      </c>
      <c r="I33" s="86" t="s">
        <v>1983</v>
      </c>
      <c r="J33" s="89">
        <v>43191</v>
      </c>
      <c r="K33" s="90">
        <v>45383</v>
      </c>
      <c r="L33" s="18" t="s">
        <v>2111</v>
      </c>
    </row>
    <row r="34" spans="1:12" ht="36" customHeight="1">
      <c r="A34" s="25">
        <v>31</v>
      </c>
      <c r="B34" s="347">
        <v>1611600303</v>
      </c>
      <c r="C34" s="104" t="s">
        <v>2183</v>
      </c>
      <c r="D34" s="87">
        <v>4</v>
      </c>
      <c r="E34" s="88" t="s">
        <v>2184</v>
      </c>
      <c r="F34" s="86" t="s">
        <v>2185</v>
      </c>
      <c r="G34" s="87" t="s">
        <v>2186</v>
      </c>
      <c r="H34" s="87" t="s">
        <v>2187</v>
      </c>
      <c r="I34" s="92" t="s">
        <v>3011</v>
      </c>
      <c r="J34" s="89">
        <v>43405</v>
      </c>
      <c r="K34" s="841">
        <v>45597</v>
      </c>
      <c r="L34" s="631"/>
    </row>
    <row r="35" spans="1:12" s="648" customFormat="1" ht="36" customHeight="1">
      <c r="A35" s="25">
        <v>32</v>
      </c>
      <c r="B35" s="871" t="s">
        <v>2189</v>
      </c>
      <c r="C35" s="872" t="s">
        <v>2188</v>
      </c>
      <c r="D35" s="166" t="s">
        <v>2855</v>
      </c>
      <c r="E35" s="867" t="s">
        <v>2191</v>
      </c>
      <c r="F35" s="868" t="s">
        <v>2190</v>
      </c>
      <c r="G35" s="166" t="s">
        <v>2192</v>
      </c>
      <c r="H35" s="166" t="s">
        <v>2192</v>
      </c>
      <c r="I35" s="873" t="s">
        <v>2193</v>
      </c>
      <c r="J35" s="869">
        <v>43405</v>
      </c>
      <c r="K35" s="874">
        <v>45597</v>
      </c>
      <c r="L35" s="875" t="s">
        <v>2257</v>
      </c>
    </row>
    <row r="36" spans="1:12" s="648" customFormat="1" ht="36" customHeight="1">
      <c r="A36" s="25">
        <v>33</v>
      </c>
      <c r="B36" s="699" t="s">
        <v>2609</v>
      </c>
      <c r="C36" s="700" t="s">
        <v>2613</v>
      </c>
      <c r="D36" s="656">
        <v>2</v>
      </c>
      <c r="E36" s="658" t="s">
        <v>2610</v>
      </c>
      <c r="F36" s="659" t="s">
        <v>2606</v>
      </c>
      <c r="G36" s="656" t="s">
        <v>2611</v>
      </c>
      <c r="H36" s="656" t="s">
        <v>2612</v>
      </c>
      <c r="I36" s="657" t="s">
        <v>1494</v>
      </c>
      <c r="J36" s="649">
        <v>44105</v>
      </c>
      <c r="K36" s="701"/>
      <c r="L36" s="702"/>
    </row>
    <row r="37" spans="1:12" s="648" customFormat="1" ht="36" customHeight="1">
      <c r="A37" s="25">
        <v>34</v>
      </c>
      <c r="B37" s="85" t="s">
        <v>2628</v>
      </c>
      <c r="C37" s="86" t="s">
        <v>555</v>
      </c>
      <c r="D37" s="87" t="s">
        <v>489</v>
      </c>
      <c r="E37" s="88" t="s">
        <v>200</v>
      </c>
      <c r="F37" s="86" t="s">
        <v>556</v>
      </c>
      <c r="G37" s="87" t="s">
        <v>557</v>
      </c>
      <c r="H37" s="87" t="s">
        <v>201</v>
      </c>
      <c r="I37" s="86" t="s">
        <v>2687</v>
      </c>
      <c r="J37" s="649">
        <v>44105</v>
      </c>
      <c r="K37" s="90"/>
      <c r="L37" s="702"/>
    </row>
    <row r="38" spans="1:12" s="648" customFormat="1" ht="36" customHeight="1">
      <c r="A38" s="25">
        <v>35</v>
      </c>
      <c r="B38" s="876" t="s">
        <v>2657</v>
      </c>
      <c r="C38" s="873" t="s">
        <v>2658</v>
      </c>
      <c r="D38" s="166">
        <v>1</v>
      </c>
      <c r="E38" s="867" t="s">
        <v>2659</v>
      </c>
      <c r="F38" s="868" t="s">
        <v>2660</v>
      </c>
      <c r="G38" s="166" t="s">
        <v>2661</v>
      </c>
      <c r="H38" s="166" t="s">
        <v>2650</v>
      </c>
      <c r="I38" s="868" t="s">
        <v>2662</v>
      </c>
      <c r="J38" s="869">
        <v>44228</v>
      </c>
      <c r="K38" s="730"/>
      <c r="L38" s="702"/>
    </row>
    <row r="39" spans="1:12" ht="36" customHeight="1">
      <c r="A39" s="25">
        <v>36</v>
      </c>
      <c r="B39" s="729" t="s">
        <v>2706</v>
      </c>
      <c r="C39" s="86" t="s">
        <v>2707</v>
      </c>
      <c r="D39" s="87">
        <v>3</v>
      </c>
      <c r="E39" s="88" t="s">
        <v>2708</v>
      </c>
      <c r="F39" s="86" t="s">
        <v>2709</v>
      </c>
      <c r="G39" s="87" t="s">
        <v>2711</v>
      </c>
      <c r="H39" s="87" t="s">
        <v>2710</v>
      </c>
      <c r="I39" s="86" t="s">
        <v>2315</v>
      </c>
      <c r="J39" s="89">
        <v>44290</v>
      </c>
      <c r="K39" s="730"/>
    </row>
    <row r="40" spans="1:12" ht="36.75" customHeight="1">
      <c r="A40" s="25">
        <v>37</v>
      </c>
      <c r="B40" s="876" t="s">
        <v>2868</v>
      </c>
      <c r="C40" s="873" t="s">
        <v>2874</v>
      </c>
      <c r="D40" s="166" t="s">
        <v>2871</v>
      </c>
      <c r="E40" s="867" t="s">
        <v>1707</v>
      </c>
      <c r="F40" s="868" t="s">
        <v>2869</v>
      </c>
      <c r="G40" s="166" t="s">
        <v>2872</v>
      </c>
      <c r="H40" s="166" t="s">
        <v>2873</v>
      </c>
      <c r="I40" s="868" t="s">
        <v>2870</v>
      </c>
      <c r="J40" s="869">
        <v>44621</v>
      </c>
      <c r="K40" s="730"/>
    </row>
    <row r="41" spans="1:12" ht="36.75" customHeight="1">
      <c r="A41" s="25">
        <v>38</v>
      </c>
      <c r="B41" s="760" t="s">
        <v>2892</v>
      </c>
      <c r="C41" s="750" t="s">
        <v>2875</v>
      </c>
      <c r="D41" s="87" t="s">
        <v>3577</v>
      </c>
      <c r="E41" s="544" t="s">
        <v>2876</v>
      </c>
      <c r="F41" s="752" t="s">
        <v>2877</v>
      </c>
      <c r="G41" s="544" t="s">
        <v>2878</v>
      </c>
      <c r="H41" s="544" t="s">
        <v>2879</v>
      </c>
      <c r="I41" s="753" t="s">
        <v>2880</v>
      </c>
      <c r="J41" s="649">
        <v>44621</v>
      </c>
      <c r="K41" s="730"/>
    </row>
    <row r="42" spans="1:12" ht="36.75" customHeight="1">
      <c r="A42" s="25">
        <v>39</v>
      </c>
      <c r="B42" s="760" t="s">
        <v>3089</v>
      </c>
      <c r="C42" s="750" t="s">
        <v>3085</v>
      </c>
      <c r="D42" s="87">
        <v>1</v>
      </c>
      <c r="E42" s="544" t="s">
        <v>3090</v>
      </c>
      <c r="F42" s="752" t="s">
        <v>3091</v>
      </c>
      <c r="G42" s="544" t="s">
        <v>3092</v>
      </c>
      <c r="H42" s="544"/>
      <c r="I42" s="753" t="s">
        <v>3088</v>
      </c>
      <c r="J42" s="649">
        <v>45078</v>
      </c>
      <c r="K42" s="730"/>
    </row>
    <row r="43" spans="1:12" ht="36.75" customHeight="1">
      <c r="A43" s="25">
        <v>40</v>
      </c>
      <c r="B43" s="760" t="s">
        <v>3093</v>
      </c>
      <c r="C43" s="750" t="s">
        <v>3086</v>
      </c>
      <c r="D43" s="87" t="s">
        <v>3094</v>
      </c>
      <c r="E43" s="544" t="s">
        <v>3095</v>
      </c>
      <c r="F43" s="752" t="s">
        <v>3096</v>
      </c>
      <c r="G43" s="544" t="s">
        <v>3097</v>
      </c>
      <c r="H43" s="544" t="s">
        <v>3098</v>
      </c>
      <c r="I43" s="753" t="s">
        <v>3087</v>
      </c>
      <c r="J43" s="649">
        <v>45078</v>
      </c>
      <c r="K43" s="730"/>
    </row>
    <row r="44" spans="1:12" ht="36.75" customHeight="1">
      <c r="A44" s="25">
        <v>41</v>
      </c>
      <c r="B44" s="729" t="s">
        <v>3440</v>
      </c>
      <c r="C44" s="86" t="s">
        <v>2637</v>
      </c>
      <c r="D44" s="87">
        <v>2</v>
      </c>
      <c r="E44" s="88" t="s">
        <v>2317</v>
      </c>
      <c r="F44" s="86" t="s">
        <v>2638</v>
      </c>
      <c r="G44" s="87" t="s">
        <v>2639</v>
      </c>
      <c r="H44" s="87" t="s">
        <v>2640</v>
      </c>
      <c r="I44" s="86" t="s">
        <v>2641</v>
      </c>
      <c r="J44" s="649">
        <v>45627</v>
      </c>
      <c r="K44" s="730"/>
    </row>
    <row r="45" spans="1:12" ht="36.65" customHeight="1">
      <c r="A45" s="25">
        <v>42</v>
      </c>
      <c r="B45" s="760" t="s">
        <v>3441</v>
      </c>
      <c r="C45" s="750" t="s">
        <v>2961</v>
      </c>
      <c r="D45" s="87">
        <v>2</v>
      </c>
      <c r="E45" s="544" t="s">
        <v>2962</v>
      </c>
      <c r="F45" s="752" t="s">
        <v>2963</v>
      </c>
      <c r="G45" s="544" t="s">
        <v>2964</v>
      </c>
      <c r="H45" s="544" t="s">
        <v>2965</v>
      </c>
      <c r="I45" s="753" t="s">
        <v>2966</v>
      </c>
      <c r="J45" s="649">
        <v>45627</v>
      </c>
      <c r="K45" s="90"/>
    </row>
    <row r="46" spans="1:12" ht="37" customHeight="1">
      <c r="A46" s="25">
        <v>43</v>
      </c>
      <c r="B46" s="760" t="s">
        <v>3599</v>
      </c>
      <c r="C46" s="750" t="s">
        <v>3600</v>
      </c>
      <c r="D46" s="87">
        <v>2</v>
      </c>
      <c r="E46" s="544" t="s">
        <v>3601</v>
      </c>
      <c r="F46" s="752" t="s">
        <v>3713</v>
      </c>
      <c r="G46" s="544" t="s">
        <v>3602</v>
      </c>
      <c r="H46" s="544" t="s">
        <v>3603</v>
      </c>
      <c r="I46" s="753" t="s">
        <v>3604</v>
      </c>
      <c r="J46" s="649">
        <v>45931</v>
      </c>
      <c r="K46" s="906"/>
    </row>
    <row r="51" spans="1:12" ht="49.5" customHeight="1">
      <c r="A51" s="34"/>
      <c r="J51" s="107"/>
      <c r="K51" s="107"/>
      <c r="L51" s="108"/>
    </row>
    <row r="52" spans="1:12" ht="49.5" customHeight="1">
      <c r="A52" s="34"/>
      <c r="J52" s="107"/>
      <c r="K52" s="107"/>
      <c r="L52" s="79"/>
    </row>
    <row r="53" spans="1:12" ht="49.5" customHeight="1">
      <c r="A53" s="34"/>
      <c r="J53" s="107"/>
      <c r="K53" s="107"/>
    </row>
  </sheetData>
  <autoFilter ref="A3:L46"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6" max="11" man="1"/>
    <brk id="3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987" t="s">
        <v>1691</v>
      </c>
      <c r="C1" s="987"/>
      <c r="D1" s="987"/>
      <c r="E1" s="987"/>
      <c r="F1" s="987"/>
      <c r="G1" s="987"/>
      <c r="H1" s="987"/>
      <c r="I1" s="987"/>
      <c r="J1" s="987"/>
      <c r="K1" s="987"/>
      <c r="L1" s="1012" t="str">
        <f>居宅介護・重度訪問介護!J1</f>
        <v>令和８年７月１日現在</v>
      </c>
      <c r="M1" s="1012" t="str">
        <f ca="1">REPLACE(LEFT(CELL("filename",$A$1),FIND(".x",CELL("filename",$A$1))-1),1,FIND("[",CELL("filename",$A$1)),)</f>
        <v>080701</v>
      </c>
      <c r="N1" s="33"/>
    </row>
    <row r="2" spans="1:14" s="80" customFormat="1" ht="36" customHeight="1" thickBot="1">
      <c r="A2" s="110">
        <f>SUM(F4:F15)</f>
        <v>192</v>
      </c>
      <c r="B2" s="1013" t="s">
        <v>592</v>
      </c>
      <c r="C2" s="1013"/>
      <c r="D2" s="1013"/>
      <c r="E2" s="1013"/>
      <c r="F2" s="1013"/>
      <c r="G2" s="1013"/>
      <c r="H2" s="1013"/>
      <c r="I2" s="1013"/>
      <c r="J2" s="1013"/>
      <c r="K2" s="1013"/>
      <c r="L2" s="111"/>
      <c r="M2" s="111"/>
      <c r="N2" s="33"/>
    </row>
    <row r="3" spans="1:14" s="25" customFormat="1" ht="34.5" customHeight="1">
      <c r="A3" s="25">
        <f>MAX(A4:A15)</f>
        <v>11</v>
      </c>
      <c r="B3" s="112" t="s">
        <v>18</v>
      </c>
      <c r="C3" s="113" t="s">
        <v>272</v>
      </c>
      <c r="D3" s="134" t="s">
        <v>2108</v>
      </c>
      <c r="E3" s="112" t="s">
        <v>19</v>
      </c>
      <c r="F3" s="112" t="s">
        <v>3</v>
      </c>
      <c r="G3" s="112" t="s">
        <v>593</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594</v>
      </c>
      <c r="F4" s="118">
        <v>9</v>
      </c>
      <c r="G4" s="118" t="s">
        <v>595</v>
      </c>
      <c r="H4" s="117" t="s">
        <v>596</v>
      </c>
      <c r="I4" s="115" t="s">
        <v>597</v>
      </c>
      <c r="J4" s="115"/>
      <c r="K4" s="119" t="s">
        <v>598</v>
      </c>
      <c r="L4" s="120">
        <v>39264</v>
      </c>
      <c r="M4" s="120">
        <v>45839</v>
      </c>
      <c r="N4" s="121" t="s">
        <v>599</v>
      </c>
    </row>
    <row r="5" spans="1:14" s="24" customFormat="1" ht="34.5" customHeight="1">
      <c r="A5" s="25">
        <f>IF(B5="","",COUNTA($B$4:B5))</f>
        <v>2</v>
      </c>
      <c r="B5" s="115">
        <v>1610800078</v>
      </c>
      <c r="C5" s="115"/>
      <c r="D5" s="115"/>
      <c r="E5" s="123" t="s">
        <v>600</v>
      </c>
      <c r="F5" s="115">
        <v>20</v>
      </c>
      <c r="G5" s="118" t="s">
        <v>601</v>
      </c>
      <c r="H5" s="123" t="s">
        <v>602</v>
      </c>
      <c r="I5" s="115" t="s">
        <v>603</v>
      </c>
      <c r="J5" s="115" t="s">
        <v>604</v>
      </c>
      <c r="K5" s="123" t="s">
        <v>605</v>
      </c>
      <c r="L5" s="120">
        <v>41000</v>
      </c>
      <c r="M5" s="120">
        <v>45383</v>
      </c>
      <c r="N5" s="33" t="s">
        <v>599</v>
      </c>
    </row>
    <row r="6" spans="1:14" s="24" customFormat="1" ht="34.5" customHeight="1">
      <c r="A6" s="25">
        <f>IF(B6="","",COUNTA($B$4:B6))</f>
        <v>3</v>
      </c>
      <c r="B6" s="124" t="s">
        <v>2104</v>
      </c>
      <c r="C6" s="116"/>
      <c r="D6" s="116" t="s">
        <v>1721</v>
      </c>
      <c r="E6" s="117" t="s">
        <v>2095</v>
      </c>
      <c r="F6" s="118">
        <v>15</v>
      </c>
      <c r="G6" s="118" t="s">
        <v>2096</v>
      </c>
      <c r="H6" s="117" t="s">
        <v>2098</v>
      </c>
      <c r="I6" s="115" t="s">
        <v>2099</v>
      </c>
      <c r="J6" s="115" t="s">
        <v>2101</v>
      </c>
      <c r="K6" s="119" t="s">
        <v>2103</v>
      </c>
      <c r="L6" s="120">
        <v>43191</v>
      </c>
      <c r="M6" s="120">
        <v>45383</v>
      </c>
      <c r="N6" s="33" t="s">
        <v>228</v>
      </c>
    </row>
    <row r="7" spans="1:14" s="24" customFormat="1" ht="34.5" customHeight="1">
      <c r="A7" s="25">
        <f>IF(B7="","",COUNTA($B$4:B7))</f>
        <v>4</v>
      </c>
      <c r="B7" s="1014">
        <v>1611900141</v>
      </c>
      <c r="C7" s="1016" t="s">
        <v>606</v>
      </c>
      <c r="D7" s="1016"/>
      <c r="E7" s="126" t="s">
        <v>3390</v>
      </c>
      <c r="F7" s="88">
        <v>8</v>
      </c>
      <c r="G7" s="88" t="s">
        <v>1925</v>
      </c>
      <c r="H7" s="86" t="s">
        <v>1899</v>
      </c>
      <c r="I7" s="87" t="s">
        <v>1913</v>
      </c>
      <c r="J7" s="87" t="s">
        <v>1914</v>
      </c>
      <c r="K7" s="1018" t="s">
        <v>616</v>
      </c>
      <c r="L7" s="1020">
        <v>38991</v>
      </c>
      <c r="M7" s="1020">
        <v>45566</v>
      </c>
      <c r="N7" s="33"/>
    </row>
    <row r="8" spans="1:14" s="24" customFormat="1" ht="34.5" customHeight="1">
      <c r="A8" s="25" t="str">
        <f>IF(B8="","",COUNTA($B$4:B8))</f>
        <v/>
      </c>
      <c r="B8" s="1015"/>
      <c r="C8" s="1017"/>
      <c r="D8" s="1017"/>
      <c r="E8" s="126" t="s">
        <v>3381</v>
      </c>
      <c r="F8" s="88">
        <v>12</v>
      </c>
      <c r="G8" s="88" t="s">
        <v>3384</v>
      </c>
      <c r="H8" s="86" t="s">
        <v>3386</v>
      </c>
      <c r="I8" s="87" t="s">
        <v>3387</v>
      </c>
      <c r="J8" s="87" t="s">
        <v>3387</v>
      </c>
      <c r="K8" s="1019"/>
      <c r="L8" s="1021"/>
      <c r="M8" s="1021"/>
      <c r="N8" s="33"/>
    </row>
    <row r="9" spans="1:14" s="24" customFormat="1" ht="34.5" customHeight="1">
      <c r="A9" s="25">
        <f>IF(B9="","",COUNTA($B$4:B9))</f>
        <v>5</v>
      </c>
      <c r="B9" s="87">
        <v>1610500082</v>
      </c>
      <c r="C9" s="125" t="s">
        <v>2196</v>
      </c>
      <c r="D9" s="125"/>
      <c r="E9" s="126" t="s">
        <v>2197</v>
      </c>
      <c r="F9" s="88">
        <v>6</v>
      </c>
      <c r="G9" s="88" t="s">
        <v>364</v>
      </c>
      <c r="H9" s="86" t="s">
        <v>365</v>
      </c>
      <c r="I9" s="87" t="s">
        <v>366</v>
      </c>
      <c r="J9" s="87" t="s">
        <v>367</v>
      </c>
      <c r="K9" s="127" t="s">
        <v>368</v>
      </c>
      <c r="L9" s="90">
        <v>40918</v>
      </c>
      <c r="M9" s="649">
        <v>45301</v>
      </c>
      <c r="N9" s="33"/>
    </row>
    <row r="10" spans="1:14" ht="34.5" customHeight="1">
      <c r="A10" s="25">
        <f>IF(B10="","",COUNTA($B$4:B10))</f>
        <v>6</v>
      </c>
      <c r="B10" s="156">
        <v>1611600261</v>
      </c>
      <c r="C10" s="164"/>
      <c r="D10" s="125" t="s">
        <v>2112</v>
      </c>
      <c r="E10" s="92" t="s">
        <v>1939</v>
      </c>
      <c r="F10" s="88">
        <v>10</v>
      </c>
      <c r="G10" s="88" t="s">
        <v>1941</v>
      </c>
      <c r="H10" s="86" t="s">
        <v>1940</v>
      </c>
      <c r="I10" s="87" t="s">
        <v>1942</v>
      </c>
      <c r="J10" s="87" t="s">
        <v>1943</v>
      </c>
      <c r="K10" s="127" t="s">
        <v>1944</v>
      </c>
      <c r="L10" s="89">
        <v>43191</v>
      </c>
      <c r="M10" s="128">
        <v>45383</v>
      </c>
    </row>
    <row r="11" spans="1:14" ht="34.5" customHeight="1">
      <c r="A11" s="25">
        <f>IF(B11="","",COUNTA($B$4:B11))</f>
        <v>7</v>
      </c>
      <c r="B11" s="156">
        <v>1610200709</v>
      </c>
      <c r="C11" s="164"/>
      <c r="D11" s="125" t="s">
        <v>2112</v>
      </c>
      <c r="E11" s="92" t="s">
        <v>1945</v>
      </c>
      <c r="F11" s="88">
        <v>10</v>
      </c>
      <c r="G11" s="88" t="s">
        <v>1946</v>
      </c>
      <c r="H11" s="86" t="s">
        <v>1947</v>
      </c>
      <c r="I11" s="87" t="s">
        <v>1948</v>
      </c>
      <c r="J11" s="87" t="s">
        <v>1949</v>
      </c>
      <c r="K11" s="127" t="s">
        <v>2141</v>
      </c>
      <c r="L11" s="89">
        <v>43191</v>
      </c>
      <c r="M11" s="128">
        <v>45383</v>
      </c>
    </row>
    <row r="12" spans="1:14" ht="34.5" customHeight="1">
      <c r="A12" s="25">
        <f>IF(B12="","",COUNTA($B$4:B12))</f>
        <v>8</v>
      </c>
      <c r="B12" s="87">
        <v>1611600279</v>
      </c>
      <c r="C12" s="164"/>
      <c r="D12" s="125" t="s">
        <v>2112</v>
      </c>
      <c r="E12" s="92" t="s">
        <v>1951</v>
      </c>
      <c r="F12" s="88">
        <v>18</v>
      </c>
      <c r="G12" s="88" t="s">
        <v>1952</v>
      </c>
      <c r="H12" s="86" t="s">
        <v>1953</v>
      </c>
      <c r="I12" s="87" t="s">
        <v>1954</v>
      </c>
      <c r="J12" s="87" t="s">
        <v>1955</v>
      </c>
      <c r="K12" s="127" t="s">
        <v>1956</v>
      </c>
      <c r="L12" s="89">
        <v>43191</v>
      </c>
      <c r="M12" s="128">
        <v>45383</v>
      </c>
    </row>
    <row r="13" spans="1:14" ht="34.5" customHeight="1">
      <c r="A13" s="25">
        <f>IF(B13="","",COUNTA($B$4:B13))</f>
        <v>9</v>
      </c>
      <c r="B13" s="87">
        <v>1611900406</v>
      </c>
      <c r="C13" s="164"/>
      <c r="D13" s="125" t="s">
        <v>2112</v>
      </c>
      <c r="E13" s="92" t="s">
        <v>1957</v>
      </c>
      <c r="F13" s="88">
        <v>30</v>
      </c>
      <c r="G13" s="88" t="s">
        <v>1958</v>
      </c>
      <c r="H13" s="86" t="s">
        <v>1959</v>
      </c>
      <c r="I13" s="87" t="s">
        <v>1960</v>
      </c>
      <c r="J13" s="87" t="s">
        <v>1961</v>
      </c>
      <c r="K13" s="127" t="s">
        <v>1962</v>
      </c>
      <c r="L13" s="89">
        <v>43191</v>
      </c>
      <c r="M13" s="128">
        <v>45383</v>
      </c>
    </row>
    <row r="14" spans="1:14" ht="34.5" customHeight="1">
      <c r="A14" s="25">
        <f>IF(B14="","",COUNTA($B$4:B14))</f>
        <v>10</v>
      </c>
      <c r="B14" s="87">
        <v>1611600287</v>
      </c>
      <c r="C14" s="164"/>
      <c r="D14" s="125" t="s">
        <v>2112</v>
      </c>
      <c r="E14" s="92" t="s">
        <v>1963</v>
      </c>
      <c r="F14" s="88">
        <v>29</v>
      </c>
      <c r="G14" s="88" t="s">
        <v>1964</v>
      </c>
      <c r="H14" s="86" t="s">
        <v>1965</v>
      </c>
      <c r="I14" s="87" t="s">
        <v>1966</v>
      </c>
      <c r="J14" s="87" t="s">
        <v>1967</v>
      </c>
      <c r="K14" s="127" t="s">
        <v>1968</v>
      </c>
      <c r="L14" s="89">
        <v>43191</v>
      </c>
      <c r="M14" s="128">
        <v>45383</v>
      </c>
    </row>
    <row r="15" spans="1:14" ht="34.5" customHeight="1">
      <c r="A15" s="25">
        <f>IF(B15="","",COUNTA($B$4:B15))</f>
        <v>11</v>
      </c>
      <c r="B15" s="87">
        <v>1611600295</v>
      </c>
      <c r="C15" s="164"/>
      <c r="D15" s="125" t="s">
        <v>1721</v>
      </c>
      <c r="E15" s="92" t="s">
        <v>1969</v>
      </c>
      <c r="F15" s="88">
        <v>25</v>
      </c>
      <c r="G15" s="88" t="s">
        <v>1970</v>
      </c>
      <c r="H15" s="86" t="s">
        <v>1971</v>
      </c>
      <c r="I15" s="87" t="s">
        <v>1972</v>
      </c>
      <c r="J15" s="87" t="s">
        <v>1973</v>
      </c>
      <c r="K15" s="127" t="s">
        <v>1968</v>
      </c>
      <c r="L15" s="89">
        <v>43191</v>
      </c>
      <c r="M15" s="128">
        <v>45383</v>
      </c>
    </row>
    <row r="16" spans="1:14" ht="34.5" customHeight="1">
      <c r="B16" s="678"/>
      <c r="C16" s="679"/>
      <c r="D16" s="679"/>
      <c r="E16" s="446"/>
      <c r="F16" s="680"/>
      <c r="G16" s="681"/>
      <c r="H16" s="682"/>
      <c r="I16" s="678"/>
      <c r="J16" s="678"/>
      <c r="K16" s="683"/>
      <c r="L16" s="684"/>
      <c r="M16" s="685"/>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987" t="s">
        <v>1690</v>
      </c>
      <c r="C1" s="987"/>
      <c r="D1" s="987"/>
      <c r="E1" s="987"/>
      <c r="F1" s="987"/>
      <c r="G1" s="987"/>
      <c r="H1" s="987"/>
      <c r="I1" s="987"/>
      <c r="J1" s="987"/>
      <c r="K1" s="1024" t="str">
        <f>居宅介護・重度訪問介護!J1</f>
        <v>令和８年７月１日現在</v>
      </c>
      <c r="L1" s="1024" t="str">
        <f ca="1">REPLACE(LEFT(CELL("filename",$A$1),FIND(".x",CELL("filename",$A$1))-1),1,FIND("[",CELL("filename",$A$1)),)</f>
        <v>080701</v>
      </c>
    </row>
    <row r="2" spans="1:13" ht="41.25" customHeight="1" thickBot="1">
      <c r="A2" s="130">
        <f>SUM(E4:E4)</f>
        <v>20</v>
      </c>
      <c r="B2" s="1022" t="s">
        <v>625</v>
      </c>
      <c r="C2" s="1013"/>
      <c r="D2" s="1013"/>
      <c r="E2" s="1013"/>
      <c r="F2" s="1013"/>
      <c r="G2" s="1013"/>
      <c r="H2" s="1013"/>
      <c r="I2" s="1013"/>
      <c r="J2" s="1013"/>
      <c r="K2" s="1023"/>
      <c r="L2" s="1023"/>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600</v>
      </c>
      <c r="E4" s="115">
        <v>20</v>
      </c>
      <c r="F4" s="118" t="s">
        <v>626</v>
      </c>
      <c r="G4" s="123" t="s">
        <v>602</v>
      </c>
      <c r="H4" s="115" t="s">
        <v>627</v>
      </c>
      <c r="I4" s="115" t="s">
        <v>628</v>
      </c>
      <c r="J4" s="123" t="s">
        <v>605</v>
      </c>
      <c r="K4" s="132">
        <v>41000</v>
      </c>
      <c r="L4" s="132">
        <v>45383</v>
      </c>
      <c r="M4" s="33" t="s">
        <v>629</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topLeftCell="A2"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987" t="s">
        <v>1692</v>
      </c>
      <c r="C1" s="987"/>
      <c r="D1" s="987"/>
      <c r="E1" s="987"/>
      <c r="F1" s="987"/>
      <c r="G1" s="987"/>
      <c r="H1" s="987"/>
      <c r="I1" s="987"/>
      <c r="J1" s="987"/>
      <c r="K1" s="987"/>
      <c r="L1" s="1024" t="str">
        <f>居宅介護・重度訪問介護!J1</f>
        <v>令和８年７月１日現在</v>
      </c>
      <c r="M1" s="1024" t="str">
        <f ca="1">REPLACE(LEFT(CELL("filename",$A$1),FIND(".x",CELL("filename",$A$1))-1),1,FIND("[",CELL("filename",$A$1)),)</f>
        <v>080701</v>
      </c>
    </row>
    <row r="2" spans="1:14" s="80" customFormat="1" ht="46.5" customHeight="1" thickBot="1">
      <c r="A2" s="110">
        <f>SUM(F4:F12)</f>
        <v>257</v>
      </c>
      <c r="B2" s="1025" t="s">
        <v>630</v>
      </c>
      <c r="C2" s="1025"/>
      <c r="D2" s="1025"/>
      <c r="E2" s="1025"/>
      <c r="F2" s="1025"/>
      <c r="G2" s="1025"/>
      <c r="H2" s="1025"/>
      <c r="I2" s="1025"/>
      <c r="J2" s="1025"/>
      <c r="K2" s="1025"/>
      <c r="L2" s="133"/>
      <c r="M2" s="133"/>
    </row>
    <row r="3" spans="1:14" s="24" customFormat="1" ht="46.5" customHeight="1">
      <c r="A3" s="893" t="s">
        <v>17</v>
      </c>
      <c r="B3" s="112" t="s">
        <v>18</v>
      </c>
      <c r="C3" s="134" t="s">
        <v>272</v>
      </c>
      <c r="D3" s="134" t="s">
        <v>2108</v>
      </c>
      <c r="E3" s="112" t="s">
        <v>19</v>
      </c>
      <c r="F3" s="112" t="s">
        <v>3</v>
      </c>
      <c r="G3" s="112" t="s">
        <v>631</v>
      </c>
      <c r="H3" s="112" t="s">
        <v>273</v>
      </c>
      <c r="I3" s="112" t="s">
        <v>21</v>
      </c>
      <c r="J3" s="112" t="s">
        <v>22</v>
      </c>
      <c r="K3" s="112" t="s">
        <v>8</v>
      </c>
      <c r="L3" s="131" t="s">
        <v>24</v>
      </c>
      <c r="M3" s="131" t="s">
        <v>25</v>
      </c>
    </row>
    <row r="4" spans="1:14" ht="34.5" customHeight="1">
      <c r="A4" s="632" cm="1">
        <f t="array" ref="A4:A12">_xlfn.SEQUENCE(COUNTA(B4:B129),1,1,1)</f>
        <v>1</v>
      </c>
      <c r="B4" s="156">
        <v>1611600261</v>
      </c>
      <c r="C4" s="164"/>
      <c r="D4" s="164" t="s">
        <v>2112</v>
      </c>
      <c r="E4" s="92" t="s">
        <v>1939</v>
      </c>
      <c r="F4" s="88">
        <v>10</v>
      </c>
      <c r="G4" s="88" t="s">
        <v>1941</v>
      </c>
      <c r="H4" s="86" t="s">
        <v>1940</v>
      </c>
      <c r="I4" s="87" t="s">
        <v>1942</v>
      </c>
      <c r="J4" s="87" t="s">
        <v>1943</v>
      </c>
      <c r="K4" s="127" t="s">
        <v>1944</v>
      </c>
      <c r="L4" s="89">
        <v>43191</v>
      </c>
      <c r="M4" s="89">
        <v>45383</v>
      </c>
    </row>
    <row r="5" spans="1:14" ht="34.5" customHeight="1">
      <c r="A5" s="632">
        <v>2</v>
      </c>
      <c r="B5" s="156">
        <v>1610200709</v>
      </c>
      <c r="C5" s="164"/>
      <c r="D5" s="164" t="s">
        <v>2112</v>
      </c>
      <c r="E5" s="92" t="s">
        <v>1945</v>
      </c>
      <c r="F5" s="88">
        <v>10</v>
      </c>
      <c r="G5" s="88" t="s">
        <v>1705</v>
      </c>
      <c r="H5" s="86" t="s">
        <v>1947</v>
      </c>
      <c r="I5" s="87" t="s">
        <v>1948</v>
      </c>
      <c r="J5" s="87" t="s">
        <v>1949</v>
      </c>
      <c r="K5" s="127" t="s">
        <v>2141</v>
      </c>
      <c r="L5" s="89">
        <v>43191</v>
      </c>
      <c r="M5" s="89">
        <v>45383</v>
      </c>
    </row>
    <row r="6" spans="1:14" ht="34.5" customHeight="1">
      <c r="A6" s="632">
        <v>3</v>
      </c>
      <c r="B6" s="87">
        <v>1611600279</v>
      </c>
      <c r="C6" s="164"/>
      <c r="D6" s="164" t="s">
        <v>2112</v>
      </c>
      <c r="E6" s="92" t="s">
        <v>1951</v>
      </c>
      <c r="F6" s="88">
        <v>18</v>
      </c>
      <c r="G6" s="88" t="s">
        <v>1952</v>
      </c>
      <c r="H6" s="86" t="s">
        <v>1953</v>
      </c>
      <c r="I6" s="87" t="s">
        <v>1954</v>
      </c>
      <c r="J6" s="87" t="s">
        <v>1955</v>
      </c>
      <c r="K6" s="127" t="s">
        <v>1956</v>
      </c>
      <c r="L6" s="89">
        <v>43191</v>
      </c>
      <c r="M6" s="89">
        <v>45383</v>
      </c>
    </row>
    <row r="7" spans="1:14" ht="34.5" customHeight="1">
      <c r="A7" s="632">
        <v>4</v>
      </c>
      <c r="B7" s="87">
        <v>1611900406</v>
      </c>
      <c r="C7" s="164"/>
      <c r="D7" s="164" t="s">
        <v>2112</v>
      </c>
      <c r="E7" s="92" t="s">
        <v>1957</v>
      </c>
      <c r="F7" s="88">
        <v>30</v>
      </c>
      <c r="G7" s="88" t="s">
        <v>1958</v>
      </c>
      <c r="H7" s="86" t="s">
        <v>1959</v>
      </c>
      <c r="I7" s="87" t="s">
        <v>1960</v>
      </c>
      <c r="J7" s="87" t="s">
        <v>1961</v>
      </c>
      <c r="K7" s="127" t="s">
        <v>1962</v>
      </c>
      <c r="L7" s="89">
        <v>43191</v>
      </c>
      <c r="M7" s="89">
        <v>45383</v>
      </c>
    </row>
    <row r="8" spans="1:14" ht="34.5" customHeight="1">
      <c r="A8" s="632">
        <v>5</v>
      </c>
      <c r="B8" s="87">
        <v>1611600287</v>
      </c>
      <c r="C8" s="164"/>
      <c r="D8" s="164" t="s">
        <v>2112</v>
      </c>
      <c r="E8" s="92" t="s">
        <v>1963</v>
      </c>
      <c r="F8" s="88">
        <v>29</v>
      </c>
      <c r="G8" s="88" t="s">
        <v>1964</v>
      </c>
      <c r="H8" s="86" t="s">
        <v>1965</v>
      </c>
      <c r="I8" s="87" t="s">
        <v>1966</v>
      </c>
      <c r="J8" s="87" t="s">
        <v>1967</v>
      </c>
      <c r="K8" s="127" t="s">
        <v>1968</v>
      </c>
      <c r="L8" s="89">
        <v>43191</v>
      </c>
      <c r="M8" s="89">
        <v>45383</v>
      </c>
    </row>
    <row r="9" spans="1:14" ht="34.5" customHeight="1">
      <c r="A9" s="632">
        <v>6</v>
      </c>
      <c r="B9" s="87">
        <v>1611600295</v>
      </c>
      <c r="C9" s="164"/>
      <c r="D9" s="164" t="s">
        <v>2112</v>
      </c>
      <c r="E9" s="92" t="s">
        <v>1969</v>
      </c>
      <c r="F9" s="88">
        <v>25</v>
      </c>
      <c r="G9" s="88" t="s">
        <v>1970</v>
      </c>
      <c r="H9" s="86" t="s">
        <v>1971</v>
      </c>
      <c r="I9" s="87" t="s">
        <v>1972</v>
      </c>
      <c r="J9" s="87" t="s">
        <v>1973</v>
      </c>
      <c r="K9" s="127" t="s">
        <v>1968</v>
      </c>
      <c r="L9" s="89">
        <v>43191</v>
      </c>
      <c r="M9" s="89">
        <v>45383</v>
      </c>
    </row>
    <row r="10" spans="1:14" s="24" customFormat="1" ht="34.5" customHeight="1">
      <c r="A10" s="632">
        <v>7</v>
      </c>
      <c r="B10" s="124" t="s">
        <v>2104</v>
      </c>
      <c r="C10" s="116"/>
      <c r="D10" s="116" t="s">
        <v>423</v>
      </c>
      <c r="E10" s="117" t="s">
        <v>2095</v>
      </c>
      <c r="F10" s="118">
        <v>15</v>
      </c>
      <c r="G10" s="118" t="s">
        <v>2096</v>
      </c>
      <c r="H10" s="117" t="s">
        <v>2098</v>
      </c>
      <c r="I10" s="115" t="s">
        <v>2099</v>
      </c>
      <c r="J10" s="115" t="s">
        <v>2101</v>
      </c>
      <c r="K10" s="119" t="s">
        <v>2103</v>
      </c>
      <c r="L10" s="120">
        <v>43191</v>
      </c>
      <c r="M10" s="120">
        <v>45383</v>
      </c>
      <c r="N10" s="121" t="s">
        <v>599</v>
      </c>
    </row>
    <row r="11" spans="1:14" s="24" customFormat="1" ht="34.5" customHeight="1">
      <c r="A11" s="632">
        <v>8</v>
      </c>
      <c r="B11" s="719" t="s">
        <v>2618</v>
      </c>
      <c r="C11" s="741"/>
      <c r="D11" s="741" t="s">
        <v>1721</v>
      </c>
      <c r="E11" s="659" t="s">
        <v>2619</v>
      </c>
      <c r="F11" s="658">
        <v>60</v>
      </c>
      <c r="G11" s="658" t="s">
        <v>2620</v>
      </c>
      <c r="H11" s="659" t="s">
        <v>2621</v>
      </c>
      <c r="I11" s="656" t="s">
        <v>2622</v>
      </c>
      <c r="J11" s="656" t="s">
        <v>2616</v>
      </c>
      <c r="K11" s="742" t="s">
        <v>2623</v>
      </c>
      <c r="L11" s="649">
        <v>44105</v>
      </c>
      <c r="M11" s="649"/>
      <c r="N11" s="121"/>
    </row>
    <row r="12" spans="1:14" s="24" customFormat="1" ht="34.5" customHeight="1">
      <c r="A12" s="632">
        <v>9</v>
      </c>
      <c r="B12" s="719" t="s">
        <v>3346</v>
      </c>
      <c r="C12" s="741"/>
      <c r="D12" s="741" t="s">
        <v>1721</v>
      </c>
      <c r="E12" s="659" t="s">
        <v>3345</v>
      </c>
      <c r="F12" s="658">
        <v>60</v>
      </c>
      <c r="G12" s="658" t="s">
        <v>2620</v>
      </c>
      <c r="H12" s="659" t="s">
        <v>3347</v>
      </c>
      <c r="I12" s="656"/>
      <c r="J12" s="656" t="s">
        <v>3348</v>
      </c>
      <c r="K12" s="742" t="s">
        <v>2623</v>
      </c>
      <c r="L12" s="649">
        <v>45536</v>
      </c>
      <c r="M12" s="649"/>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2026-07-16T23:02:38Z</cp:lastPrinted>
  <dcterms:created xsi:type="dcterms:W3CDTF">2017-01-19T23:58:46Z</dcterms:created>
  <dcterms:modified xsi:type="dcterms:W3CDTF">2026-07-17T00:13:27Z</dcterms:modified>
</cp:coreProperties>
</file>