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oysv\上下水道課\【下水道】\☆調査関係\R04\R5.1.11_【依頼】公営企業に係る経営比較分析表（令和３年度決算）の分析について\02回答\"/>
    </mc:Choice>
  </mc:AlternateContent>
  <xr:revisionPtr revIDLastSave="0" documentId="13_ncr:1_{C0A5A9EA-E42D-4546-92E3-D4911489740F}" xr6:coauthVersionLast="36" xr6:coauthVersionMax="36" xr10:uidLastSave="{00000000-0000-0000-0000-000000000000}"/>
  <workbookProtection workbookAlgorithmName="SHA-512" workbookHashValue="rSRQhelVZsADNXaPkiHM5O46ALlMTQ9htmht9ROs9RZQ8xmBBPeUwS4qMHosoM+G7mor9OJh7Yu9g6XlHhNSlQ==" workbookSaltValue="rHnVN0FMQmVyFbagI/LMfg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<sst xmlns="http://schemas.openxmlformats.org/spreadsheetml/2006/main" count="297" uniqueCount="117">
  <si>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</si>
  <si>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</si>
  <si>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</si>
  <si>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</si>
  <si>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</si>
  <si>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</si>
  <si>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</si>
  <si>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</si>
  <si>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</si>
  <si>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</si>
  <si>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</si>
  <si>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</si>
  <si>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</si>
  <si>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</si>
  <si>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</si>
  <si>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</si>
  <si>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</si>
  <si>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</si>
  <si>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</si>
  <si>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</si>
  <si>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</si>
  <si>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</si>
  <si>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</si>
  <si>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</si>
  <si>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</si>
  <si>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</si>
  <si>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</si>
  <si>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</si>
  <si>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</si>
  <si>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</si>
  <si>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</si>
  <si>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</si>
  <si>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</si>
  <si>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</si>
  <si>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</si>
  <si>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</si>
  <si>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</si>
  <si>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</si>
  <si>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</si>
  <si>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</si>
  <si>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</si>
  <si>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</si>
  <si>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</si>
  <si>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</si>
  <si>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</si>
  <si>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</si>
  <si>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</si>
  <si>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</si>
  <si>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</si>
  <si>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</si>
  <si>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</si>
  <si>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</si>
  <si>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</si>
  <si>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</si>
  <si>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</si>
  <si>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</si>
  <si>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</si>
  <si>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</si>
  <si>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</si>
  <si>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</si>
  <si>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</si>
  <si>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</si>
  <si>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</si>
  <si>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</si>
  <si>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</si>
  <si>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</si>
  <si>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</si>
  <si>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</si>
  <si>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</si>
  <si>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</si>
  <si>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</si>
  <si>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</si>
  <si>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</si>
  <si>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</si>
  <si>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</si>
  <si>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</si>
  <si>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</si>
  <si>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</si>
  <si>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</si>
  <si>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</si>
  <si>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</si>
  <si>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</si>
  <si>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</si>
  <si>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</si>
  <si>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</si>
  <si>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</si>
  <si>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</si>
  <si>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</si>
  <si>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</si>
  <si>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</si>
  <si>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</si>
  <si>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</si>
  <si>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</si>
  <si>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</si>
  <si>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</si>
  <si>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</si>
  <si>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小矢部市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</si>
  <si>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</si>
  <si>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</si>
  <si>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</si>
  <si>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</si>
  <si>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</si>
  <si>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</si>
  <si>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</si>
  <si>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</si>
  <si>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</si>
  <si>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</si>
  <si>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</si>
  <si>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</si>
  <si>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</si>
  <si>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</si>
  <si>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</si>
  <si>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</si>
  <si>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</si>
  <si>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法適用後の経過年数が少ないため、類似団体平均値を下回っている。
②管渠老朽化率及び③管渠改善率
　法定耐用年数(50年)を経過した管渠はなく、改築・更新時期を迎える段階にはない。（H5.3.31供用開始)</t>
    <phoneticPr fontId="4"/>
  </si>
  <si>
    <t>今後、汚水処理人口の減少が見込まれるため、維持管理費が割高となっていく。そのため早期に施設を廃止し、下水道への接続を行う必要がある。</t>
    <rPh sb="0" eb="2">
      <t>コンゴ</t>
    </rPh>
    <rPh sb="3" eb="5">
      <t>オスイ</t>
    </rPh>
    <rPh sb="5" eb="7">
      <t>ショリ</t>
    </rPh>
    <rPh sb="7" eb="9">
      <t>ジンコウ</t>
    </rPh>
    <rPh sb="10" eb="12">
      <t>ゲンショウ</t>
    </rPh>
    <rPh sb="13" eb="15">
      <t>ミコ</t>
    </rPh>
    <rPh sb="21" eb="23">
      <t>イジ</t>
    </rPh>
    <rPh sb="23" eb="26">
      <t>カンリヒ</t>
    </rPh>
    <rPh sb="27" eb="29">
      <t>ワリダカ</t>
    </rPh>
    <rPh sb="40" eb="42">
      <t>ソウキ</t>
    </rPh>
    <rPh sb="43" eb="45">
      <t>シセツ</t>
    </rPh>
    <rPh sb="46" eb="48">
      <t>ハイシ</t>
    </rPh>
    <rPh sb="50" eb="53">
      <t>ゲスイドウ</t>
    </rPh>
    <rPh sb="55" eb="57">
      <t>セツゾク</t>
    </rPh>
    <rPh sb="58" eb="59">
      <t>オコナ</t>
    </rPh>
    <rPh sb="60" eb="62">
      <t>ヒツヨウ</t>
    </rPh>
    <phoneticPr fontId="4"/>
  </si>
  <si>
    <t>⑦施設利用率
　類似団体平均値を下回っており、余剰な処理能力を抱えていることが読み取れる。
　なお、今後も汚水処理人口の減少により指標が改善する見込みはない。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</si>
</sst>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1-4AD8-8654-EC506D8B2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1-4AD8-8654-EC506D8B2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41.19</c:v>
                </c:pt>
                <c:pt idx="4">
                  <c:v>41.19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0-4B74-8841-C66C6A92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0-4B74-8841-C66C6A92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93.65</c:v>
                </c:pt>
                <c:pt idx="4">
                  <c:v>93.89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B-4E24-BC98-F3F0737A7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B-4E24-BC98-F3F0737A7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101.44</c:v>
                </c:pt>
                <c:pt idx="4">
                  <c:v>102.19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D-416C-B40E-A75251807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D-416C-B40E-A75251807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3.65</c:v>
                </c:pt>
                <c:pt idx="4">
                  <c:v>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6-455B-9BCE-0FA7B8172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76-455B-9BCE-0FA7B8172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C-4485-B240-0354E455C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C-4485-B240-0354E455C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9-483B-A900-114702C9C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9-483B-A900-114702C9C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18.61</c:v>
                </c:pt>
                <c:pt idx="4">
                  <c:v>26.58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5-4CAF-B639-7DDB6605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5-4CAF-B639-7DDB6605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916.35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5-4E6A-A60D-E64C41F50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5-4E6A-A60D-E64C41F50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75.569999999999993</c:v>
                </c:pt>
                <c:pt idx="4">
                  <c:v>99.41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1-4A3F-913C-F20BC4E7D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1-4A3F-913C-F20BC4E7D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209.95</c:v>
                </c:pt>
                <c:pt idx="4">
                  <c:v>160.05000000000001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B-4024-84CA-AC3A6364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B-4024-84CA-AC3A6364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S1" zoomScale="75" zoomScaleNormal="75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富山県　小矢部市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28977</v>
      </c>
      <c r="AM8" s="37"/>
      <c r="AN8" s="37"/>
      <c r="AO8" s="37"/>
      <c r="AP8" s="37"/>
      <c r="AQ8" s="37"/>
      <c r="AR8" s="37"/>
      <c r="AS8" s="37"/>
      <c r="AT8" s="38">
        <f>データ!T6</f>
        <v>134.07</v>
      </c>
      <c r="AU8" s="38"/>
      <c r="AV8" s="38"/>
      <c r="AW8" s="38"/>
      <c r="AX8" s="38"/>
      <c r="AY8" s="38"/>
      <c r="AZ8" s="38"/>
      <c r="BA8" s="38"/>
      <c r="BB8" s="38">
        <f>データ!U6</f>
        <v>216.13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76.290000000000006</v>
      </c>
      <c r="J10" s="38"/>
      <c r="K10" s="38"/>
      <c r="L10" s="38"/>
      <c r="M10" s="38"/>
      <c r="N10" s="38"/>
      <c r="O10" s="38"/>
      <c r="P10" s="38">
        <f>データ!P6</f>
        <v>8.2899999999999991</v>
      </c>
      <c r="Q10" s="38"/>
      <c r="R10" s="38"/>
      <c r="S10" s="38"/>
      <c r="T10" s="38"/>
      <c r="U10" s="38"/>
      <c r="V10" s="38"/>
      <c r="W10" s="38">
        <f>データ!Q6</f>
        <v>87.82</v>
      </c>
      <c r="X10" s="38"/>
      <c r="Y10" s="38"/>
      <c r="Z10" s="38"/>
      <c r="AA10" s="38"/>
      <c r="AB10" s="38"/>
      <c r="AC10" s="38"/>
      <c r="AD10" s="37">
        <f>データ!R6</f>
        <v>3300</v>
      </c>
      <c r="AE10" s="37"/>
      <c r="AF10" s="37"/>
      <c r="AG10" s="37"/>
      <c r="AH10" s="37"/>
      <c r="AI10" s="37"/>
      <c r="AJ10" s="37"/>
      <c r="AK10" s="2"/>
      <c r="AL10" s="37">
        <f>データ!V6</f>
        <v>2388</v>
      </c>
      <c r="AM10" s="37"/>
      <c r="AN10" s="37"/>
      <c r="AO10" s="37"/>
      <c r="AP10" s="37"/>
      <c r="AQ10" s="37"/>
      <c r="AR10" s="37"/>
      <c r="AS10" s="37"/>
      <c r="AT10" s="38">
        <f>データ!W6</f>
        <v>1.03</v>
      </c>
      <c r="AU10" s="38"/>
      <c r="AV10" s="38"/>
      <c r="AW10" s="38"/>
      <c r="AX10" s="38"/>
      <c r="AY10" s="38"/>
      <c r="AZ10" s="38"/>
      <c r="BA10" s="38"/>
      <c r="BB10" s="38">
        <f>データ!X6</f>
        <v>2318.4499999999998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bPKipejAO+hbtoMkAkmYW4KGYpfJC4X7n5XNA5C9PMAz4kmpIRbUQSekh2RXXOMCmXbb+OdmfHyDRFx/NQx+EA==" saltValue="O7QLr7XlnVH6Il4PmNVut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162094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小矢部市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76.290000000000006</v>
      </c>
      <c r="P6" s="20">
        <f t="shared" si="3"/>
        <v>8.2899999999999991</v>
      </c>
      <c r="Q6" s="20">
        <f t="shared" si="3"/>
        <v>87.82</v>
      </c>
      <c r="R6" s="20">
        <f t="shared" si="3"/>
        <v>3300</v>
      </c>
      <c r="S6" s="20">
        <f t="shared" si="3"/>
        <v>28977</v>
      </c>
      <c r="T6" s="20">
        <f t="shared" si="3"/>
        <v>134.07</v>
      </c>
      <c r="U6" s="20">
        <f t="shared" si="3"/>
        <v>216.13</v>
      </c>
      <c r="V6" s="20">
        <f t="shared" si="3"/>
        <v>2388</v>
      </c>
      <c r="W6" s="20">
        <f t="shared" si="3"/>
        <v>1.03</v>
      </c>
      <c r="X6" s="20">
        <f t="shared" si="3"/>
        <v>2318.4499999999998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101.44</v>
      </c>
      <c r="AC6" s="21">
        <f t="shared" si="4"/>
        <v>102.19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18.61</v>
      </c>
      <c r="AY6" s="21">
        <f t="shared" si="6"/>
        <v>26.58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1">
        <f t="shared" si="7"/>
        <v>916.35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75.569999999999993</v>
      </c>
      <c r="BU6" s="21">
        <f t="shared" si="8"/>
        <v>99.41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209.95</v>
      </c>
      <c r="CF6" s="21">
        <f t="shared" si="9"/>
        <v>160.05000000000001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41.19</v>
      </c>
      <c r="CQ6" s="21">
        <f t="shared" si="10"/>
        <v>41.19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93.65</v>
      </c>
      <c r="DB6" s="21">
        <f t="shared" si="11"/>
        <v>93.89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3.65</v>
      </c>
      <c r="DM6" s="21">
        <f t="shared" si="12"/>
        <v>6.95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162094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76.290000000000006</v>
      </c>
      <c r="P7" s="24">
        <v>8.2899999999999991</v>
      </c>
      <c r="Q7" s="24">
        <v>87.82</v>
      </c>
      <c r="R7" s="24">
        <v>3300</v>
      </c>
      <c r="S7" s="24">
        <v>28977</v>
      </c>
      <c r="T7" s="24">
        <v>134.07</v>
      </c>
      <c r="U7" s="24">
        <v>216.13</v>
      </c>
      <c r="V7" s="24">
        <v>2388</v>
      </c>
      <c r="W7" s="24">
        <v>1.03</v>
      </c>
      <c r="X7" s="24">
        <v>2318.4499999999998</v>
      </c>
      <c r="Y7" s="24" t="s">
        <v>102</v>
      </c>
      <c r="Z7" s="24" t="s">
        <v>102</v>
      </c>
      <c r="AA7" s="24" t="s">
        <v>102</v>
      </c>
      <c r="AB7" s="24">
        <v>101.44</v>
      </c>
      <c r="AC7" s="24">
        <v>102.19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18.61</v>
      </c>
      <c r="AY7" s="24">
        <v>26.58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916.35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75.569999999999993</v>
      </c>
      <c r="BU7" s="24">
        <v>99.41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209.95</v>
      </c>
      <c r="CF7" s="24">
        <v>160.05000000000001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41.19</v>
      </c>
      <c r="CQ7" s="24">
        <v>41.19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93.65</v>
      </c>
      <c r="DB7" s="24">
        <v>93.89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3.65</v>
      </c>
      <c r="DM7" s="24">
        <v>6.95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2023-01-13T02:18:40Z</dcterms:modified>
</cp:coreProperties>
</file>