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oysv\上下水道課\【下水道】\☆調査関係\R04\R5.1.11_【依頼】公営企業に係る経営比較分析表（令和３年度決算）の分析について\02回答\"/>
    </mc:Choice>
  </mc:AlternateContent>
  <xr:revisionPtr revIDLastSave="0" documentId="13_ncr:1_{79B01C19-A16F-4AD4-ADF8-7DBBCC284C7D}" xr6:coauthVersionLast="36" xr6:coauthVersionMax="36" xr10:uidLastSave="{00000000-0000-0000-0000-000000000000}"/>
  <workbookProtection workbookAlgorithmName="SHA-512" workbookHashValue="O3C8lcML11N6HiTG9wQ3Tt1Cz+jxjgVSLOYPvaYXYINmxdMAPjo+1/F9gpiZq2SKnxjcSZ11KkOsrJgR0+rr/w==" workbookSaltValue="WyNCP+udsf0G6UsoEJSc2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B8" i="4"/>
  <c r="AT8" i="4"/>
  <c r="AL8" i="4"/>
  <c r="W8" i="4"/>
  <c r="P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<sst xmlns="http://schemas.openxmlformats.org/spreadsheetml/2006/main" count="299" uniqueCount="116">
  <si>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</si>
  <si>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</si>
  <si>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</si>
  <si>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</si>
  <si>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</si>
  <si>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</si>
  <si>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</si>
  <si>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</si>
  <si>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</si>
  <si>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</si>
  <si>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</si>
  <si>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</si>
  <si>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</si>
  <si>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</si>
  <si>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</si>
  <si>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</si>
  <si>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</si>
  <si>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</si>
  <si>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</si>
  <si>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</si>
  <si>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</si>
  <si>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</si>
  <si>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</si>
  <si>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</si>
  <si>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</si>
  <si>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</si>
  <si>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</si>
  <si>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</si>
  <si>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</si>
  <si>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</si>
  <si>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</si>
  <si>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</si>
  <si>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</si>
  <si>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</si>
  <si>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</si>
  <si>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</si>
  <si>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</si>
  <si>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</si>
  <si>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</si>
  <si>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</si>
  <si>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</si>
  <si>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</si>
  <si>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</si>
  <si>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</si>
  <si>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</si>
  <si>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</si>
  <si>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</si>
  <si>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</si>
  <si>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</si>
  <si>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</si>
  <si>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</si>
  <si>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</si>
  <si>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</si>
  <si>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</si>
  <si>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</si>
  <si>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</si>
  <si>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</si>
  <si>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</si>
  <si>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</si>
  <si>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</si>
  <si>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</si>
  <si>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</si>
  <si>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</si>
  <si>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</si>
  <si>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</si>
  <si>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</si>
  <si>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</si>
  <si>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</si>
  <si>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</si>
  <si>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</si>
  <si>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</si>
  <si>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</si>
  <si>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</si>
  <si>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</si>
  <si>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</si>
  <si>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</si>
  <si>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</si>
  <si>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</si>
  <si>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</si>
  <si>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</si>
  <si>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</si>
  <si>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</si>
  <si>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</si>
  <si>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</si>
  <si>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</si>
  <si>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</si>
  <si>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</si>
  <si>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</si>
  <si>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</si>
  <si>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</si>
  <si>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</si>
  <si>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</si>
  <si>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</si>
  <si>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</si>
  <si>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</si>
  <si>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</si>
  <si>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小矢部市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</si>
  <si>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</si>
  <si>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</si>
  <si>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</si>
  <si>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</si>
  <si>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</si>
  <si>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</si>
  <si>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</si>
  <si>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</si>
  <si>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</si>
  <si>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</si>
  <si>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</si>
  <si>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</si>
  <si>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</si>
  <si>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</si>
  <si>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</si>
  <si>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</si>
  <si>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法適用後の経過年数が少ないため、類似団体平均値を下回っている。
②管渠老朽化率及び③管渠改善率
　法定耐用年数(50年)を経過した管渠はなく、改築・更新時期を迎える段階にはない。（H6.3.31供用開始)
　</t>
    <phoneticPr fontId="4"/>
  </si>
  <si>
    <t>④企業債残高対事業規模比率
　類似団体平均値の2.8倍以上となっており、その要因としては、投資効率の低さから高水準となっている投資規模に対して使用料水準が低いことや、国の提唱する『汚水処理10年概成』に向けて下水道を整備中であることが挙げられる。</t>
    <rPh sb="27" eb="29">
      <t>イジョウ</t>
    </rPh>
    <phoneticPr fontId="4"/>
  </si>
  <si>
    <t>　投資効率の低さから高水準となっている投資規模に対して使用料水準が低いことにより生ずる資金不足は、専ら一般会計からの多額の繰出金(基準外の繰出しを含む。)、すなわち公費で解消されており、これらの原資が市税であることを踏まえれば、建設整備が完了し、施設更新・維持管理に移行する時期には、適正な使用料水準への見直しを検討する必要がある。
　また、現在計画している下水道未普及地域への施設整備においても、使用料水準と投資効率とを十分に比較検討し、汚水処理の整備手法を含めた更なる見直しを行うことも必要である。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</si>
</sst>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9BD-4C5B-81C5-F0B023BE3F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C9BD-4C5B-81C5-F0B023BE3F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8D-44BC-BFC9-EFBCEDF02B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9D8D-44BC-BFC9-EFBCEDF02B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74.739999999999995</c:v>
                </c:pt>
                <c:pt idx="4">
                  <c:v>73.22</c:v>
                </c:pt>
              </c:numCache>
            </c:numRef>
          </c:val>
          <c:extLst>
            <c:ext xmlns:c16="http://schemas.microsoft.com/office/drawing/2014/chart" uri="{C3380CC4-5D6E-409C-BE32-E72D297353CC}">
              <c16:uniqueId val="{00000000-356E-4639-8A84-96F8CBC5BD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356E-4639-8A84-96F8CBC5BD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98.83</c:v>
                </c:pt>
                <c:pt idx="4">
                  <c:v>102.55</c:v>
                </c:pt>
              </c:numCache>
            </c:numRef>
          </c:val>
          <c:extLst>
            <c:ext xmlns:c16="http://schemas.microsoft.com/office/drawing/2014/chart" uri="{C3380CC4-5D6E-409C-BE32-E72D297353CC}">
              <c16:uniqueId val="{00000000-D695-42CA-9D0E-C10CE209F88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D695-42CA-9D0E-C10CE209F88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3.07</c:v>
                </c:pt>
                <c:pt idx="4">
                  <c:v>5.48</c:v>
                </c:pt>
              </c:numCache>
            </c:numRef>
          </c:val>
          <c:extLst>
            <c:ext xmlns:c16="http://schemas.microsoft.com/office/drawing/2014/chart" uri="{C3380CC4-5D6E-409C-BE32-E72D297353CC}">
              <c16:uniqueId val="{00000000-0FDE-4555-A83E-6ED3782D65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0FDE-4555-A83E-6ED3782D65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581-4182-BBEC-876B2DF980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3581-4182-BBEC-876B2DF980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FAA-437E-B4B5-4D852E6E93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4FAA-437E-B4B5-4D852E6E93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48.6</c:v>
                </c:pt>
                <c:pt idx="4">
                  <c:v>45.48</c:v>
                </c:pt>
              </c:numCache>
            </c:numRef>
          </c:val>
          <c:extLst>
            <c:ext xmlns:c16="http://schemas.microsoft.com/office/drawing/2014/chart" uri="{C3380CC4-5D6E-409C-BE32-E72D297353CC}">
              <c16:uniqueId val="{00000000-1240-4EB6-923F-D81DBB6B94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1240-4EB6-923F-D81DBB6B94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3957.47</c:v>
                </c:pt>
                <c:pt idx="4">
                  <c:v>3281.1</c:v>
                </c:pt>
              </c:numCache>
            </c:numRef>
          </c:val>
          <c:extLst>
            <c:ext xmlns:c16="http://schemas.microsoft.com/office/drawing/2014/chart" uri="{C3380CC4-5D6E-409C-BE32-E72D297353CC}">
              <c16:uniqueId val="{00000000-9B47-4698-B98E-9ABF883CB4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9B47-4698-B98E-9ABF883CB4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98.63</c:v>
                </c:pt>
                <c:pt idx="4">
                  <c:v>96.61</c:v>
                </c:pt>
              </c:numCache>
            </c:numRef>
          </c:val>
          <c:extLst>
            <c:ext xmlns:c16="http://schemas.microsoft.com/office/drawing/2014/chart" uri="{C3380CC4-5D6E-409C-BE32-E72D297353CC}">
              <c16:uniqueId val="{00000000-AC79-4257-B2BF-55459AE377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AC79-4257-B2BF-55459AE377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158.52000000000001</c:v>
                </c:pt>
                <c:pt idx="4">
                  <c:v>163.47</c:v>
                </c:pt>
              </c:numCache>
            </c:numRef>
          </c:val>
          <c:extLst>
            <c:ext xmlns:c16="http://schemas.microsoft.com/office/drawing/2014/chart" uri="{C3380CC4-5D6E-409C-BE32-E72D297353CC}">
              <c16:uniqueId val="{00000000-4914-4352-88F5-435DB5DDBD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4914-4352-88F5-435DB5DDBD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4" zoomScale="75" zoomScaleNormal="7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富山県　小矢部市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28977</v>
      </c>
      <c r="AM8" s="46"/>
      <c r="AN8" s="46"/>
      <c r="AO8" s="46"/>
      <c r="AP8" s="46"/>
      <c r="AQ8" s="46"/>
      <c r="AR8" s="46"/>
      <c r="AS8" s="46"/>
      <c r="AT8" s="45">
        <f>データ!T6</f>
        <v>134.07</v>
      </c>
      <c r="AU8" s="45"/>
      <c r="AV8" s="45"/>
      <c r="AW8" s="45"/>
      <c r="AX8" s="45"/>
      <c r="AY8" s="45"/>
      <c r="AZ8" s="45"/>
      <c r="BA8" s="45"/>
      <c r="BB8" s="45">
        <f>データ!U6</f>
        <v>216.13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40.270000000000003</v>
      </c>
      <c r="J10" s="45"/>
      <c r="K10" s="45"/>
      <c r="L10" s="45"/>
      <c r="M10" s="45"/>
      <c r="N10" s="45"/>
      <c r="O10" s="45"/>
      <c r="P10" s="45">
        <f>データ!P6</f>
        <v>32.909999999999997</v>
      </c>
      <c r="Q10" s="45"/>
      <c r="R10" s="45"/>
      <c r="S10" s="45"/>
      <c r="T10" s="45"/>
      <c r="U10" s="45"/>
      <c r="V10" s="45"/>
      <c r="W10" s="45">
        <f>データ!Q6</f>
        <v>81.06</v>
      </c>
      <c r="X10" s="45"/>
      <c r="Y10" s="45"/>
      <c r="Z10" s="45"/>
      <c r="AA10" s="45"/>
      <c r="AB10" s="45"/>
      <c r="AC10" s="45"/>
      <c r="AD10" s="46">
        <f>データ!R6</f>
        <v>3300</v>
      </c>
      <c r="AE10" s="46"/>
      <c r="AF10" s="46"/>
      <c r="AG10" s="46"/>
      <c r="AH10" s="46"/>
      <c r="AI10" s="46"/>
      <c r="AJ10" s="46"/>
      <c r="AK10" s="2"/>
      <c r="AL10" s="46">
        <f>データ!V6</f>
        <v>9475</v>
      </c>
      <c r="AM10" s="46"/>
      <c r="AN10" s="46"/>
      <c r="AO10" s="46"/>
      <c r="AP10" s="46"/>
      <c r="AQ10" s="46"/>
      <c r="AR10" s="46"/>
      <c r="AS10" s="46"/>
      <c r="AT10" s="45">
        <f>データ!W6</f>
        <v>3.58</v>
      </c>
      <c r="AU10" s="45"/>
      <c r="AV10" s="45"/>
      <c r="AW10" s="45"/>
      <c r="AX10" s="45"/>
      <c r="AY10" s="45"/>
      <c r="AZ10" s="45"/>
      <c r="BA10" s="45"/>
      <c r="BB10" s="45">
        <f>データ!X6</f>
        <v>2646.65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0eMw0uGNbNf9uYdOe1huovWSfZxEEM0ylseWo4VAcf4cA4SUjMoQsUx7rAsEaAdAdbYzJYSqjjVWLMPa0NKePw==" saltValue="T0bO8hOecHE2wau0acQZ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162094</v>
      </c>
      <c r="D6" s="19">
        <f t="shared" si="3"/>
        <v>46</v>
      </c>
      <c r="E6" s="19">
        <f t="shared" si="3"/>
        <v>17</v>
      </c>
      <c r="F6" s="19">
        <f t="shared" si="3"/>
        <v>4</v>
      </c>
      <c r="G6" s="19">
        <f t="shared" si="3"/>
        <v>0</v>
      </c>
      <c r="H6" s="19" t="str">
        <f t="shared" si="3"/>
        <v>富山県　小矢部市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40.270000000000003</v>
      </c>
      <c r="P6" s="20">
        <f t="shared" si="3"/>
        <v>32.909999999999997</v>
      </c>
      <c r="Q6" s="20">
        <f t="shared" si="3"/>
        <v>81.06</v>
      </c>
      <c r="R6" s="20">
        <f t="shared" si="3"/>
        <v>3300</v>
      </c>
      <c r="S6" s="20">
        <f t="shared" si="3"/>
        <v>28977</v>
      </c>
      <c r="T6" s="20">
        <f t="shared" si="3"/>
        <v>134.07</v>
      </c>
      <c r="U6" s="20">
        <f t="shared" si="3"/>
        <v>216.13</v>
      </c>
      <c r="V6" s="20">
        <f t="shared" si="3"/>
        <v>9475</v>
      </c>
      <c r="W6" s="20">
        <f t="shared" si="3"/>
        <v>3.58</v>
      </c>
      <c r="X6" s="20">
        <f t="shared" si="3"/>
        <v>2646.65</v>
      </c>
      <c r="Y6" s="21" t="str">
        <f>IF(Y7="",NA(),Y7)</f>
        <v>-</v>
      </c>
      <c r="Z6" s="21" t="str">
        <f t="shared" ref="Z6:AH6" si="4">IF(Z7="",NA(),Z7)</f>
        <v>-</v>
      </c>
      <c r="AA6" s="21" t="str">
        <f t="shared" si="4"/>
        <v>-</v>
      </c>
      <c r="AB6" s="21">
        <f t="shared" si="4"/>
        <v>98.83</v>
      </c>
      <c r="AC6" s="21">
        <f t="shared" si="4"/>
        <v>102.55</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48.6</v>
      </c>
      <c r="AY6" s="21">
        <f t="shared" si="6"/>
        <v>45.48</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3957.47</v>
      </c>
      <c r="BJ6" s="21">
        <f t="shared" si="7"/>
        <v>3281.1</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98.63</v>
      </c>
      <c r="BU6" s="21">
        <f t="shared" si="8"/>
        <v>96.61</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158.52000000000001</v>
      </c>
      <c r="CF6" s="21">
        <f t="shared" si="9"/>
        <v>163.47</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74.739999999999995</v>
      </c>
      <c r="DB6" s="21">
        <f t="shared" si="11"/>
        <v>73.22</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3.07</v>
      </c>
      <c r="DM6" s="21">
        <f t="shared" si="12"/>
        <v>5.48</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162094</v>
      </c>
      <c r="D7" s="23">
        <v>46</v>
      </c>
      <c r="E7" s="23">
        <v>17</v>
      </c>
      <c r="F7" s="23">
        <v>4</v>
      </c>
      <c r="G7" s="23">
        <v>0</v>
      </c>
      <c r="H7" s="23" t="s">
        <v>96</v>
      </c>
      <c r="I7" s="23" t="s">
        <v>97</v>
      </c>
      <c r="J7" s="23" t="s">
        <v>98</v>
      </c>
      <c r="K7" s="23" t="s">
        <v>99</v>
      </c>
      <c r="L7" s="23" t="s">
        <v>100</v>
      </c>
      <c r="M7" s="23" t="s">
        <v>101</v>
      </c>
      <c r="N7" s="24" t="s">
        <v>102</v>
      </c>
      <c r="O7" s="24">
        <v>40.270000000000003</v>
      </c>
      <c r="P7" s="24">
        <v>32.909999999999997</v>
      </c>
      <c r="Q7" s="24">
        <v>81.06</v>
      </c>
      <c r="R7" s="24">
        <v>3300</v>
      </c>
      <c r="S7" s="24">
        <v>28977</v>
      </c>
      <c r="T7" s="24">
        <v>134.07</v>
      </c>
      <c r="U7" s="24">
        <v>216.13</v>
      </c>
      <c r="V7" s="24">
        <v>9475</v>
      </c>
      <c r="W7" s="24">
        <v>3.58</v>
      </c>
      <c r="X7" s="24">
        <v>2646.65</v>
      </c>
      <c r="Y7" s="24" t="s">
        <v>102</v>
      </c>
      <c r="Z7" s="24" t="s">
        <v>102</v>
      </c>
      <c r="AA7" s="24" t="s">
        <v>102</v>
      </c>
      <c r="AB7" s="24">
        <v>98.83</v>
      </c>
      <c r="AC7" s="24">
        <v>102.55</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48.6</v>
      </c>
      <c r="AY7" s="24">
        <v>45.48</v>
      </c>
      <c r="AZ7" s="24" t="s">
        <v>102</v>
      </c>
      <c r="BA7" s="24" t="s">
        <v>102</v>
      </c>
      <c r="BB7" s="24" t="s">
        <v>102</v>
      </c>
      <c r="BC7" s="24">
        <v>44.24</v>
      </c>
      <c r="BD7" s="24">
        <v>43.07</v>
      </c>
      <c r="BE7" s="24">
        <v>44.07</v>
      </c>
      <c r="BF7" s="24" t="s">
        <v>102</v>
      </c>
      <c r="BG7" s="24" t="s">
        <v>102</v>
      </c>
      <c r="BH7" s="24" t="s">
        <v>102</v>
      </c>
      <c r="BI7" s="24">
        <v>3957.47</v>
      </c>
      <c r="BJ7" s="24">
        <v>3281.1</v>
      </c>
      <c r="BK7" s="24" t="s">
        <v>102</v>
      </c>
      <c r="BL7" s="24" t="s">
        <v>102</v>
      </c>
      <c r="BM7" s="24" t="s">
        <v>102</v>
      </c>
      <c r="BN7" s="24">
        <v>1258.43</v>
      </c>
      <c r="BO7" s="24">
        <v>1163.75</v>
      </c>
      <c r="BP7" s="24">
        <v>1201.79</v>
      </c>
      <c r="BQ7" s="24" t="s">
        <v>102</v>
      </c>
      <c r="BR7" s="24" t="s">
        <v>102</v>
      </c>
      <c r="BS7" s="24" t="s">
        <v>102</v>
      </c>
      <c r="BT7" s="24">
        <v>98.63</v>
      </c>
      <c r="BU7" s="24">
        <v>96.61</v>
      </c>
      <c r="BV7" s="24" t="s">
        <v>102</v>
      </c>
      <c r="BW7" s="24" t="s">
        <v>102</v>
      </c>
      <c r="BX7" s="24" t="s">
        <v>102</v>
      </c>
      <c r="BY7" s="24">
        <v>73.36</v>
      </c>
      <c r="BZ7" s="24">
        <v>72.599999999999994</v>
      </c>
      <c r="CA7" s="24">
        <v>75.31</v>
      </c>
      <c r="CB7" s="24" t="s">
        <v>102</v>
      </c>
      <c r="CC7" s="24" t="s">
        <v>102</v>
      </c>
      <c r="CD7" s="24" t="s">
        <v>102</v>
      </c>
      <c r="CE7" s="24">
        <v>158.52000000000001</v>
      </c>
      <c r="CF7" s="24">
        <v>163.47</v>
      </c>
      <c r="CG7" s="24" t="s">
        <v>102</v>
      </c>
      <c r="CH7" s="24" t="s">
        <v>102</v>
      </c>
      <c r="CI7" s="24" t="s">
        <v>102</v>
      </c>
      <c r="CJ7" s="24">
        <v>224.88</v>
      </c>
      <c r="CK7" s="24">
        <v>228.64</v>
      </c>
      <c r="CL7" s="24">
        <v>216.39</v>
      </c>
      <c r="CM7" s="24" t="s">
        <v>102</v>
      </c>
      <c r="CN7" s="24" t="s">
        <v>102</v>
      </c>
      <c r="CO7" s="24" t="s">
        <v>102</v>
      </c>
      <c r="CP7" s="24" t="s">
        <v>102</v>
      </c>
      <c r="CQ7" s="24" t="s">
        <v>102</v>
      </c>
      <c r="CR7" s="24" t="s">
        <v>102</v>
      </c>
      <c r="CS7" s="24" t="s">
        <v>102</v>
      </c>
      <c r="CT7" s="24" t="s">
        <v>102</v>
      </c>
      <c r="CU7" s="24">
        <v>42.4</v>
      </c>
      <c r="CV7" s="24">
        <v>42.28</v>
      </c>
      <c r="CW7" s="24">
        <v>42.57</v>
      </c>
      <c r="CX7" s="24" t="s">
        <v>102</v>
      </c>
      <c r="CY7" s="24" t="s">
        <v>102</v>
      </c>
      <c r="CZ7" s="24" t="s">
        <v>102</v>
      </c>
      <c r="DA7" s="24">
        <v>74.739999999999995</v>
      </c>
      <c r="DB7" s="24">
        <v>73.22</v>
      </c>
      <c r="DC7" s="24" t="s">
        <v>102</v>
      </c>
      <c r="DD7" s="24" t="s">
        <v>102</v>
      </c>
      <c r="DE7" s="24" t="s">
        <v>102</v>
      </c>
      <c r="DF7" s="24">
        <v>84.19</v>
      </c>
      <c r="DG7" s="24">
        <v>84.34</v>
      </c>
      <c r="DH7" s="24">
        <v>85.24</v>
      </c>
      <c r="DI7" s="24" t="s">
        <v>102</v>
      </c>
      <c r="DJ7" s="24" t="s">
        <v>102</v>
      </c>
      <c r="DK7" s="24" t="s">
        <v>102</v>
      </c>
      <c r="DL7" s="24">
        <v>3.07</v>
      </c>
      <c r="DM7" s="24">
        <v>5.48</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2023-01-13T02:18:48Z</dcterms:modified>
</cp:coreProperties>
</file>