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■交通戦略企画課\1015原油高騰支援\06_要綱等\第７期（R7.7～R7.9）\01_鉄軌道・路線バス\事業者配布&amp;ホームページ用\"/>
    </mc:Choice>
  </mc:AlternateContent>
  <xr:revisionPtr revIDLastSave="0" documentId="14_{8A66F987-E030-4653-BA9F-71BCFE6643B2}" xr6:coauthVersionLast="47" xr6:coauthVersionMax="47" xr10:uidLastSave="{00000000-0000-0000-0000-000000000000}"/>
  <bookViews>
    <workbookView xWindow="28680" yWindow="-120" windowWidth="29040" windowHeight="15720" xr2:uid="{C13D2068-ED41-40E2-A71F-BA11B68E7FC2}"/>
  </bookViews>
  <sheets>
    <sheet name="様式第1号の1①" sheetId="1" r:id="rId1"/>
    <sheet name="様式第1号の1②" sheetId="2" r:id="rId2"/>
    <sheet name="【記載例】様式第1号の1①" sheetId="3" r:id="rId3"/>
    <sheet name="【記載例】様式第1号の1②" sheetId="4" r:id="rId4"/>
  </sheets>
  <definedNames>
    <definedName name="_xlnm.Print_Area" localSheetId="2">【記載例】様式第1号の1①!$A$1:$K$38</definedName>
    <definedName name="_xlnm.Print_Area" localSheetId="0">様式第1号の1①!$A$1:$K$38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K18" i="2"/>
  <c r="K17" i="2"/>
  <c r="K16" i="2"/>
  <c r="K15" i="2"/>
  <c r="K14" i="2"/>
  <c r="K13" i="2"/>
  <c r="L13" i="2" s="1"/>
  <c r="N13" i="2" s="1"/>
  <c r="P13" i="2" s="1"/>
  <c r="K12" i="2"/>
  <c r="L12" i="2" s="1"/>
  <c r="N12" i="2" s="1"/>
  <c r="P12" i="2" s="1"/>
  <c r="K11" i="2"/>
  <c r="L11" i="2" s="1"/>
  <c r="N11" i="2" s="1"/>
  <c r="P11" i="2" s="1"/>
  <c r="K10" i="2"/>
  <c r="N17" i="2"/>
  <c r="P17" i="2" s="1"/>
  <c r="N16" i="2"/>
  <c r="P16" i="2" s="1"/>
  <c r="L18" i="2"/>
  <c r="N18" i="2" s="1"/>
  <c r="P18" i="2" s="1"/>
  <c r="L17" i="2"/>
  <c r="L16" i="2"/>
  <c r="L15" i="2"/>
  <c r="N15" i="2" s="1"/>
  <c r="P15" i="2" s="1"/>
  <c r="L14" i="2"/>
  <c r="N14" i="2" s="1"/>
  <c r="P14" i="2" s="1"/>
  <c r="L10" i="2"/>
  <c r="N10" i="2" s="1"/>
  <c r="P10" i="2" s="1"/>
  <c r="L9" i="2"/>
  <c r="N9" i="2" s="1"/>
  <c r="P9" i="2" s="1"/>
  <c r="E34" i="3" l="1"/>
  <c r="I34" i="3"/>
  <c r="G34" i="3"/>
  <c r="I29" i="3"/>
  <c r="I28" i="3"/>
  <c r="G29" i="3"/>
  <c r="G28" i="3"/>
  <c r="H19" i="4"/>
  <c r="N18" i="4"/>
  <c r="B18" i="4"/>
  <c r="N17" i="4"/>
  <c r="B17" i="4"/>
  <c r="B16" i="4"/>
  <c r="K15" i="4"/>
  <c r="L15" i="4" s="1"/>
  <c r="N15" i="4" s="1"/>
  <c r="B15" i="4"/>
  <c r="K14" i="4"/>
  <c r="L14" i="4" s="1"/>
  <c r="N14" i="4" s="1"/>
  <c r="B14" i="4"/>
  <c r="K13" i="4"/>
  <c r="L13" i="4" s="1"/>
  <c r="B12" i="4"/>
  <c r="K11" i="4"/>
  <c r="L11" i="4" s="1"/>
  <c r="N11" i="4" s="1"/>
  <c r="B11" i="4"/>
  <c r="K10" i="4"/>
  <c r="L10" i="4" s="1"/>
  <c r="N10" i="4" s="1"/>
  <c r="B10" i="4"/>
  <c r="K9" i="4"/>
  <c r="L9" i="4" s="1"/>
  <c r="B9" i="4"/>
  <c r="E28" i="3" s="1"/>
  <c r="F28" i="3"/>
  <c r="D21" i="3"/>
  <c r="D21" i="1"/>
  <c r="H19" i="2"/>
  <c r="B18" i="2"/>
  <c r="B17" i="2"/>
  <c r="B16" i="2"/>
  <c r="B15" i="2"/>
  <c r="B14" i="2"/>
  <c r="B12" i="2"/>
  <c r="B11" i="2"/>
  <c r="B10" i="2"/>
  <c r="B9" i="2"/>
  <c r="B13" i="2" s="1"/>
  <c r="E34" i="1" l="1"/>
  <c r="L16" i="4"/>
  <c r="N16" i="4" s="1"/>
  <c r="P16" i="4" s="1"/>
  <c r="N13" i="4"/>
  <c r="N9" i="4"/>
  <c r="L12" i="4"/>
  <c r="B13" i="4"/>
  <c r="E29" i="3" s="1"/>
  <c r="C28" i="3"/>
  <c r="N12" i="4" l="1"/>
  <c r="P12" i="4" s="1"/>
  <c r="P19" i="4" s="1"/>
  <c r="L19" i="4"/>
  <c r="N19" i="4"/>
  <c r="F29" i="3"/>
  <c r="C29" i="3"/>
  <c r="P19" i="2"/>
  <c r="L19" i="2"/>
  <c r="N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I3" authorId="0" shapeId="0" xr:uid="{150D514E-3684-4B42-A342-5F6F7C99F2B1}">
      <text>
        <r>
          <rPr>
            <sz val="11"/>
            <color indexed="81"/>
            <rFont val="MS P ゴシック"/>
            <family val="3"/>
            <charset val="128"/>
          </rPr>
          <t>社内で文書番号を定めていない場合は、記載不要です。</t>
        </r>
      </text>
    </comment>
  </commentList>
</comments>
</file>

<file path=xl/sharedStrings.xml><?xml version="1.0" encoding="utf-8"?>
<sst xmlns="http://schemas.openxmlformats.org/spreadsheetml/2006/main" count="144" uniqueCount="70">
  <si>
    <t>様式第１号の１（鉄軌道）</t>
    <rPh sb="0" eb="2">
      <t>ヨウシキ</t>
    </rPh>
    <rPh sb="2" eb="3">
      <t>ダイ</t>
    </rPh>
    <rPh sb="4" eb="5">
      <t>ゴウ</t>
    </rPh>
    <rPh sb="8" eb="11">
      <t>テツキドウ</t>
    </rPh>
    <phoneticPr fontId="3"/>
  </si>
  <si>
    <t>鉄軌道</t>
    <rPh sb="0" eb="3">
      <t>テツキドウ</t>
    </rPh>
    <phoneticPr fontId="3"/>
  </si>
  <si>
    <t>富山県知事　　　　　　　　　様</t>
    <rPh sb="0" eb="3">
      <t>トヤマケン</t>
    </rPh>
    <rPh sb="3" eb="5">
      <t>チジ</t>
    </rPh>
    <rPh sb="14" eb="15">
      <t>サマ</t>
    </rPh>
    <phoneticPr fontId="3"/>
  </si>
  <si>
    <t>（住　　　所）</t>
    <rPh sb="1" eb="2">
      <t>ジュウ</t>
    </rPh>
    <rPh sb="5" eb="6">
      <t>ショ</t>
    </rPh>
    <phoneticPr fontId="3"/>
  </si>
  <si>
    <t>（事業者名）</t>
    <rPh sb="1" eb="4">
      <t>ジギョウシャ</t>
    </rPh>
    <rPh sb="4" eb="5">
      <t>メイ</t>
    </rPh>
    <phoneticPr fontId="3"/>
  </si>
  <si>
    <t>（代表者名）</t>
    <rPh sb="1" eb="4">
      <t>ダイヒョウシャ</t>
    </rPh>
    <rPh sb="4" eb="5">
      <t>メイ</t>
    </rPh>
    <phoneticPr fontId="3"/>
  </si>
  <si>
    <t>１．交付を受けようとする補助金の額</t>
    <rPh sb="2" eb="4">
      <t>コウフ</t>
    </rPh>
    <rPh sb="5" eb="6">
      <t>ウ</t>
    </rPh>
    <rPh sb="12" eb="15">
      <t>ホジョキン</t>
    </rPh>
    <rPh sb="16" eb="17">
      <t>ガク</t>
    </rPh>
    <phoneticPr fontId="3"/>
  </si>
  <si>
    <t>補助金の額</t>
    <rPh sb="0" eb="3">
      <t>ホジョキン</t>
    </rPh>
    <rPh sb="4" eb="5">
      <t>ガク</t>
    </rPh>
    <phoneticPr fontId="3"/>
  </si>
  <si>
    <t>千円</t>
    <rPh sb="0" eb="2">
      <t>センエン</t>
    </rPh>
    <phoneticPr fontId="3"/>
  </si>
  <si>
    <t>２．申請額の内訳</t>
    <rPh sb="2" eb="5">
      <t>シンセイガク</t>
    </rPh>
    <rPh sb="6" eb="8">
      <t>ウチワケ</t>
    </rPh>
    <phoneticPr fontId="3"/>
  </si>
  <si>
    <t>申請番号</t>
    <rPh sb="0" eb="2">
      <t>シンセイ</t>
    </rPh>
    <rPh sb="2" eb="4">
      <t>バンゴウ</t>
    </rPh>
    <phoneticPr fontId="3"/>
  </si>
  <si>
    <t>路線名</t>
    <rPh sb="0" eb="2">
      <t>ロセン</t>
    </rPh>
    <rPh sb="2" eb="3">
      <t>メイ</t>
    </rPh>
    <phoneticPr fontId="3"/>
  </si>
  <si>
    <t>起点</t>
    <rPh sb="0" eb="2">
      <t>キテン</t>
    </rPh>
    <phoneticPr fontId="3"/>
  </si>
  <si>
    <t>終点</t>
    <rPh sb="0" eb="2">
      <t>シュウテン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</si>
  <si>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</si>
  <si>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申請額</t>
    <rPh sb="0" eb="3">
      <t>シンセイガク</t>
    </rPh>
    <phoneticPr fontId="3"/>
  </si>
  <si>
    <t>他　　路線</t>
    <rPh sb="0" eb="1">
      <t>ホカ</t>
    </rPh>
    <rPh sb="3" eb="5">
      <t>ロセン</t>
    </rPh>
    <phoneticPr fontId="3"/>
  </si>
  <si>
    <t>【記載要領】</t>
    <rPh sb="1" eb="3">
      <t>キサイ</t>
    </rPh>
    <rPh sb="3" eb="5">
      <t>ヨウリョウ</t>
    </rPh>
    <phoneticPr fontId="3"/>
  </si>
  <si>
    <t>　・県補助金申請額について、路線ごとに千円未満の端数は切り捨てること</t>
    <rPh sb="2" eb="3">
      <t>ケン</t>
    </rPh>
    <rPh sb="3" eb="6">
      <t>ホジョキン</t>
    </rPh>
    <rPh sb="6" eb="8">
      <t>シンセイ</t>
    </rPh>
    <rPh sb="8" eb="9">
      <t>ガク</t>
    </rPh>
    <rPh sb="14" eb="16">
      <t>ロセン</t>
    </rPh>
    <rPh sb="19" eb="21">
      <t>センエン</t>
    </rPh>
    <rPh sb="21" eb="23">
      <t>ミマン</t>
    </rPh>
    <rPh sb="24" eb="26">
      <t>ハスウ</t>
    </rPh>
    <rPh sb="27" eb="28">
      <t>キ</t>
    </rPh>
    <rPh sb="29" eb="30">
      <t>ス</t>
    </rPh>
    <phoneticPr fontId="3"/>
  </si>
  <si>
    <t>（鉄軌道）</t>
    <rPh sb="1" eb="4">
      <t>テツキドウ</t>
    </rPh>
    <phoneticPr fontId="3"/>
  </si>
  <si>
    <t>申請
番号</t>
    <rPh sb="0" eb="2">
      <t>シンセイ</t>
    </rPh>
    <rPh sb="3" eb="5">
      <t>バンゴウ</t>
    </rPh>
    <phoneticPr fontId="3"/>
  </si>
  <si>
    <t>運行路線名</t>
    <rPh sb="0" eb="2">
      <t>ウンコウ</t>
    </rPh>
    <rPh sb="2" eb="4">
      <t>ロセン</t>
    </rPh>
    <rPh sb="4" eb="5">
      <t>メイ</t>
    </rPh>
    <phoneticPr fontId="3"/>
  </si>
  <si>
    <t>運行路線</t>
    <rPh sb="0" eb="2">
      <t>ウンコウ</t>
    </rPh>
    <rPh sb="2" eb="4">
      <t>ロセン</t>
    </rPh>
    <phoneticPr fontId="3"/>
  </si>
  <si>
    <t>対象月</t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</si>
  <si>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</si>
  <si>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令和２年度
平均燃料費
調整単価
＋
電力量料金単価</t>
    <phoneticPr fontId="3"/>
  </si>
  <si>
    <t>補助対象月の燃料費
等調整単価＋
電力量料金単価</t>
    <rPh sb="10" eb="11">
      <t>トウ</t>
    </rPh>
    <phoneticPr fontId="3"/>
  </si>
  <si>
    <t>令和２年度平均単価からの高騰幅</t>
    <rPh sb="0" eb="2">
      <t>レイワ</t>
    </rPh>
    <rPh sb="3" eb="5">
      <t>ネンド</t>
    </rPh>
    <rPh sb="5" eb="9">
      <t>ヘイキンタンカ</t>
    </rPh>
    <rPh sb="12" eb="15">
      <t>コウトウハバ</t>
    </rPh>
    <phoneticPr fontId="3"/>
  </si>
  <si>
    <t>補助対象費用</t>
    <rPh sb="0" eb="2">
      <t>ホジョ</t>
    </rPh>
    <rPh sb="2" eb="4">
      <t>タイショウ</t>
    </rPh>
    <rPh sb="4" eb="6">
      <t>ヒヨウ</t>
    </rPh>
    <phoneticPr fontId="3"/>
  </si>
  <si>
    <t>補助対象費用の
1/8</t>
    <rPh sb="0" eb="6">
      <t>ホジョタイショウヒヨウ</t>
    </rPh>
    <phoneticPr fontId="3"/>
  </si>
  <si>
    <t>補助申請額
(千円未満切り捨て)</t>
    <rPh sb="0" eb="2">
      <t>ホジョ</t>
    </rPh>
    <rPh sb="2" eb="5">
      <t>シンセイガク</t>
    </rPh>
    <rPh sb="7" eb="12">
      <t>センエンミマンキ</t>
    </rPh>
    <rPh sb="13" eb="14">
      <t>ス</t>
    </rPh>
    <phoneticPr fontId="3"/>
  </si>
  <si>
    <t>主   な
経由地</t>
    <rPh sb="0" eb="1">
      <t>オモ</t>
    </rPh>
    <rPh sb="6" eb="8">
      <t>ケイユ</t>
    </rPh>
    <rPh sb="8" eb="9">
      <t>チ</t>
    </rPh>
    <phoneticPr fontId="3"/>
  </si>
  <si>
    <t>①</t>
    <phoneticPr fontId="3"/>
  </si>
  <si>
    <t>②</t>
    <phoneticPr fontId="3"/>
  </si>
  <si>
    <t>③</t>
    <phoneticPr fontId="3"/>
  </si>
  <si>
    <t>③－②＝④</t>
    <phoneticPr fontId="3"/>
  </si>
  <si>
    <t>①×④＝⑤</t>
    <phoneticPr fontId="3"/>
  </si>
  <si>
    <t>⑥×1/8</t>
    <phoneticPr fontId="3"/>
  </si>
  <si>
    <t>⑤×1/8</t>
    <phoneticPr fontId="3"/>
  </si>
  <si>
    <t>kwh</t>
    <phoneticPr fontId="3"/>
  </si>
  <si>
    <t>円</t>
    <rPh sb="0" eb="1">
      <t>エン</t>
    </rPh>
    <phoneticPr fontId="3"/>
  </si>
  <si>
    <t>千円</t>
    <rPh sb="0" eb="1">
      <t>セン</t>
    </rPh>
    <rPh sb="1" eb="2">
      <t>エン</t>
    </rPh>
    <phoneticPr fontId="3"/>
  </si>
  <si>
    <t>計</t>
    <rPh sb="0" eb="1">
      <t>ケイ</t>
    </rPh>
    <phoneticPr fontId="3"/>
  </si>
  <si>
    <t>各路線の「使用電力量」については、設備を複数の路線や事業者と共用している場合、事業者が定めた基準で按分して算出することも可とする。</t>
    <rPh sb="0" eb="3">
      <t>カクロセン</t>
    </rPh>
    <rPh sb="5" eb="7">
      <t>シヨウ</t>
    </rPh>
    <rPh sb="7" eb="9">
      <t>デンリョク</t>
    </rPh>
    <rPh sb="9" eb="10">
      <t>リョウ</t>
    </rPh>
    <rPh sb="17" eb="19">
      <t>セツビ</t>
    </rPh>
    <rPh sb="20" eb="22">
      <t>フクスウ</t>
    </rPh>
    <rPh sb="23" eb="25">
      <t>ロセン</t>
    </rPh>
    <rPh sb="26" eb="29">
      <t>ジギョウシャ</t>
    </rPh>
    <rPh sb="30" eb="32">
      <t>キョウヨウ</t>
    </rPh>
    <rPh sb="36" eb="38">
      <t>バアイ</t>
    </rPh>
    <rPh sb="39" eb="42">
      <t>ジギョウシャ</t>
    </rPh>
    <rPh sb="43" eb="44">
      <t>サダ</t>
    </rPh>
    <rPh sb="46" eb="48">
      <t>キジュン</t>
    </rPh>
    <rPh sb="49" eb="51">
      <t>アンブン</t>
    </rPh>
    <rPh sb="53" eb="55">
      <t>サンシュツ</t>
    </rPh>
    <rPh sb="60" eb="61">
      <t>カ</t>
    </rPh>
    <phoneticPr fontId="3"/>
  </si>
  <si>
    <t>「令和２年度平均燃料費調整単価＋電力量料金」及び「補助対象月の燃料費等調整単価＋電力量料金」は、契約先の数値を使用すること。</t>
    <rPh sb="1" eb="3">
      <t>レイワ</t>
    </rPh>
    <rPh sb="4" eb="6">
      <t>ネンド</t>
    </rPh>
    <rPh sb="6" eb="8">
      <t>ヘイキン</t>
    </rPh>
    <rPh sb="8" eb="10">
      <t>ネンリョウ</t>
    </rPh>
    <rPh sb="10" eb="11">
      <t>ヒ</t>
    </rPh>
    <rPh sb="11" eb="13">
      <t>チョウセイ</t>
    </rPh>
    <rPh sb="13" eb="15">
      <t>タンカ</t>
    </rPh>
    <rPh sb="19" eb="21">
      <t>リョウキン</t>
    </rPh>
    <rPh sb="22" eb="23">
      <t>オヨ</t>
    </rPh>
    <rPh sb="25" eb="30">
      <t>ホジョタイショウツキ</t>
    </rPh>
    <rPh sb="31" eb="33">
      <t>ネンリョウ</t>
    </rPh>
    <rPh sb="33" eb="34">
      <t>ヒ</t>
    </rPh>
    <rPh sb="34" eb="35">
      <t>トウ</t>
    </rPh>
    <rPh sb="35" eb="37">
      <t>チョウセイ</t>
    </rPh>
    <rPh sb="37" eb="39">
      <t>タンカ</t>
    </rPh>
    <rPh sb="43" eb="45">
      <t>リョウキン</t>
    </rPh>
    <rPh sb="48" eb="51">
      <t>ケイヤクサキ</t>
    </rPh>
    <rPh sb="52" eb="54">
      <t>スウチ</t>
    </rPh>
    <rPh sb="55" eb="57">
      <t>シヨウ</t>
    </rPh>
    <phoneticPr fontId="3"/>
  </si>
  <si>
    <t>※</t>
    <phoneticPr fontId="3"/>
  </si>
  <si>
    <t>燃料費等調整単価は、「燃料費調整単価＋市場調整単価」で算出すること。</t>
    <rPh sb="0" eb="3">
      <t>ネンリョウヒ</t>
    </rPh>
    <rPh sb="3" eb="4">
      <t>トウ</t>
    </rPh>
    <rPh sb="4" eb="8">
      <t>チョウセイタンカ</t>
    </rPh>
    <rPh sb="11" eb="14">
      <t>ネンリョウヒ</t>
    </rPh>
    <rPh sb="14" eb="18">
      <t>チョウセイタンカ</t>
    </rPh>
    <rPh sb="19" eb="21">
      <t>シジョウ</t>
    </rPh>
    <rPh sb="21" eb="25">
      <t>チョウセイタンカ</t>
    </rPh>
    <rPh sb="27" eb="29">
      <t>サンシュツ</t>
    </rPh>
    <phoneticPr fontId="3"/>
  </si>
  <si>
    <t>【添付書類】</t>
    <rPh sb="1" eb="3">
      <t>テンプ</t>
    </rPh>
    <rPh sb="3" eb="5">
      <t>ショルイ</t>
    </rPh>
    <phoneticPr fontId="3"/>
  </si>
  <si>
    <t>記載要領１の算出方法を適用する場合は、使用電力量の算出方法が確認できる書類</t>
    <rPh sb="0" eb="2">
      <t>キサイ</t>
    </rPh>
    <rPh sb="2" eb="4">
      <t>ヨウリョウ</t>
    </rPh>
    <rPh sb="6" eb="8">
      <t>サンシュツ</t>
    </rPh>
    <rPh sb="8" eb="10">
      <t>ホウホウ</t>
    </rPh>
    <rPh sb="11" eb="13">
      <t>テキヨウ</t>
    </rPh>
    <rPh sb="15" eb="17">
      <t>バアイ</t>
    </rPh>
    <rPh sb="19" eb="24">
      <t>シヨウデンリョクリョウ</t>
    </rPh>
    <rPh sb="25" eb="27">
      <t>サンシュツ</t>
    </rPh>
    <rPh sb="27" eb="29">
      <t>ホウホウ</t>
    </rPh>
    <rPh sb="30" eb="32">
      <t>カクニン</t>
    </rPh>
    <rPh sb="35" eb="37">
      <t>ショルイ</t>
    </rPh>
    <phoneticPr fontId="3"/>
  </si>
  <si>
    <t>富山県公共交通等燃料価格高騰対策支援事業費補助金（第７期）
交付申請書及び実績報告書</t>
    <rPh sb="0" eb="3">
      <t>トヤマケン</t>
    </rPh>
    <rPh sb="3" eb="5">
      <t>コウキョウ</t>
    </rPh>
    <rPh sb="7" eb="8">
      <t>トウ</t>
    </rPh>
    <rPh sb="8" eb="10">
      <t>ネンリョウ</t>
    </rPh>
    <rPh sb="10" eb="12">
      <t>カカク</t>
    </rPh>
    <rPh sb="12" eb="14">
      <t>コウトウ</t>
    </rPh>
    <rPh sb="14" eb="16">
      <t>タイサク</t>
    </rPh>
    <rPh sb="16" eb="18">
      <t>シエン</t>
    </rPh>
    <rPh sb="18" eb="21">
      <t>ジギョウヒ</t>
    </rPh>
    <rPh sb="21" eb="24">
      <t>ホジョキン</t>
    </rPh>
    <rPh sb="25" eb="26">
      <t>ダイ</t>
    </rPh>
    <rPh sb="27" eb="28">
      <t>キ</t>
    </rPh>
    <rPh sb="30" eb="32">
      <t>コウフ</t>
    </rPh>
    <rPh sb="32" eb="35">
      <t>シンセイショ</t>
    </rPh>
    <rPh sb="35" eb="36">
      <t>オヨ</t>
    </rPh>
    <rPh sb="37" eb="39">
      <t>ジッセキ</t>
    </rPh>
    <rPh sb="39" eb="42">
      <t>ホウコクショ</t>
    </rPh>
    <phoneticPr fontId="3"/>
  </si>
  <si>
    <t>　富山県公共交通等燃料価格高騰対策支援事業費補助金（第７期）の交付を、関係書類を添えて下記の通り申請します。</t>
    <rPh sb="1" eb="4">
      <t>トヤマケン</t>
    </rPh>
    <rPh sb="8" eb="9">
      <t>トウ</t>
    </rPh>
    <rPh sb="9" eb="11">
      <t>ネンリョウ</t>
    </rPh>
    <rPh sb="11" eb="13">
      <t>カカク</t>
    </rPh>
    <rPh sb="13" eb="15">
      <t>コウトウ</t>
    </rPh>
    <rPh sb="15" eb="17">
      <t>タイサク</t>
    </rPh>
    <rPh sb="17" eb="19">
      <t>シエン</t>
    </rPh>
    <rPh sb="21" eb="22">
      <t>ヒ</t>
    </rPh>
    <rPh sb="26" eb="27">
      <t>ダイ</t>
    </rPh>
    <rPh sb="28" eb="29">
      <t>キ</t>
    </rPh>
    <rPh sb="31" eb="33">
      <t>コウフ</t>
    </rPh>
    <rPh sb="35" eb="37">
      <t>カンケイ</t>
    </rPh>
    <rPh sb="37" eb="39">
      <t>ショルイ</t>
    </rPh>
    <rPh sb="40" eb="41">
      <t>ソ</t>
    </rPh>
    <rPh sb="43" eb="45">
      <t>カキ</t>
    </rPh>
    <rPh sb="46" eb="47">
      <t>トオ</t>
    </rPh>
    <rPh sb="48" eb="50">
      <t>シンセイ</t>
    </rPh>
    <phoneticPr fontId="3"/>
  </si>
  <si>
    <r>
      <t>３．富山県公共交通等燃料価格高騰対策支援事業費補助金（</t>
    </r>
    <r>
      <rPr>
        <sz val="11"/>
        <rFont val="ＭＳ Ｐゴシック"/>
        <family val="3"/>
        <charset val="128"/>
      </rPr>
      <t>第７期）　交付申請に係る運行路線の概要及び補助申請額</t>
    </r>
    <rPh sb="2" eb="5">
      <t>トヤマケン</t>
    </rPh>
    <rPh sb="5" eb="7">
      <t>コウキョウ</t>
    </rPh>
    <rPh sb="7" eb="9">
      <t>コウツウ</t>
    </rPh>
    <rPh sb="9" eb="10">
      <t>トウ</t>
    </rPh>
    <rPh sb="10" eb="12">
      <t>ネンリョウ</t>
    </rPh>
    <rPh sb="12" eb="14">
      <t>カカク</t>
    </rPh>
    <rPh sb="14" eb="16">
      <t>コウトウ</t>
    </rPh>
    <rPh sb="16" eb="18">
      <t>タイサク</t>
    </rPh>
    <rPh sb="18" eb="20">
      <t>シエン</t>
    </rPh>
    <rPh sb="20" eb="23">
      <t>ジギョウヒ</t>
    </rPh>
    <rPh sb="23" eb="26">
      <t>ホジョキン</t>
    </rPh>
    <rPh sb="27" eb="28">
      <t>ダイ</t>
    </rPh>
    <rPh sb="29" eb="30">
      <t>キ</t>
    </rPh>
    <rPh sb="32" eb="34">
      <t>コウフ</t>
    </rPh>
    <rPh sb="34" eb="36">
      <t>シンセイ</t>
    </rPh>
    <rPh sb="37" eb="38">
      <t>カカワ</t>
    </rPh>
    <rPh sb="39" eb="41">
      <t>ウンコウ</t>
    </rPh>
    <rPh sb="41" eb="43">
      <t>ロセン</t>
    </rPh>
    <rPh sb="44" eb="46">
      <t>ガイヨウ</t>
    </rPh>
    <rPh sb="46" eb="47">
      <t>オヨ</t>
    </rPh>
    <rPh sb="48" eb="50">
      <t>ホジョ</t>
    </rPh>
    <rPh sb="50" eb="52">
      <t>シンセイ</t>
    </rPh>
    <rPh sb="52" eb="53">
      <t>ガク</t>
    </rPh>
    <phoneticPr fontId="3"/>
  </si>
  <si>
    <r>
      <rPr>
        <sz val="11"/>
        <rFont val="ＭＳ Ｐゴシック"/>
        <family val="3"/>
        <charset val="128"/>
      </rPr>
      <t>令和７年７月～令和７年９月までの各月の使用電力量が確認できる書類</t>
    </r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6" eb="18">
      <t>カクツキ</t>
    </rPh>
    <rPh sb="19" eb="21">
      <t>シヨウ</t>
    </rPh>
    <rPh sb="21" eb="23">
      <t>デンリョク</t>
    </rPh>
    <rPh sb="23" eb="24">
      <t>リョウ</t>
    </rPh>
    <rPh sb="25" eb="27">
      <t>カクニン</t>
    </rPh>
    <rPh sb="30" eb="32">
      <t>ショルイ</t>
    </rPh>
    <phoneticPr fontId="3"/>
  </si>
  <si>
    <t>○○線</t>
    <rPh sb="2" eb="3">
      <t>セン</t>
    </rPh>
    <phoneticPr fontId="3"/>
  </si>
  <si>
    <t>△△駅</t>
    <rPh sb="2" eb="3">
      <t>エキ</t>
    </rPh>
    <phoneticPr fontId="3"/>
  </si>
  <si>
    <t>◇◇</t>
    <phoneticPr fontId="3"/>
  </si>
  <si>
    <t>□□駅</t>
    <rPh sb="2" eb="3">
      <t>エキ</t>
    </rPh>
    <phoneticPr fontId="3"/>
  </si>
  <si>
    <t>R7.7</t>
    <phoneticPr fontId="3"/>
  </si>
  <si>
    <t>R7.8</t>
    <phoneticPr fontId="3"/>
  </si>
  <si>
    <t>R7.9</t>
    <phoneticPr fontId="3"/>
  </si>
  <si>
    <t>××線</t>
    <rPh sb="2" eb="3">
      <t>セン</t>
    </rPh>
    <phoneticPr fontId="3"/>
  </si>
  <si>
    <t>◆◆</t>
    <phoneticPr fontId="3"/>
  </si>
  <si>
    <t>■■駅</t>
    <rPh sb="2" eb="3">
      <t>エキ</t>
    </rPh>
    <phoneticPr fontId="3"/>
  </si>
  <si>
    <t>富山県知事　□□　□□　様</t>
    <rPh sb="0" eb="3">
      <t>トヤマケン</t>
    </rPh>
    <rPh sb="3" eb="5">
      <t>チジ</t>
    </rPh>
    <rPh sb="12" eb="13">
      <t>サマ</t>
    </rPh>
    <phoneticPr fontId="3"/>
  </si>
  <si>
    <t>□□第○○号</t>
    <rPh sb="2" eb="3">
      <t>ダイ</t>
    </rPh>
    <rPh sb="5" eb="6">
      <t>ゴウ</t>
    </rPh>
    <phoneticPr fontId="3"/>
  </si>
  <si>
    <t>富山県富山市○○町○○番○○号</t>
    <rPh sb="0" eb="3">
      <t>トヤマケン</t>
    </rPh>
    <rPh sb="3" eb="6">
      <t>トヤマシ</t>
    </rPh>
    <rPh sb="8" eb="9">
      <t>マチ</t>
    </rPh>
    <rPh sb="11" eb="12">
      <t>バン</t>
    </rPh>
    <rPh sb="14" eb="15">
      <t>ゴウ</t>
    </rPh>
    <phoneticPr fontId="3"/>
  </si>
  <si>
    <t>○○鉄道株式会社</t>
    <rPh sb="2" eb="8">
      <t>テツドウカブシキカイシャ</t>
    </rPh>
    <phoneticPr fontId="3"/>
  </si>
  <si>
    <t>代表取締役社長　○○　○○</t>
    <rPh sb="0" eb="7">
      <t>ダイヒョウトリシマリヤクシャチョウ</t>
    </rPh>
    <phoneticPr fontId="3"/>
  </si>
  <si>
    <t>第　号</t>
    <rPh sb="0" eb="1">
      <t>ダイ</t>
    </rPh>
    <rPh sb="2" eb="3">
      <t>ゴウ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</si>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</sst>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ge&quot;年&quot;m&quot;月&quot;d&quot;日&quot;;@" x16r2:formatCode16="[$-ja-JP-x-gannen]ggge&quot;年&quot;m&quot;月&quot;d&quot;日&quot;;@"/>
    <numFmt numFmtId="177" formatCode="#,##0&quot;千&quot;&quot;円&quot;"/>
    <numFmt numFmtId="178" formatCode="#,##0_ &quot;千&quot;&quot;円&quot;"/>
    <numFmt numFmtId="179" formatCode="#,##0&quot;kwh&quot;"/>
    <numFmt numFmtId="180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0" xfId="0" applyFont="1"/>
    <xf numFmtId="38" fontId="0" fillId="0" borderId="2" xfId="1" applyFont="1" applyFill="1" applyBorder="1" applyAlignment="1">
      <alignment shrinkToFit="1"/>
    </xf>
    <xf numFmtId="40" fontId="0" fillId="0" borderId="2" xfId="1" applyNumberFormat="1" applyFont="1" applyFill="1" applyBorder="1" applyAlignment="1">
      <alignment shrinkToFit="1"/>
    </xf>
    <xf numFmtId="38" fontId="0" fillId="0" borderId="10" xfId="1" applyFont="1" applyFill="1" applyBorder="1" applyAlignment="1">
      <alignment shrinkToFit="1"/>
    </xf>
    <xf numFmtId="0" fontId="0" fillId="0" borderId="11" xfId="0" applyBorder="1" applyAlignment="1">
      <alignment shrinkToFit="1"/>
    </xf>
    <xf numFmtId="38" fontId="5" fillId="0" borderId="12" xfId="1" applyFont="1" applyFill="1" applyBorder="1" applyAlignment="1">
      <alignment shrinkToFit="1"/>
    </xf>
    <xf numFmtId="0" fontId="5" fillId="0" borderId="12" xfId="0" applyFont="1" applyBorder="1" applyAlignment="1">
      <alignment shrinkToFit="1"/>
    </xf>
    <xf numFmtId="0" fontId="0" fillId="0" borderId="2" xfId="0" applyBorder="1" applyAlignment="1">
      <alignment shrinkToFit="1"/>
    </xf>
    <xf numFmtId="179" fontId="0" fillId="0" borderId="2" xfId="0" applyNumberFormat="1" applyBorder="1" applyAlignment="1">
      <alignment shrinkToFit="1"/>
    </xf>
    <xf numFmtId="180" fontId="0" fillId="0" borderId="2" xfId="0" applyNumberFormat="1" applyBorder="1" applyAlignment="1">
      <alignment shrinkToFit="1"/>
    </xf>
    <xf numFmtId="40" fontId="0" fillId="0" borderId="2" xfId="0" applyNumberFormat="1" applyBorder="1" applyAlignment="1">
      <alignment shrinkToFit="1"/>
    </xf>
    <xf numFmtId="38" fontId="0" fillId="0" borderId="10" xfId="1" applyFont="1" applyFill="1" applyBorder="1" applyAlignment="1">
      <alignment horizontal="right" shrinkToFit="1"/>
    </xf>
    <xf numFmtId="0" fontId="0" fillId="0" borderId="11" xfId="0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13" xfId="0" applyFont="1" applyBorder="1" applyAlignment="1">
      <alignment vertical="center" textRotation="255"/>
    </xf>
    <xf numFmtId="0" fontId="0" fillId="0" borderId="0" xfId="0" applyFont="1" applyAlignment="1">
      <alignment wrapText="1"/>
    </xf>
    <xf numFmtId="0" fontId="0" fillId="0" borderId="15" xfId="0" applyFont="1" applyBorder="1" applyAlignment="1">
      <alignment horizontal="center" shrinkToFit="1"/>
    </xf>
    <xf numFmtId="0" fontId="0" fillId="0" borderId="16" xfId="0" applyFont="1" applyBorder="1" applyAlignment="1">
      <alignment horizontal="center" shrinkToFit="1"/>
    </xf>
    <xf numFmtId="0" fontId="0" fillId="0" borderId="0" xfId="0" applyFont="1" applyAlignment="1">
      <alignment horizontal="right"/>
    </xf>
    <xf numFmtId="40" fontId="0" fillId="0" borderId="2" xfId="1" applyNumberFormat="1" applyFont="1" applyBorder="1" applyAlignment="1">
      <alignment shrinkToFit="1"/>
    </xf>
    <xf numFmtId="38" fontId="0" fillId="0" borderId="10" xfId="1" applyFont="1" applyBorder="1" applyAlignment="1">
      <alignment shrinkToFit="1"/>
    </xf>
    <xf numFmtId="38" fontId="0" fillId="0" borderId="10" xfId="1" applyFont="1" applyBorder="1" applyAlignment="1">
      <alignment horizontal="right" shrinkToFit="1"/>
    </xf>
    <xf numFmtId="38" fontId="5" fillId="0" borderId="10" xfId="1" applyFont="1" applyBorder="1" applyAlignment="1">
      <alignment horizontal="right" shrinkToFit="1"/>
    </xf>
    <xf numFmtId="0" fontId="2" fillId="0" borderId="2" xfId="0" applyFont="1" applyFill="1" applyBorder="1"/>
    <xf numFmtId="0" fontId="2" fillId="0" borderId="2" xfId="0" applyFont="1" applyFill="1" applyBorder="1" applyAlignment="1">
      <alignment shrinkToFit="1"/>
    </xf>
    <xf numFmtId="0" fontId="2" fillId="0" borderId="0" xfId="0" applyFont="1" applyFill="1"/>
    <xf numFmtId="49" fontId="0" fillId="0" borderId="2" xfId="0" applyNumberFormat="1" applyFill="1" applyBorder="1" applyAlignment="1">
      <alignment shrinkToFi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0" fontId="0" fillId="0" borderId="13" xfId="0" applyFont="1" applyFill="1" applyBorder="1" applyAlignment="1">
      <alignment vertical="center" textRotation="255"/>
    </xf>
    <xf numFmtId="0" fontId="0" fillId="0" borderId="0" xfId="0" applyFont="1" applyFill="1" applyAlignment="1">
      <alignment wrapText="1"/>
    </xf>
    <xf numFmtId="0" fontId="0" fillId="0" borderId="15" xfId="0" applyFont="1" applyFill="1" applyBorder="1" applyAlignment="1">
      <alignment horizontal="center" shrinkToFit="1"/>
    </xf>
    <xf numFmtId="0" fontId="0" fillId="0" borderId="16" xfId="0" applyFont="1" applyFill="1" applyBorder="1" applyAlignment="1">
      <alignment horizontal="center" shrinkToFit="1"/>
    </xf>
    <xf numFmtId="0" fontId="0" fillId="0" borderId="11" xfId="0" applyFill="1" applyBorder="1" applyAlignment="1">
      <alignment shrinkToFit="1"/>
    </xf>
    <xf numFmtId="0" fontId="5" fillId="0" borderId="12" xfId="0" applyFont="1" applyFill="1" applyBorder="1" applyAlignment="1">
      <alignment shrinkToFit="1"/>
    </xf>
    <xf numFmtId="0" fontId="0" fillId="0" borderId="2" xfId="0" applyFill="1" applyBorder="1" applyAlignment="1">
      <alignment shrinkToFit="1"/>
    </xf>
    <xf numFmtId="179" fontId="0" fillId="0" borderId="2" xfId="0" applyNumberFormat="1" applyFill="1" applyBorder="1" applyAlignment="1">
      <alignment shrinkToFit="1"/>
    </xf>
    <xf numFmtId="180" fontId="0" fillId="0" borderId="2" xfId="0" applyNumberFormat="1" applyFill="1" applyBorder="1" applyAlignment="1">
      <alignment shrinkToFit="1"/>
    </xf>
    <xf numFmtId="40" fontId="0" fillId="0" borderId="2" xfId="0" applyNumberFormat="1" applyFill="1" applyBorder="1" applyAlignment="1">
      <alignment shrinkToFit="1"/>
    </xf>
    <xf numFmtId="0" fontId="0" fillId="0" borderId="11" xfId="0" applyFill="1" applyBorder="1" applyAlignment="1">
      <alignment horizontal="center" shrinkToFit="1"/>
    </xf>
    <xf numFmtId="38" fontId="5" fillId="0" borderId="10" xfId="1" applyFont="1" applyFill="1" applyBorder="1" applyAlignment="1">
      <alignment horizontal="right" shrinkToFit="1"/>
    </xf>
    <xf numFmtId="0" fontId="5" fillId="0" borderId="11" xfId="0" applyFont="1" applyFill="1" applyBorder="1" applyAlignment="1">
      <alignment horizontal="center" shrinkToFit="1"/>
    </xf>
    <xf numFmtId="0" fontId="0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10" xfId="0" applyFont="1" applyBorder="1"/>
    <xf numFmtId="0" fontId="0" fillId="0" borderId="12" xfId="0" applyBorder="1"/>
    <xf numFmtId="0" fontId="0" fillId="0" borderId="11" xfId="0" applyBorder="1"/>
    <xf numFmtId="0" fontId="2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178" fontId="2" fillId="0" borderId="2" xfId="0" applyNumberFormat="1" applyFont="1" applyBorder="1" applyAlignment="1">
      <alignment horizontal="right"/>
    </xf>
    <xf numFmtId="178" fontId="0" fillId="0" borderId="2" xfId="0" applyNumberFormat="1" applyBorder="1" applyAlignment="1">
      <alignment horizontal="right"/>
    </xf>
    <xf numFmtId="0" fontId="2" fillId="0" borderId="10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77" fontId="2" fillId="0" borderId="10" xfId="1" applyNumberFormat="1" applyFont="1" applyFill="1" applyBorder="1" applyAlignment="1">
      <alignment horizontal="right" shrinkToFit="1"/>
    </xf>
    <xf numFmtId="177" fontId="2" fillId="0" borderId="11" xfId="1" applyNumberFormat="1" applyFont="1" applyFill="1" applyBorder="1" applyAlignment="1">
      <alignment horizontal="right" shrinkToFit="1"/>
    </xf>
    <xf numFmtId="177" fontId="2" fillId="0" borderId="10" xfId="0" applyNumberFormat="1" applyFont="1" applyFill="1" applyBorder="1" applyAlignment="1">
      <alignment horizontal="right" shrinkToFit="1"/>
    </xf>
    <xf numFmtId="177" fontId="2" fillId="0" borderId="11" xfId="0" applyNumberFormat="1" applyFont="1" applyFill="1" applyBorder="1" applyAlignment="1">
      <alignment horizontal="right" shrinkToFit="1"/>
    </xf>
    <xf numFmtId="0" fontId="2" fillId="0" borderId="10" xfId="0" applyFont="1" applyFill="1" applyBorder="1"/>
    <xf numFmtId="0" fontId="0" fillId="0" borderId="12" xfId="0" applyFill="1" applyBorder="1"/>
    <xf numFmtId="0" fontId="0" fillId="0" borderId="11" xfId="0" applyFill="1" applyBorder="1"/>
    <xf numFmtId="0" fontId="2" fillId="0" borderId="10" xfId="0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0" xfId="0" applyFont="1" applyFill="1" applyAlignment="1">
      <alignment horizontal="justify" shrinkToFit="1"/>
    </xf>
    <xf numFmtId="176" fontId="2" fillId="0" borderId="0" xfId="0" applyNumberFormat="1" applyFont="1" applyFill="1" applyAlignment="1">
      <alignment horizontal="justify" shrinkToFit="1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0" fillId="0" borderId="6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right" shrinkToFit="1"/>
    </xf>
    <xf numFmtId="0" fontId="0" fillId="0" borderId="11" xfId="0" applyBorder="1" applyAlignment="1">
      <alignment horizontal="right" shrinkToFi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shrinkToFit="1"/>
    </xf>
    <xf numFmtId="0" fontId="0" fillId="0" borderId="13" xfId="0" applyFont="1" applyBorder="1" applyAlignment="1">
      <alignment horizontal="center" shrinkToFit="1"/>
    </xf>
    <xf numFmtId="0" fontId="0" fillId="0" borderId="15" xfId="0" applyFont="1" applyBorder="1" applyAlignment="1">
      <alignment horizontal="center" shrinkToFit="1"/>
    </xf>
    <xf numFmtId="0" fontId="0" fillId="0" borderId="7" xfId="0" applyFont="1" applyBorder="1" applyAlignment="1">
      <alignment horizontal="center" shrinkToFit="1"/>
    </xf>
    <xf numFmtId="0" fontId="0" fillId="0" borderId="9" xfId="0" applyFont="1" applyBorder="1" applyAlignment="1">
      <alignment horizontal="center" shrinkToFit="1"/>
    </xf>
    <xf numFmtId="0" fontId="0" fillId="0" borderId="0" xfId="0" applyFont="1" applyAlignment="1">
      <alignment horizontal="right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0" fillId="0" borderId="16" xfId="0" applyFont="1" applyBorder="1" applyAlignment="1">
      <alignment horizontal="center" shrinkToFit="1"/>
    </xf>
    <xf numFmtId="178" fontId="2" fillId="0" borderId="2" xfId="0" applyNumberFormat="1" applyFont="1" applyFill="1" applyBorder="1" applyAlignment="1">
      <alignment horizontal="right"/>
    </xf>
    <xf numFmtId="178" fontId="0" fillId="0" borderId="2" xfId="0" applyNumberForma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38" fontId="2" fillId="0" borderId="4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right" shrinkToFit="1"/>
    </xf>
    <xf numFmtId="0" fontId="0" fillId="0" borderId="11" xfId="0" applyFill="1" applyBorder="1" applyAlignment="1">
      <alignment horizontal="right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 shrinkToFit="1"/>
    </xf>
    <xf numFmtId="0" fontId="6" fillId="0" borderId="15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shrinkToFit="1"/>
    </xf>
    <xf numFmtId="0" fontId="0" fillId="0" borderId="13" xfId="0" applyFont="1" applyFill="1" applyBorder="1" applyAlignment="1">
      <alignment horizontal="center" shrinkToFit="1"/>
    </xf>
    <xf numFmtId="0" fontId="0" fillId="0" borderId="15" xfId="0" applyFont="1" applyFill="1" applyBorder="1" applyAlignment="1">
      <alignment horizontal="center" shrinkToFit="1"/>
    </xf>
    <xf numFmtId="0" fontId="0" fillId="0" borderId="7" xfId="0" applyFont="1" applyFill="1" applyBorder="1" applyAlignment="1">
      <alignment horizontal="center" shrinkToFit="1"/>
    </xf>
    <xf numFmtId="0" fontId="0" fillId="0" borderId="9" xfId="0" applyFont="1" applyFill="1" applyBorder="1" applyAlignment="1">
      <alignment horizontal="center" shrinkToFit="1"/>
    </xf>
    <xf numFmtId="0" fontId="0" fillId="0" borderId="0" xfId="0" applyFont="1" applyFill="1" applyAlignment="1">
      <alignment horizontal="right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15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179916</xdr:colOff>
      <xdr:row>6</xdr:row>
      <xdr:rowOff>126999</xdr:rowOff>
    </xdr:from>
    <xdr:to>
      <xdr:col>4</xdr:col>
      <xdr:colOff>261906</xdr:colOff>
      <xdr:row>9</xdr:row>
      <xdr:rowOff>33056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27B6CB-2D5C-4118-A700-1BFE7B2EF6EB}"/>
            </a:ext>
          </a:extLst>
        </xdr:cNvPr>
        <xdr:cNvSpPr txBox="1"/>
      </xdr:nvSpPr>
      <xdr:spPr>
        <a:xfrm>
          <a:off x="179916" y="1418166"/>
          <a:ext cx="2399740" cy="731557"/>
        </a:xfrm>
        <a:prstGeom prst="rect">
          <a:avLst/>
        </a:prstGeom>
        <a:solidFill>
          <a:srgbClr val="00B0F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記載例</a:t>
          </a:r>
          <a:endParaRPr kumimoji="1" lang="ja-JP" altLang="en-US" sz="1100" b="1" kern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14</xdr:row>
      <xdr:rowOff>85725</xdr:rowOff>
    </xdr:from>
    <xdr:to>
      <xdr:col>5</xdr:col>
      <xdr:colOff>47065</xdr:colOff>
      <xdr:row>17</xdr:row>
      <xdr:rowOff>45757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BB2266-FF3E-4772-BCFA-68AD34EAE1A6}"/>
            </a:ext>
          </a:extLst>
        </xdr:cNvPr>
        <xdr:cNvSpPr txBox="1"/>
      </xdr:nvSpPr>
      <xdr:spPr>
        <a:xfrm>
          <a:off x="628650" y="3609975"/>
          <a:ext cx="2390215" cy="731557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 b="1" kern="1200">
              <a:latin typeface="ＭＳ 明朝" panose="02020609040205080304" pitchFamily="17" charset="-128"/>
              <a:ea typeface="ＭＳ 明朝" panose="02020609040205080304" pitchFamily="17" charset="-128"/>
            </a:rPr>
            <a:t>記載例</a:t>
          </a:r>
          <a:endParaRPr kumimoji="1" lang="ja-JP" altLang="en-US" sz="1100" b="1" kern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333375</xdr:colOff>
      <xdr:row>20</xdr:row>
      <xdr:rowOff>9525</xdr:rowOff>
    </xdr:from>
    <xdr:to>
      <xdr:col>15</xdr:col>
      <xdr:colOff>38100</xdr:colOff>
      <xdr:row>23</xdr:row>
      <xdr:rowOff>26643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3F707EE-4E67-4E49-9FAB-F2403C3141F1}"/>
            </a:ext>
          </a:extLst>
        </xdr:cNvPr>
        <xdr:cNvSpPr txBox="1"/>
      </xdr:nvSpPr>
      <xdr:spPr>
        <a:xfrm>
          <a:off x="4543425" y="4924425"/>
          <a:ext cx="4181475" cy="588618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行数が足りない場合は行ごとコピー＆挿入で行数を増やして使用してください。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計算式は適宜、修正してください。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C35D7-EE29-4E6B-8075-E147BFCC8D0E}">
  <sheetPr>
    <tabColor rgb="FFFF0000"/>
    <pageSetUpPr fitToPage="1"/>
  </sheetPr>
  <dimension ref="A1:M38"/>
  <sheetViews>
    <sheetView tabSelected="1" view="pageBreakPreview" zoomScale="90" zoomScaleNormal="115" zoomScaleSheetLayoutView="90" workbookViewId="0">
      <selection activeCell="I4" sqref="I4:K4"/>
    </sheetView>
  </sheetViews>
  <sheetFormatPr defaultColWidth="9" defaultRowHeight="14"/>
  <cols>
    <col min="1" max="1" width="3.6328125" style="1" customWidth="1"/>
    <col min="2" max="2" width="10.08984375" style="1" customWidth="1"/>
    <col min="3" max="4" width="9.7265625" style="1" customWidth="1"/>
    <col min="5" max="5" width="9" style="1"/>
    <col min="6" max="6" width="9.1796875" style="1" customWidth="1"/>
    <col min="7" max="9" width="9" style="1"/>
    <col min="10" max="10" width="7.36328125" style="1" customWidth="1"/>
    <col min="11" max="11" width="3.7265625" style="1" customWidth="1"/>
    <col min="12" max="12" width="17.453125" style="1" customWidth="1"/>
    <col min="13" max="13" width="17.6328125" style="1" customWidth="1"/>
    <col min="14" max="16384" width="9" style="1"/>
  </cols>
  <sheetData>
    <row r="1" spans="1:13" ht="9.75" customHeight="1"/>
    <row r="2" spans="1:13" ht="18" customHeight="1">
      <c r="A2" s="1" t="s">
        <v>0</v>
      </c>
      <c r="M2" s="57"/>
    </row>
    <row r="3" spans="1:13" ht="18" customHeight="1">
      <c r="A3" s="33"/>
      <c r="B3" s="33"/>
      <c r="C3" s="33"/>
      <c r="D3" s="33"/>
      <c r="E3" s="33"/>
      <c r="F3" s="33"/>
      <c r="G3" s="33"/>
      <c r="H3" s="33"/>
      <c r="I3" s="78" t="s">
        <v>68</v>
      </c>
      <c r="J3" s="78"/>
      <c r="K3" s="78"/>
    </row>
    <row r="4" spans="1:13" ht="18" customHeight="1">
      <c r="A4" s="33"/>
      <c r="B4" s="33"/>
      <c r="C4" s="33"/>
      <c r="D4" s="33"/>
      <c r="E4" s="33"/>
      <c r="F4" s="33"/>
      <c r="G4" s="33"/>
      <c r="H4" s="33"/>
      <c r="I4" s="79" t="s">
        <v>69</v>
      </c>
      <c r="J4" s="79"/>
      <c r="K4" s="79"/>
    </row>
    <row r="5" spans="1:13" ht="18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3" ht="18" customHeight="1">
      <c r="A6" s="80" t="s">
        <v>2</v>
      </c>
      <c r="B6" s="80"/>
      <c r="C6" s="80"/>
      <c r="D6" s="80"/>
      <c r="E6" s="33"/>
      <c r="F6" s="33"/>
      <c r="G6" s="33"/>
      <c r="H6" s="33"/>
      <c r="I6" s="33"/>
      <c r="J6" s="33"/>
      <c r="K6" s="33"/>
    </row>
    <row r="7" spans="1:13" ht="28.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3" ht="18" customHeight="1">
      <c r="A8" s="33"/>
      <c r="B8" s="33"/>
      <c r="C8" s="33"/>
      <c r="D8" s="33"/>
      <c r="E8" s="33"/>
      <c r="F8" s="33"/>
      <c r="G8" s="81" t="s">
        <v>3</v>
      </c>
      <c r="H8" s="81"/>
      <c r="I8" s="81"/>
      <c r="J8" s="81"/>
      <c r="K8" s="81"/>
      <c r="M8" s="2"/>
    </row>
    <row r="9" spans="1:13" ht="18" customHeight="1">
      <c r="A9" s="33"/>
      <c r="B9" s="33"/>
      <c r="C9" s="33"/>
      <c r="D9" s="33"/>
      <c r="E9" s="33"/>
      <c r="F9" s="33"/>
      <c r="G9" s="81" t="s">
        <v>4</v>
      </c>
      <c r="H9" s="81"/>
      <c r="I9" s="81"/>
      <c r="J9" s="81"/>
      <c r="K9" s="81"/>
    </row>
    <row r="10" spans="1:13" ht="18" customHeight="1">
      <c r="A10" s="33"/>
      <c r="B10" s="33"/>
      <c r="C10" s="33"/>
      <c r="D10" s="33"/>
      <c r="E10" s="33"/>
      <c r="F10" s="33"/>
      <c r="G10" s="81" t="s">
        <v>5</v>
      </c>
      <c r="H10" s="81"/>
      <c r="I10" s="81"/>
      <c r="J10" s="81"/>
      <c r="K10" s="81"/>
    </row>
    <row r="11" spans="1:13" ht="35.15" customHeight="1"/>
    <row r="12" spans="1:13" s="3" customFormat="1" ht="31.5" customHeight="1">
      <c r="A12" s="82" t="s">
        <v>49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3" ht="34" customHeight="1"/>
    <row r="14" spans="1:13">
      <c r="B14" s="84" t="s">
        <v>50</v>
      </c>
      <c r="C14" s="84"/>
      <c r="D14" s="84"/>
      <c r="E14" s="84"/>
      <c r="F14" s="84"/>
      <c r="G14" s="84"/>
      <c r="H14" s="84"/>
      <c r="I14" s="84"/>
      <c r="J14" s="84"/>
    </row>
    <row r="15" spans="1:13" ht="15.75" customHeight="1">
      <c r="B15" s="84"/>
      <c r="C15" s="84"/>
      <c r="D15" s="84"/>
      <c r="E15" s="84"/>
      <c r="F15" s="84"/>
      <c r="G15" s="84"/>
      <c r="H15" s="84"/>
      <c r="I15" s="84"/>
      <c r="J15" s="84"/>
    </row>
    <row r="16" spans="1:13" ht="17.5" customHeight="1"/>
    <row r="17" spans="2:10">
      <c r="B17" s="1" t="s">
        <v>6</v>
      </c>
    </row>
    <row r="18" spans="2:10" ht="9.75" customHeight="1"/>
    <row r="19" spans="2:10">
      <c r="D19" s="85" t="s">
        <v>7</v>
      </c>
      <c r="E19" s="85"/>
      <c r="F19" s="85"/>
      <c r="G19" s="85"/>
      <c r="H19" s="19"/>
    </row>
    <row r="20" spans="2:10">
      <c r="D20" s="85"/>
      <c r="E20" s="85"/>
      <c r="F20" s="85"/>
      <c r="G20" s="85"/>
      <c r="H20" s="19"/>
    </row>
    <row r="21" spans="2:10">
      <c r="D21" s="86">
        <f>I34</f>
        <v>0</v>
      </c>
      <c r="E21" s="87"/>
      <c r="F21" s="87"/>
      <c r="G21" s="90" t="s">
        <v>8</v>
      </c>
      <c r="H21" s="19"/>
    </row>
    <row r="22" spans="2:10">
      <c r="D22" s="88"/>
      <c r="E22" s="89"/>
      <c r="F22" s="89"/>
      <c r="G22" s="91"/>
      <c r="H22" s="19"/>
    </row>
    <row r="23" spans="2:10">
      <c r="E23" s="20"/>
      <c r="F23" s="2"/>
      <c r="G23" s="20"/>
      <c r="H23" s="20"/>
    </row>
    <row r="24" spans="2:10">
      <c r="E24" s="20"/>
      <c r="F24" s="20"/>
      <c r="G24" s="20"/>
      <c r="H24" s="20"/>
    </row>
    <row r="25" spans="2:10">
      <c r="B25" s="1" t="s">
        <v>9</v>
      </c>
      <c r="C25" s="2"/>
      <c r="D25" s="20"/>
      <c r="E25" s="20"/>
      <c r="F25" s="2"/>
      <c r="G25" s="20"/>
      <c r="H25" s="20"/>
    </row>
    <row r="26" spans="2:10" ht="8.25" customHeight="1">
      <c r="C26" s="2"/>
      <c r="D26" s="20"/>
      <c r="E26" s="20"/>
      <c r="F26" s="2"/>
      <c r="G26" s="20"/>
      <c r="H26" s="20"/>
    </row>
    <row r="27" spans="2:10" ht="22.5" customHeight="1">
      <c r="B27" s="4" t="s">
        <v>10</v>
      </c>
      <c r="C27" s="76" t="s">
        <v>11</v>
      </c>
      <c r="D27" s="77"/>
      <c r="E27" s="4" t="s">
        <v>12</v>
      </c>
      <c r="F27" s="4" t="s">
        <v>13</v>
      </c>
      <c r="G27" s="76" t="s">
        <v>14</v>
      </c>
      <c r="H27" s="77"/>
      <c r="I27" s="76" t="s">
        <v>15</v>
      </c>
      <c r="J27" s="77"/>
    </row>
    <row r="28" spans="2:10" ht="24" customHeight="1">
      <c r="B28" s="31"/>
      <c r="C28" s="65"/>
      <c r="D28" s="66"/>
      <c r="E28" s="32"/>
      <c r="F28" s="32"/>
      <c r="G28" s="67"/>
      <c r="H28" s="68"/>
      <c r="I28" s="69"/>
      <c r="J28" s="70"/>
    </row>
    <row r="29" spans="2:10" ht="24" customHeight="1">
      <c r="B29" s="31"/>
      <c r="C29" s="65"/>
      <c r="D29" s="66"/>
      <c r="E29" s="32"/>
      <c r="F29" s="32"/>
      <c r="G29" s="67"/>
      <c r="H29" s="68"/>
      <c r="I29" s="69"/>
      <c r="J29" s="70"/>
    </row>
    <row r="30" spans="2:10" ht="24" customHeight="1">
      <c r="B30" s="31"/>
      <c r="C30" s="65"/>
      <c r="D30" s="66"/>
      <c r="E30" s="32"/>
      <c r="F30" s="32"/>
      <c r="G30" s="67"/>
      <c r="H30" s="68"/>
      <c r="I30" s="69"/>
      <c r="J30" s="70"/>
    </row>
    <row r="31" spans="2:10" ht="24" customHeight="1">
      <c r="B31" s="31"/>
      <c r="C31" s="65"/>
      <c r="D31" s="66"/>
      <c r="E31" s="32"/>
      <c r="F31" s="32"/>
      <c r="G31" s="67"/>
      <c r="H31" s="68"/>
      <c r="I31" s="69"/>
      <c r="J31" s="70"/>
    </row>
    <row r="32" spans="2:10" ht="24" customHeight="1">
      <c r="B32" s="31"/>
      <c r="C32" s="65"/>
      <c r="D32" s="66"/>
      <c r="E32" s="32"/>
      <c r="F32" s="32"/>
      <c r="G32" s="67"/>
      <c r="H32" s="68"/>
      <c r="I32" s="69"/>
      <c r="J32" s="70"/>
    </row>
    <row r="33" spans="2:10" ht="24" customHeight="1">
      <c r="B33" s="71"/>
      <c r="C33" s="72"/>
      <c r="D33" s="73"/>
      <c r="E33" s="74" t="s">
        <v>16</v>
      </c>
      <c r="F33" s="75"/>
      <c r="G33" s="67"/>
      <c r="H33" s="68"/>
      <c r="I33" s="69"/>
      <c r="J33" s="70"/>
    </row>
    <row r="34" spans="2:10" ht="24" customHeight="1">
      <c r="B34" s="58"/>
      <c r="C34" s="59"/>
      <c r="D34" s="60"/>
      <c r="E34" s="61" t="str">
        <f>MAX(様式第1号の1②!B9:B18)&amp;" 路線"</f>
        <v>0 路線</v>
      </c>
      <c r="F34" s="62"/>
      <c r="G34" s="63"/>
      <c r="H34" s="64"/>
      <c r="I34" s="63"/>
      <c r="J34" s="64"/>
    </row>
    <row r="36" spans="2:10">
      <c r="B36" s="1" t="s">
        <v>17</v>
      </c>
    </row>
    <row r="37" spans="2:10" ht="18" customHeight="1">
      <c r="B37" s="1" t="s">
        <v>18</v>
      </c>
    </row>
    <row r="38" spans="2:10" ht="17" customHeight="1"/>
  </sheetData>
  <mergeCells count="37">
    <mergeCell ref="C27:D27"/>
    <mergeCell ref="G27:H27"/>
    <mergeCell ref="I27:J27"/>
    <mergeCell ref="I3:K3"/>
    <mergeCell ref="I4:K4"/>
    <mergeCell ref="A6:D6"/>
    <mergeCell ref="G8:K8"/>
    <mergeCell ref="G9:K9"/>
    <mergeCell ref="G10:K10"/>
    <mergeCell ref="A12:K12"/>
    <mergeCell ref="B14:J15"/>
    <mergeCell ref="D19:G20"/>
    <mergeCell ref="D21:F22"/>
    <mergeCell ref="G21:G22"/>
    <mergeCell ref="C28:D28"/>
    <mergeCell ref="G28:H28"/>
    <mergeCell ref="I28:J28"/>
    <mergeCell ref="C29:D29"/>
    <mergeCell ref="G29:H29"/>
    <mergeCell ref="I29:J29"/>
    <mergeCell ref="C30:D30"/>
    <mergeCell ref="G30:H30"/>
    <mergeCell ref="I30:J30"/>
    <mergeCell ref="C31:D31"/>
    <mergeCell ref="G31:H31"/>
    <mergeCell ref="I31:J31"/>
    <mergeCell ref="B34:D34"/>
    <mergeCell ref="E34:F34"/>
    <mergeCell ref="G34:H34"/>
    <mergeCell ref="I34:J34"/>
    <mergeCell ref="C32:D32"/>
    <mergeCell ref="G32:H32"/>
    <mergeCell ref="I32:J32"/>
    <mergeCell ref="B33:D33"/>
    <mergeCell ref="E33:F33"/>
    <mergeCell ref="G33:H33"/>
    <mergeCell ref="I33:J33"/>
  </mergeCells>
  <phoneticPr fontId="3"/>
  <pageMargins left="0.7" right="0.7" top="0.75" bottom="0.75" header="0.3" footer="0.3"/>
  <pageSetup paperSize="9" scale="99" orientation="portrait" r:id="rId1"/>
  <rowBreaks count="1" manualBreakCount="1">
    <brk id="3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1274-8EEB-4C61-A268-7816BF4E83DD}">
  <sheetPr>
    <tabColor rgb="FFFF0000"/>
    <pageSetUpPr fitToPage="1"/>
  </sheetPr>
  <dimension ref="A1:U31"/>
  <sheetViews>
    <sheetView zoomScaleNormal="100" workbookViewId="0">
      <selection activeCell="K14" sqref="K14"/>
    </sheetView>
  </sheetViews>
  <sheetFormatPr defaultColWidth="9" defaultRowHeight="13" outlineLevelCol="1"/>
  <cols>
    <col min="1" max="1" width="3" style="21" customWidth="1"/>
    <col min="2" max="2" width="3.36328125" style="21" customWidth="1"/>
    <col min="3" max="3" width="17.08984375" style="21" customWidth="1"/>
    <col min="4" max="6" width="9.54296875" style="21" customWidth="1"/>
    <col min="7" max="7" width="8.1796875" style="21" customWidth="1"/>
    <col min="8" max="8" width="12.26953125" style="21" customWidth="1"/>
    <col min="9" max="10" width="9.90625" style="21" customWidth="1"/>
    <col min="11" max="11" width="10.6328125" style="21" customWidth="1"/>
    <col min="12" max="12" width="17.453125" style="21" customWidth="1"/>
    <col min="13" max="13" width="3.81640625" style="21" customWidth="1"/>
    <col min="14" max="14" width="11.36328125" style="21" hidden="1" customWidth="1" outlineLevel="1"/>
    <col min="15" max="15" width="3.81640625" style="21" hidden="1" customWidth="1" outlineLevel="1"/>
    <col min="16" max="16" width="12" style="21" customWidth="1" collapsed="1"/>
    <col min="17" max="17" width="4.453125" style="21" customWidth="1"/>
    <col min="18" max="22" width="9.6328125" style="21" customWidth="1"/>
    <col min="23" max="23" width="7.6328125" style="21" customWidth="1"/>
    <col min="24" max="16384" width="9" style="21"/>
  </cols>
  <sheetData>
    <row r="1" spans="1:21">
      <c r="A1" s="5"/>
    </row>
    <row r="2" spans="1:21" ht="19" customHeight="1">
      <c r="A2" s="1"/>
      <c r="B2" s="21" t="s">
        <v>51</v>
      </c>
      <c r="P2" s="111" t="s">
        <v>19</v>
      </c>
      <c r="Q2" s="111"/>
    </row>
    <row r="3" spans="1:21" ht="7.5" customHeight="1"/>
    <row r="4" spans="1:21" ht="13.5" customHeight="1"/>
    <row r="5" spans="1:21" s="20" customFormat="1" ht="19.5" customHeight="1">
      <c r="A5" s="22"/>
      <c r="B5" s="112" t="s">
        <v>20</v>
      </c>
      <c r="C5" s="112" t="s">
        <v>21</v>
      </c>
      <c r="D5" s="115" t="s">
        <v>22</v>
      </c>
      <c r="E5" s="116"/>
      <c r="F5" s="116"/>
      <c r="G5" s="112" t="s">
        <v>23</v>
      </c>
      <c r="H5" s="112" t="s">
        <v>24</v>
      </c>
      <c r="I5" s="103" t="s">
        <v>25</v>
      </c>
      <c r="J5" s="117" t="s">
        <v>26</v>
      </c>
      <c r="K5" s="103" t="s">
        <v>27</v>
      </c>
      <c r="L5" s="94" t="s">
        <v>28</v>
      </c>
      <c r="M5" s="95"/>
      <c r="N5" s="94" t="s">
        <v>29</v>
      </c>
      <c r="O5" s="95"/>
      <c r="P5" s="98" t="s">
        <v>30</v>
      </c>
      <c r="Q5" s="98"/>
      <c r="R5" s="21"/>
      <c r="S5" s="21"/>
      <c r="T5" s="21"/>
      <c r="U5" s="21"/>
    </row>
    <row r="6" spans="1:21" s="20" customFormat="1" ht="55.5" customHeight="1">
      <c r="A6" s="22"/>
      <c r="B6" s="113"/>
      <c r="C6" s="113"/>
      <c r="D6" s="100" t="s">
        <v>12</v>
      </c>
      <c r="E6" s="103" t="s">
        <v>31</v>
      </c>
      <c r="F6" s="100" t="s">
        <v>13</v>
      </c>
      <c r="G6" s="113"/>
      <c r="H6" s="113"/>
      <c r="I6" s="104"/>
      <c r="J6" s="118"/>
      <c r="K6" s="104"/>
      <c r="L6" s="96"/>
      <c r="M6" s="97"/>
      <c r="N6" s="96"/>
      <c r="O6" s="97"/>
      <c r="P6" s="99"/>
      <c r="Q6" s="99"/>
      <c r="R6" s="23"/>
      <c r="S6" s="23"/>
      <c r="T6" s="23"/>
      <c r="U6" s="23"/>
    </row>
    <row r="7" spans="1:21" ht="14.5" customHeight="1">
      <c r="A7" s="22"/>
      <c r="B7" s="113"/>
      <c r="C7" s="113"/>
      <c r="D7" s="101"/>
      <c r="E7" s="104"/>
      <c r="F7" s="101"/>
      <c r="G7" s="113"/>
      <c r="H7" s="24" t="s">
        <v>32</v>
      </c>
      <c r="I7" s="24" t="s">
        <v>33</v>
      </c>
      <c r="J7" s="24" t="s">
        <v>34</v>
      </c>
      <c r="K7" s="24" t="s">
        <v>35</v>
      </c>
      <c r="L7" s="106" t="s">
        <v>36</v>
      </c>
      <c r="M7" s="107"/>
      <c r="N7" s="106" t="s">
        <v>37</v>
      </c>
      <c r="O7" s="107"/>
      <c r="P7" s="108" t="s">
        <v>38</v>
      </c>
      <c r="Q7" s="108"/>
    </row>
    <row r="8" spans="1:21" ht="14.5" customHeight="1">
      <c r="A8" s="22"/>
      <c r="B8" s="114"/>
      <c r="C8" s="114"/>
      <c r="D8" s="102"/>
      <c r="E8" s="105"/>
      <c r="F8" s="102"/>
      <c r="G8" s="114"/>
      <c r="H8" s="25" t="s">
        <v>39</v>
      </c>
      <c r="I8" s="25" t="s">
        <v>40</v>
      </c>
      <c r="J8" s="25" t="s">
        <v>40</v>
      </c>
      <c r="K8" s="25" t="s">
        <v>40</v>
      </c>
      <c r="L8" s="109" t="s">
        <v>40</v>
      </c>
      <c r="M8" s="110"/>
      <c r="N8" s="109" t="s">
        <v>40</v>
      </c>
      <c r="O8" s="110"/>
      <c r="P8" s="119" t="s">
        <v>41</v>
      </c>
      <c r="Q8" s="119"/>
    </row>
    <row r="9" spans="1:21" ht="20.149999999999999" customHeight="1">
      <c r="A9" s="22"/>
      <c r="B9" s="6" t="str">
        <f>IF(C9="","",1)</f>
        <v/>
      </c>
      <c r="C9" s="34"/>
      <c r="D9" s="34"/>
      <c r="E9" s="34"/>
      <c r="F9" s="34"/>
      <c r="G9" s="34"/>
      <c r="H9" s="6"/>
      <c r="I9" s="7"/>
      <c r="J9" s="7"/>
      <c r="K9" s="27">
        <f t="shared" ref="K9:K18" si="0">J9-I9</f>
        <v>0</v>
      </c>
      <c r="L9" s="28">
        <f t="shared" ref="L9:L18" si="1">H9*K9</f>
        <v>0</v>
      </c>
      <c r="M9" s="9"/>
      <c r="N9" s="10">
        <f>ROUNDDOWN(L9/8,0)</f>
        <v>0</v>
      </c>
      <c r="O9" s="11"/>
      <c r="P9" s="28">
        <f>ROUNDDOWN(N9/1000,0)</f>
        <v>0</v>
      </c>
      <c r="Q9" s="9"/>
    </row>
    <row r="10" spans="1:21" ht="20.149999999999999" customHeight="1">
      <c r="A10" s="22"/>
      <c r="B10" s="6" t="str">
        <f>IF(C10="","",MAX(B$9:B9)+1)</f>
        <v/>
      </c>
      <c r="C10" s="34"/>
      <c r="D10" s="34"/>
      <c r="E10" s="34"/>
      <c r="F10" s="34"/>
      <c r="G10" s="34"/>
      <c r="H10" s="6"/>
      <c r="I10" s="7"/>
      <c r="J10" s="7"/>
      <c r="K10" s="27">
        <f t="shared" si="0"/>
        <v>0</v>
      </c>
      <c r="L10" s="28">
        <f t="shared" si="1"/>
        <v>0</v>
      </c>
      <c r="M10" s="9"/>
      <c r="N10" s="10">
        <f t="shared" ref="N10:N18" si="2">ROUNDDOWN(L10/8,0)</f>
        <v>0</v>
      </c>
      <c r="O10" s="11"/>
      <c r="P10" s="28">
        <f t="shared" ref="P10:P18" si="3">ROUNDDOWN(N10/1000,0)</f>
        <v>0</v>
      </c>
      <c r="Q10" s="9"/>
    </row>
    <row r="11" spans="1:21" ht="20.149999999999999" customHeight="1">
      <c r="A11" s="22"/>
      <c r="B11" s="6" t="str">
        <f>IF(C11="","",MAX(B$9:B10)+1)</f>
        <v/>
      </c>
      <c r="C11" s="34"/>
      <c r="D11" s="34"/>
      <c r="E11" s="34"/>
      <c r="F11" s="34"/>
      <c r="G11" s="34"/>
      <c r="H11" s="6"/>
      <c r="I11" s="7"/>
      <c r="J11" s="7"/>
      <c r="K11" s="27">
        <f t="shared" si="0"/>
        <v>0</v>
      </c>
      <c r="L11" s="28">
        <f t="shared" si="1"/>
        <v>0</v>
      </c>
      <c r="M11" s="9"/>
      <c r="N11" s="10">
        <f t="shared" si="2"/>
        <v>0</v>
      </c>
      <c r="O11" s="11"/>
      <c r="P11" s="28">
        <f t="shared" si="3"/>
        <v>0</v>
      </c>
      <c r="Q11" s="9"/>
    </row>
    <row r="12" spans="1:21" ht="20.149999999999999" customHeight="1">
      <c r="A12" s="22"/>
      <c r="B12" s="6" t="str">
        <f>IF(C12="","",MAX(B$9:B11)+1)</f>
        <v/>
      </c>
      <c r="C12" s="34"/>
      <c r="D12" s="34"/>
      <c r="E12" s="34"/>
      <c r="F12" s="34"/>
      <c r="G12" s="34"/>
      <c r="H12" s="6"/>
      <c r="I12" s="7"/>
      <c r="J12" s="6"/>
      <c r="K12" s="27">
        <f t="shared" si="0"/>
        <v>0</v>
      </c>
      <c r="L12" s="28">
        <f t="shared" si="1"/>
        <v>0</v>
      </c>
      <c r="M12" s="9"/>
      <c r="N12" s="10">
        <f t="shared" si="2"/>
        <v>0</v>
      </c>
      <c r="O12" s="11"/>
      <c r="P12" s="28">
        <f t="shared" si="3"/>
        <v>0</v>
      </c>
      <c r="Q12" s="9"/>
    </row>
    <row r="13" spans="1:21" ht="20.149999999999999" customHeight="1">
      <c r="A13" s="22"/>
      <c r="B13" s="6" t="str">
        <f>IF(C13="","",MAX(B$9:B12)+1)</f>
        <v/>
      </c>
      <c r="C13" s="34"/>
      <c r="D13" s="34"/>
      <c r="E13" s="34"/>
      <c r="F13" s="34"/>
      <c r="G13" s="34"/>
      <c r="H13" s="6"/>
      <c r="I13" s="7"/>
      <c r="J13" s="7"/>
      <c r="K13" s="27">
        <f t="shared" si="0"/>
        <v>0</v>
      </c>
      <c r="L13" s="28">
        <f t="shared" si="1"/>
        <v>0</v>
      </c>
      <c r="M13" s="9"/>
      <c r="N13" s="10">
        <f t="shared" si="2"/>
        <v>0</v>
      </c>
      <c r="O13" s="11"/>
      <c r="P13" s="28">
        <f t="shared" si="3"/>
        <v>0</v>
      </c>
      <c r="Q13" s="9"/>
    </row>
    <row r="14" spans="1:21" ht="20.149999999999999" customHeight="1">
      <c r="A14" s="22"/>
      <c r="B14" s="6" t="str">
        <f>IF(C14="","",MAX(B$9:B13)+1)</f>
        <v/>
      </c>
      <c r="C14" s="34"/>
      <c r="D14" s="34"/>
      <c r="E14" s="34"/>
      <c r="F14" s="34"/>
      <c r="G14" s="34"/>
      <c r="H14" s="6"/>
      <c r="I14" s="7"/>
      <c r="J14" s="7"/>
      <c r="K14" s="27">
        <f t="shared" si="0"/>
        <v>0</v>
      </c>
      <c r="L14" s="28">
        <f t="shared" si="1"/>
        <v>0</v>
      </c>
      <c r="M14" s="9"/>
      <c r="N14" s="10">
        <f t="shared" si="2"/>
        <v>0</v>
      </c>
      <c r="O14" s="11"/>
      <c r="P14" s="28">
        <f t="shared" si="3"/>
        <v>0</v>
      </c>
      <c r="Q14" s="9"/>
    </row>
    <row r="15" spans="1:21" ht="20.149999999999999" customHeight="1">
      <c r="A15" s="22"/>
      <c r="B15" s="6" t="str">
        <f>IF(C15="","",MAX(B$9:B14)+1)</f>
        <v/>
      </c>
      <c r="C15" s="34"/>
      <c r="D15" s="34"/>
      <c r="E15" s="34"/>
      <c r="F15" s="34"/>
      <c r="G15" s="34"/>
      <c r="H15" s="6"/>
      <c r="I15" s="7"/>
      <c r="J15" s="7"/>
      <c r="K15" s="27">
        <f t="shared" si="0"/>
        <v>0</v>
      </c>
      <c r="L15" s="28">
        <f t="shared" si="1"/>
        <v>0</v>
      </c>
      <c r="M15" s="9"/>
      <c r="N15" s="10">
        <f t="shared" si="2"/>
        <v>0</v>
      </c>
      <c r="O15" s="11"/>
      <c r="P15" s="28">
        <f t="shared" si="3"/>
        <v>0</v>
      </c>
      <c r="Q15" s="9"/>
    </row>
    <row r="16" spans="1:21" ht="20.149999999999999" customHeight="1">
      <c r="A16" s="22"/>
      <c r="B16" s="6" t="str">
        <f>IF(C16="","",MAX(B$9:B15)+1)</f>
        <v/>
      </c>
      <c r="C16" s="34"/>
      <c r="D16" s="34"/>
      <c r="E16" s="34"/>
      <c r="F16" s="34"/>
      <c r="G16" s="34"/>
      <c r="H16" s="6"/>
      <c r="I16" s="7"/>
      <c r="J16" s="6"/>
      <c r="K16" s="27">
        <f t="shared" si="0"/>
        <v>0</v>
      </c>
      <c r="L16" s="28">
        <f t="shared" si="1"/>
        <v>0</v>
      </c>
      <c r="M16" s="9"/>
      <c r="N16" s="10">
        <f t="shared" si="2"/>
        <v>0</v>
      </c>
      <c r="O16" s="11"/>
      <c r="P16" s="28">
        <f t="shared" si="3"/>
        <v>0</v>
      </c>
      <c r="Q16" s="9"/>
    </row>
    <row r="17" spans="1:17" ht="20.149999999999999" customHeight="1">
      <c r="A17" s="22"/>
      <c r="B17" s="6" t="str">
        <f>IF(C17="","",MAX(B$9:B16)+1)</f>
        <v/>
      </c>
      <c r="C17" s="34"/>
      <c r="D17" s="34"/>
      <c r="E17" s="34"/>
      <c r="F17" s="34"/>
      <c r="G17" s="34"/>
      <c r="H17" s="6"/>
      <c r="I17" s="7"/>
      <c r="J17" s="7"/>
      <c r="K17" s="27">
        <f t="shared" si="0"/>
        <v>0</v>
      </c>
      <c r="L17" s="28">
        <f t="shared" si="1"/>
        <v>0</v>
      </c>
      <c r="M17" s="9"/>
      <c r="N17" s="10">
        <f t="shared" si="2"/>
        <v>0</v>
      </c>
      <c r="O17" s="11"/>
      <c r="P17" s="28">
        <f t="shared" si="3"/>
        <v>0</v>
      </c>
      <c r="Q17" s="9"/>
    </row>
    <row r="18" spans="1:17" ht="20.149999999999999" customHeight="1">
      <c r="A18" s="22"/>
      <c r="B18" s="6" t="str">
        <f>IF(C18="","",MAX(B$9:B17)+1)</f>
        <v/>
      </c>
      <c r="C18" s="34"/>
      <c r="D18" s="34"/>
      <c r="E18" s="34"/>
      <c r="F18" s="34"/>
      <c r="G18" s="34"/>
      <c r="H18" s="6"/>
      <c r="I18" s="7"/>
      <c r="J18" s="7"/>
      <c r="K18" s="27">
        <f t="shared" si="0"/>
        <v>0</v>
      </c>
      <c r="L18" s="28">
        <f t="shared" si="1"/>
        <v>0</v>
      </c>
      <c r="M18" s="9"/>
      <c r="N18" s="10">
        <f t="shared" si="2"/>
        <v>0</v>
      </c>
      <c r="O18" s="11"/>
      <c r="P18" s="28">
        <f t="shared" si="3"/>
        <v>0</v>
      </c>
      <c r="Q18" s="9"/>
    </row>
    <row r="19" spans="1:17" ht="22" customHeight="1">
      <c r="A19" s="22"/>
      <c r="B19" s="92" t="s">
        <v>42</v>
      </c>
      <c r="C19" s="93"/>
      <c r="D19" s="12"/>
      <c r="E19" s="12"/>
      <c r="F19" s="12"/>
      <c r="G19" s="12"/>
      <c r="H19" s="13">
        <f t="shared" ref="H19:N19" si="4">SUM(H9:H18)</f>
        <v>0</v>
      </c>
      <c r="I19" s="14"/>
      <c r="J19" s="14"/>
      <c r="K19" s="15"/>
      <c r="L19" s="29">
        <f>SUM(L12,L16)</f>
        <v>0</v>
      </c>
      <c r="M19" s="17" t="s">
        <v>40</v>
      </c>
      <c r="N19" s="30">
        <f t="shared" si="4"/>
        <v>0</v>
      </c>
      <c r="O19" s="18" t="s">
        <v>40</v>
      </c>
      <c r="P19" s="29">
        <f>SUM(P9:P18)</f>
        <v>0</v>
      </c>
      <c r="Q19" s="17" t="s">
        <v>8</v>
      </c>
    </row>
    <row r="20" spans="1:17" ht="6.75" customHeight="1"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7" ht="15" customHeight="1"/>
    <row r="22" spans="1:17" ht="15" customHeight="1"/>
    <row r="23" spans="1:17" ht="15" customHeight="1"/>
    <row r="24" spans="1:17">
      <c r="B24" s="21" t="s">
        <v>17</v>
      </c>
    </row>
    <row r="25" spans="1:17" ht="15" customHeight="1">
      <c r="B25" s="21">
        <v>1</v>
      </c>
      <c r="C25" s="21" t="s">
        <v>43</v>
      </c>
    </row>
    <row r="26" spans="1:17" ht="15" customHeight="1">
      <c r="B26" s="21">
        <v>2</v>
      </c>
      <c r="C26" s="21" t="s">
        <v>44</v>
      </c>
    </row>
    <row r="27" spans="1:17" ht="15" customHeight="1">
      <c r="B27" s="26" t="s">
        <v>45</v>
      </c>
      <c r="C27" s="21" t="s">
        <v>46</v>
      </c>
    </row>
    <row r="28" spans="1:17" ht="15" customHeight="1"/>
    <row r="29" spans="1:17" ht="15" customHeight="1">
      <c r="B29" s="21" t="s">
        <v>47</v>
      </c>
    </row>
    <row r="30" spans="1:17" ht="15" customHeight="1">
      <c r="B30" s="21">
        <v>1</v>
      </c>
      <c r="C30" s="21" t="s">
        <v>52</v>
      </c>
    </row>
    <row r="31" spans="1:17">
      <c r="B31" s="21">
        <v>2</v>
      </c>
      <c r="C31" s="21" t="s">
        <v>48</v>
      </c>
    </row>
  </sheetData>
  <mergeCells count="22">
    <mergeCell ref="P2:Q2"/>
    <mergeCell ref="B5:B8"/>
    <mergeCell ref="C5:C8"/>
    <mergeCell ref="D5:F5"/>
    <mergeCell ref="G5:G8"/>
    <mergeCell ref="H5:H6"/>
    <mergeCell ref="I5:I6"/>
    <mergeCell ref="J5:J6"/>
    <mergeCell ref="K5:K6"/>
    <mergeCell ref="L5:M6"/>
    <mergeCell ref="P8:Q8"/>
    <mergeCell ref="B19:C19"/>
    <mergeCell ref="N5:O6"/>
    <mergeCell ref="P5:Q6"/>
    <mergeCell ref="D6:D8"/>
    <mergeCell ref="E6:E8"/>
    <mergeCell ref="F6:F8"/>
    <mergeCell ref="L7:M7"/>
    <mergeCell ref="N7:O7"/>
    <mergeCell ref="P7:Q7"/>
    <mergeCell ref="L8:M8"/>
    <mergeCell ref="N8:O8"/>
  </mergeCells>
  <phoneticPr fontId="3"/>
  <printOptions horizontalCentered="1"/>
  <pageMargins left="0.2" right="0.19" top="0.73" bottom="0.2" header="0.51181102362204722" footer="0.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04CD-5E9B-4882-BCAD-6967CA3374D7}">
  <sheetPr>
    <tabColor rgb="FF002060"/>
    <pageSetUpPr fitToPage="1"/>
  </sheetPr>
  <dimension ref="A1:M38"/>
  <sheetViews>
    <sheetView view="pageBreakPreview" zoomScale="90" zoomScaleNormal="115" zoomScaleSheetLayoutView="90" workbookViewId="0">
      <selection activeCell="A33" sqref="A33"/>
    </sheetView>
  </sheetViews>
  <sheetFormatPr defaultColWidth="9" defaultRowHeight="14"/>
  <cols>
    <col min="1" max="1" width="3.6328125" style="33" customWidth="1"/>
    <col min="2" max="2" width="10.08984375" style="33" customWidth="1"/>
    <col min="3" max="4" width="9.7265625" style="33" customWidth="1"/>
    <col min="5" max="5" width="9" style="33"/>
    <col min="6" max="6" width="9.1796875" style="33" customWidth="1"/>
    <col min="7" max="9" width="9" style="33"/>
    <col min="10" max="10" width="7.36328125" style="33" customWidth="1"/>
    <col min="11" max="11" width="3.7265625" style="33" customWidth="1"/>
    <col min="12" max="12" width="17.453125" style="33" customWidth="1"/>
    <col min="13" max="13" width="17.6328125" style="33" customWidth="1"/>
    <col min="14" max="16384" width="9" style="33"/>
  </cols>
  <sheetData>
    <row r="1" spans="1:13" ht="9.75" customHeight="1" thickBot="1"/>
    <row r="2" spans="1:13" ht="18" customHeight="1" thickBot="1">
      <c r="A2" s="33" t="s">
        <v>0</v>
      </c>
      <c r="M2" s="35" t="s">
        <v>1</v>
      </c>
    </row>
    <row r="3" spans="1:13" ht="18" customHeight="1">
      <c r="I3" s="78" t="s">
        <v>64</v>
      </c>
      <c r="J3" s="78"/>
      <c r="K3" s="78"/>
    </row>
    <row r="4" spans="1:13" ht="18" customHeight="1">
      <c r="I4" s="79">
        <v>45931</v>
      </c>
      <c r="J4" s="79"/>
      <c r="K4" s="79"/>
    </row>
    <row r="5" spans="1:13" ht="18" customHeight="1"/>
    <row r="6" spans="1:13" ht="18" customHeight="1">
      <c r="A6" s="80" t="s">
        <v>63</v>
      </c>
      <c r="B6" s="80"/>
      <c r="C6" s="80"/>
      <c r="D6" s="80"/>
    </row>
    <row r="7" spans="1:13" ht="28.5" customHeight="1"/>
    <row r="8" spans="1:13" ht="18" customHeight="1">
      <c r="G8" s="81" t="s">
        <v>65</v>
      </c>
      <c r="H8" s="81"/>
      <c r="I8" s="81"/>
      <c r="J8" s="81"/>
      <c r="K8" s="81"/>
      <c r="M8" s="36"/>
    </row>
    <row r="9" spans="1:13" ht="18" customHeight="1">
      <c r="G9" s="81" t="s">
        <v>66</v>
      </c>
      <c r="H9" s="81"/>
      <c r="I9" s="81"/>
      <c r="J9" s="81"/>
      <c r="K9" s="81"/>
    </row>
    <row r="10" spans="1:13" ht="18" customHeight="1">
      <c r="G10" s="81" t="s">
        <v>67</v>
      </c>
      <c r="H10" s="81"/>
      <c r="I10" s="81"/>
      <c r="J10" s="81"/>
      <c r="K10" s="81"/>
    </row>
    <row r="11" spans="1:13" ht="35.15" customHeight="1"/>
    <row r="12" spans="1:13" s="37" customFormat="1" ht="31.5" customHeight="1">
      <c r="A12" s="124" t="s">
        <v>49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3" ht="34" customHeight="1"/>
    <row r="14" spans="1:13">
      <c r="B14" s="126" t="s">
        <v>50</v>
      </c>
      <c r="C14" s="126"/>
      <c r="D14" s="126"/>
      <c r="E14" s="126"/>
      <c r="F14" s="126"/>
      <c r="G14" s="126"/>
      <c r="H14" s="126"/>
      <c r="I14" s="126"/>
      <c r="J14" s="126"/>
    </row>
    <row r="15" spans="1:13" ht="15.75" customHeight="1">
      <c r="B15" s="126"/>
      <c r="C15" s="126"/>
      <c r="D15" s="126"/>
      <c r="E15" s="126"/>
      <c r="F15" s="126"/>
      <c r="G15" s="126"/>
      <c r="H15" s="126"/>
      <c r="I15" s="126"/>
      <c r="J15" s="126"/>
    </row>
    <row r="16" spans="1:13" ht="17.5" customHeight="1"/>
    <row r="17" spans="2:10">
      <c r="B17" s="33" t="s">
        <v>6</v>
      </c>
    </row>
    <row r="18" spans="2:10" ht="9.75" customHeight="1"/>
    <row r="19" spans="2:10">
      <c r="D19" s="127" t="s">
        <v>7</v>
      </c>
      <c r="E19" s="127"/>
      <c r="F19" s="127"/>
      <c r="G19" s="127"/>
      <c r="H19" s="38"/>
    </row>
    <row r="20" spans="2:10">
      <c r="D20" s="127"/>
      <c r="E20" s="127"/>
      <c r="F20" s="127"/>
      <c r="G20" s="127"/>
      <c r="H20" s="38"/>
    </row>
    <row r="21" spans="2:10">
      <c r="D21" s="128">
        <f>I34</f>
        <v>716</v>
      </c>
      <c r="E21" s="129"/>
      <c r="F21" s="129"/>
      <c r="G21" s="132" t="s">
        <v>8</v>
      </c>
      <c r="H21" s="38"/>
    </row>
    <row r="22" spans="2:10">
      <c r="D22" s="130"/>
      <c r="E22" s="131"/>
      <c r="F22" s="131"/>
      <c r="G22" s="133"/>
      <c r="H22" s="38"/>
    </row>
    <row r="23" spans="2:10">
      <c r="E23" s="39"/>
      <c r="F23" s="36"/>
      <c r="G23" s="39"/>
      <c r="H23" s="39"/>
    </row>
    <row r="24" spans="2:10">
      <c r="E24" s="39"/>
      <c r="F24" s="39"/>
      <c r="G24" s="39"/>
      <c r="H24" s="39"/>
    </row>
    <row r="25" spans="2:10">
      <c r="B25" s="33" t="s">
        <v>9</v>
      </c>
      <c r="C25" s="36"/>
      <c r="D25" s="39"/>
      <c r="E25" s="39"/>
      <c r="F25" s="36"/>
      <c r="G25" s="39"/>
      <c r="H25" s="39"/>
    </row>
    <row r="26" spans="2:10" ht="8.25" customHeight="1">
      <c r="C26" s="36"/>
      <c r="D26" s="39"/>
      <c r="E26" s="39"/>
      <c r="F26" s="36"/>
      <c r="G26" s="39"/>
      <c r="H26" s="39"/>
    </row>
    <row r="27" spans="2:10" ht="22.5" customHeight="1">
      <c r="B27" s="40" t="s">
        <v>10</v>
      </c>
      <c r="C27" s="122" t="s">
        <v>11</v>
      </c>
      <c r="D27" s="123"/>
      <c r="E27" s="40" t="s">
        <v>12</v>
      </c>
      <c r="F27" s="40" t="s">
        <v>13</v>
      </c>
      <c r="G27" s="122" t="s">
        <v>14</v>
      </c>
      <c r="H27" s="123"/>
      <c r="I27" s="122" t="s">
        <v>15</v>
      </c>
      <c r="J27" s="123"/>
    </row>
    <row r="28" spans="2:10" ht="24" customHeight="1">
      <c r="B28" s="31">
        <v>1</v>
      </c>
      <c r="C28" s="65" t="str">
        <f>IFERROR(INDEX(【記載例】様式第1号の1②!$C$9:$C$18,MATCH($B28,【記載例】様式第1号の1②!$B$9:$B$18,0)),"")</f>
        <v>○○線</v>
      </c>
      <c r="D28" s="66"/>
      <c r="E28" s="32" t="str">
        <f>IFERROR(INDEX(【記載例】様式第1号の1②!$D$9:$D$18,MATCH($B28,【記載例】様式第1号の1②!$B$9:$B$18,0)),"")</f>
        <v>△△駅</v>
      </c>
      <c r="F28" s="32" t="str">
        <f>IFERROR(INDEX(【記載例】様式第1号の1②!$F$9:$F$18,MATCH($B28,【記載例】様式第1号の1②!$B$9:$B$18,0)),"")</f>
        <v>□□駅</v>
      </c>
      <c r="G28" s="67">
        <f>ROUNDDOWN(【記載例】様式第1号の1②!$L$12/1000,0)</f>
        <v>3488</v>
      </c>
      <c r="H28" s="68"/>
      <c r="I28" s="69">
        <f>【記載例】様式第1号の1②!$P$12</f>
        <v>436</v>
      </c>
      <c r="J28" s="70"/>
    </row>
    <row r="29" spans="2:10" ht="24" customHeight="1">
      <c r="B29" s="31">
        <v>2</v>
      </c>
      <c r="C29" s="65" t="str">
        <f>IFERROR(INDEX(【記載例】様式第1号の1②!$C$9:$C$18,MATCH($B29,【記載例】様式第1号の1②!$B$9:$B$18,0)),"")</f>
        <v>××線</v>
      </c>
      <c r="D29" s="66"/>
      <c r="E29" s="32" t="str">
        <f>IFERROR(INDEX(【記載例】様式第1号の1②!$D$9:$D$18,MATCH($B29,【記載例】様式第1号の1②!$B$9:$B$18,0)),"")</f>
        <v>△△駅</v>
      </c>
      <c r="F29" s="32" t="str">
        <f>IFERROR(INDEX(【記載例】様式第1号の1②!$F$9:$F$18,MATCH($B29,【記載例】様式第1号の1②!$B$9:$B$18,0)),"")</f>
        <v>■■駅</v>
      </c>
      <c r="G29" s="67">
        <f>ROUNDDOWN(【記載例】様式第1号の1②!$L$16/1000,0)</f>
        <v>2244</v>
      </c>
      <c r="H29" s="68"/>
      <c r="I29" s="69">
        <f>【記載例】様式第1号の1②!$P$16</f>
        <v>280</v>
      </c>
      <c r="J29" s="70"/>
    </row>
    <row r="30" spans="2:10" ht="24" customHeight="1">
      <c r="B30" s="31"/>
      <c r="C30" s="65"/>
      <c r="D30" s="66"/>
      <c r="E30" s="32"/>
      <c r="F30" s="32"/>
      <c r="G30" s="67"/>
      <c r="H30" s="68"/>
      <c r="I30" s="69"/>
      <c r="J30" s="70"/>
    </row>
    <row r="31" spans="2:10" ht="24" customHeight="1">
      <c r="B31" s="31"/>
      <c r="C31" s="65"/>
      <c r="D31" s="66"/>
      <c r="E31" s="32"/>
      <c r="F31" s="32"/>
      <c r="G31" s="67"/>
      <c r="H31" s="68"/>
      <c r="I31" s="69"/>
      <c r="J31" s="70"/>
    </row>
    <row r="32" spans="2:10" ht="24" customHeight="1">
      <c r="B32" s="31"/>
      <c r="C32" s="65"/>
      <c r="D32" s="66"/>
      <c r="E32" s="32"/>
      <c r="F32" s="32"/>
      <c r="G32" s="67"/>
      <c r="H32" s="68"/>
      <c r="I32" s="69"/>
      <c r="J32" s="70"/>
    </row>
    <row r="33" spans="2:10" ht="24" customHeight="1">
      <c r="B33" s="71"/>
      <c r="C33" s="72"/>
      <c r="D33" s="73"/>
      <c r="E33" s="74" t="s">
        <v>16</v>
      </c>
      <c r="F33" s="75"/>
      <c r="G33" s="67"/>
      <c r="H33" s="68"/>
      <c r="I33" s="69"/>
      <c r="J33" s="70"/>
    </row>
    <row r="34" spans="2:10" ht="24" customHeight="1">
      <c r="B34" s="71"/>
      <c r="C34" s="72"/>
      <c r="D34" s="73"/>
      <c r="E34" s="74" t="str">
        <f>MAX(【記載例】様式第1号の1②!$B$9:$B$18)&amp;" 路線"</f>
        <v>2 路線</v>
      </c>
      <c r="F34" s="75"/>
      <c r="G34" s="120">
        <f>ROUNDDOWN(【記載例】様式第1号の1②!$L$19/1000,0)</f>
        <v>5732</v>
      </c>
      <c r="H34" s="121"/>
      <c r="I34" s="120">
        <f>【記載例】様式第1号の1②!$P$19</f>
        <v>716</v>
      </c>
      <c r="J34" s="121"/>
    </row>
    <row r="36" spans="2:10">
      <c r="B36" s="33" t="s">
        <v>17</v>
      </c>
    </row>
    <row r="37" spans="2:10" ht="18" customHeight="1">
      <c r="B37" s="33" t="s">
        <v>18</v>
      </c>
    </row>
    <row r="38" spans="2:10" ht="17" customHeight="1"/>
  </sheetData>
  <mergeCells count="37">
    <mergeCell ref="C27:D27"/>
    <mergeCell ref="G27:H27"/>
    <mergeCell ref="I27:J27"/>
    <mergeCell ref="I3:K3"/>
    <mergeCell ref="I4:K4"/>
    <mergeCell ref="A6:D6"/>
    <mergeCell ref="G8:K8"/>
    <mergeCell ref="G9:K9"/>
    <mergeCell ref="G10:K10"/>
    <mergeCell ref="A12:K12"/>
    <mergeCell ref="B14:J15"/>
    <mergeCell ref="D19:G20"/>
    <mergeCell ref="D21:F22"/>
    <mergeCell ref="G21:G22"/>
    <mergeCell ref="C28:D28"/>
    <mergeCell ref="G28:H28"/>
    <mergeCell ref="I28:J28"/>
    <mergeCell ref="C29:D29"/>
    <mergeCell ref="G29:H29"/>
    <mergeCell ref="I29:J29"/>
    <mergeCell ref="C30:D30"/>
    <mergeCell ref="G30:H30"/>
    <mergeCell ref="I30:J30"/>
    <mergeCell ref="C31:D31"/>
    <mergeCell ref="G31:H31"/>
    <mergeCell ref="I31:J31"/>
    <mergeCell ref="B34:D34"/>
    <mergeCell ref="E34:F34"/>
    <mergeCell ref="G34:H34"/>
    <mergeCell ref="I34:J34"/>
    <mergeCell ref="C32:D32"/>
    <mergeCell ref="G32:H32"/>
    <mergeCell ref="I32:J32"/>
    <mergeCell ref="B33:D33"/>
    <mergeCell ref="E33:F33"/>
    <mergeCell ref="G33:H33"/>
    <mergeCell ref="I33:J33"/>
  </mergeCells>
  <phoneticPr fontId="3"/>
  <pageMargins left="0.7" right="0.7" top="0.75" bottom="0.75" header="0.3" footer="0.3"/>
  <pageSetup paperSize="9" scale="99" orientation="portrait" r:id="rId1"/>
  <rowBreaks count="1" manualBreakCount="1">
    <brk id="38" max="10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BA70-15C2-49BD-B900-FBA5E79BA65F}">
  <sheetPr>
    <tabColor rgb="FF002060"/>
    <pageSetUpPr fitToPage="1"/>
  </sheetPr>
  <dimension ref="A1:U31"/>
  <sheetViews>
    <sheetView zoomScaleNormal="100" workbookViewId="0">
      <selection activeCell="P22" sqref="P22"/>
    </sheetView>
  </sheetViews>
  <sheetFormatPr defaultColWidth="9" defaultRowHeight="13" outlineLevelCol="1"/>
  <cols>
    <col min="1" max="1" width="3" style="42" customWidth="1"/>
    <col min="2" max="2" width="3.36328125" style="42" customWidth="1"/>
    <col min="3" max="3" width="17.08984375" style="42" customWidth="1"/>
    <col min="4" max="6" width="9.54296875" style="42" customWidth="1"/>
    <col min="7" max="7" width="8.1796875" style="42" customWidth="1"/>
    <col min="8" max="8" width="12.26953125" style="42" customWidth="1"/>
    <col min="9" max="10" width="9.90625" style="42" customWidth="1"/>
    <col min="11" max="11" width="10.6328125" style="42" customWidth="1"/>
    <col min="12" max="12" width="17.453125" style="42" customWidth="1"/>
    <col min="13" max="13" width="3.81640625" style="42" customWidth="1"/>
    <col min="14" max="14" width="11.36328125" style="42" hidden="1" customWidth="1" outlineLevel="1"/>
    <col min="15" max="15" width="3.81640625" style="42" hidden="1" customWidth="1" outlineLevel="1"/>
    <col min="16" max="16" width="12" style="42" customWidth="1" collapsed="1"/>
    <col min="17" max="17" width="4.453125" style="42" customWidth="1"/>
    <col min="18" max="22" width="9.6328125" style="42" customWidth="1"/>
    <col min="23" max="23" width="7.6328125" style="42" customWidth="1"/>
    <col min="24" max="16384" width="9" style="42"/>
  </cols>
  <sheetData>
    <row r="1" spans="1:21">
      <c r="A1" s="41"/>
    </row>
    <row r="2" spans="1:21" ht="19" customHeight="1">
      <c r="A2" s="33"/>
      <c r="B2" s="42" t="s">
        <v>51</v>
      </c>
      <c r="P2" s="153" t="s">
        <v>19</v>
      </c>
      <c r="Q2" s="153"/>
    </row>
    <row r="3" spans="1:21" ht="7.5" customHeight="1"/>
    <row r="4" spans="1:21" ht="13.5" customHeight="1"/>
    <row r="5" spans="1:21" s="39" customFormat="1" ht="19.5" customHeight="1">
      <c r="A5" s="43"/>
      <c r="B5" s="154" t="s">
        <v>20</v>
      </c>
      <c r="C5" s="154" t="s">
        <v>21</v>
      </c>
      <c r="D5" s="157" t="s">
        <v>22</v>
      </c>
      <c r="E5" s="158"/>
      <c r="F5" s="158"/>
      <c r="G5" s="154" t="s">
        <v>23</v>
      </c>
      <c r="H5" s="154" t="s">
        <v>24</v>
      </c>
      <c r="I5" s="145" t="s">
        <v>25</v>
      </c>
      <c r="J5" s="159" t="s">
        <v>26</v>
      </c>
      <c r="K5" s="145" t="s">
        <v>27</v>
      </c>
      <c r="L5" s="136" t="s">
        <v>28</v>
      </c>
      <c r="M5" s="137"/>
      <c r="N5" s="136" t="s">
        <v>29</v>
      </c>
      <c r="O5" s="137"/>
      <c r="P5" s="140" t="s">
        <v>30</v>
      </c>
      <c r="Q5" s="140"/>
      <c r="R5" s="42"/>
      <c r="S5" s="42"/>
      <c r="T5" s="42"/>
      <c r="U5" s="42"/>
    </row>
    <row r="6" spans="1:21" s="39" customFormat="1" ht="55.5" customHeight="1">
      <c r="A6" s="43"/>
      <c r="B6" s="155"/>
      <c r="C6" s="155"/>
      <c r="D6" s="142" t="s">
        <v>12</v>
      </c>
      <c r="E6" s="145" t="s">
        <v>31</v>
      </c>
      <c r="F6" s="142" t="s">
        <v>13</v>
      </c>
      <c r="G6" s="155"/>
      <c r="H6" s="155"/>
      <c r="I6" s="146"/>
      <c r="J6" s="160"/>
      <c r="K6" s="146"/>
      <c r="L6" s="138"/>
      <c r="M6" s="139"/>
      <c r="N6" s="138"/>
      <c r="O6" s="139"/>
      <c r="P6" s="141"/>
      <c r="Q6" s="141"/>
      <c r="R6" s="44"/>
      <c r="S6" s="44"/>
      <c r="T6" s="44"/>
      <c r="U6" s="44"/>
    </row>
    <row r="7" spans="1:21" ht="14.5" customHeight="1">
      <c r="A7" s="43"/>
      <c r="B7" s="155"/>
      <c r="C7" s="155"/>
      <c r="D7" s="143"/>
      <c r="E7" s="146"/>
      <c r="F7" s="143"/>
      <c r="G7" s="155"/>
      <c r="H7" s="45" t="s">
        <v>32</v>
      </c>
      <c r="I7" s="45" t="s">
        <v>33</v>
      </c>
      <c r="J7" s="45" t="s">
        <v>34</v>
      </c>
      <c r="K7" s="45" t="s">
        <v>35</v>
      </c>
      <c r="L7" s="148" t="s">
        <v>36</v>
      </c>
      <c r="M7" s="149"/>
      <c r="N7" s="148" t="s">
        <v>37</v>
      </c>
      <c r="O7" s="149"/>
      <c r="P7" s="150" t="s">
        <v>38</v>
      </c>
      <c r="Q7" s="150"/>
    </row>
    <row r="8" spans="1:21" ht="14.5" customHeight="1">
      <c r="A8" s="43"/>
      <c r="B8" s="156"/>
      <c r="C8" s="156"/>
      <c r="D8" s="144"/>
      <c r="E8" s="147"/>
      <c r="F8" s="144"/>
      <c r="G8" s="156"/>
      <c r="H8" s="46" t="s">
        <v>39</v>
      </c>
      <c r="I8" s="46" t="s">
        <v>40</v>
      </c>
      <c r="J8" s="46" t="s">
        <v>40</v>
      </c>
      <c r="K8" s="46" t="s">
        <v>40</v>
      </c>
      <c r="L8" s="151" t="s">
        <v>40</v>
      </c>
      <c r="M8" s="152"/>
      <c r="N8" s="151" t="s">
        <v>40</v>
      </c>
      <c r="O8" s="152"/>
      <c r="P8" s="161" t="s">
        <v>41</v>
      </c>
      <c r="Q8" s="161"/>
    </row>
    <row r="9" spans="1:21" ht="20.149999999999999" customHeight="1">
      <c r="A9" s="43"/>
      <c r="B9" s="6">
        <f>IF(C9="","",1)</f>
        <v>1</v>
      </c>
      <c r="C9" s="34" t="s">
        <v>53</v>
      </c>
      <c r="D9" s="34" t="s">
        <v>54</v>
      </c>
      <c r="E9" s="34" t="s">
        <v>55</v>
      </c>
      <c r="F9" s="34" t="s">
        <v>56</v>
      </c>
      <c r="G9" s="34" t="s">
        <v>57</v>
      </c>
      <c r="H9" s="6">
        <v>151000</v>
      </c>
      <c r="I9" s="7">
        <v>9.9700000000000006</v>
      </c>
      <c r="J9" s="7">
        <v>17.66</v>
      </c>
      <c r="K9" s="7">
        <f>J9-I9</f>
        <v>7.6899999999999995</v>
      </c>
      <c r="L9" s="8">
        <f>H9*K9</f>
        <v>1161190</v>
      </c>
      <c r="M9" s="47"/>
      <c r="N9" s="10">
        <f>ROUNDDOWN(L9/8,0)</f>
        <v>145148</v>
      </c>
      <c r="O9" s="48"/>
      <c r="P9" s="8"/>
      <c r="Q9" s="47"/>
    </row>
    <row r="10" spans="1:21" ht="20.149999999999999" customHeight="1">
      <c r="A10" s="43"/>
      <c r="B10" s="6" t="str">
        <f>IF(C10="","",MAX(B$9:B9)+1)</f>
        <v/>
      </c>
      <c r="C10" s="34"/>
      <c r="D10" s="34"/>
      <c r="E10" s="34"/>
      <c r="F10" s="34"/>
      <c r="G10" s="34" t="s">
        <v>58</v>
      </c>
      <c r="H10" s="6">
        <v>157000</v>
      </c>
      <c r="I10" s="7">
        <v>9.9700000000000006</v>
      </c>
      <c r="J10" s="7">
        <v>17.61</v>
      </c>
      <c r="K10" s="7">
        <f t="shared" ref="K10:K11" si="0">J10-I10</f>
        <v>7.6399999999999988</v>
      </c>
      <c r="L10" s="8">
        <f t="shared" ref="L10:L11" si="1">H10*K10</f>
        <v>1199479.9999999998</v>
      </c>
      <c r="M10" s="47"/>
      <c r="N10" s="10">
        <f t="shared" ref="N10:N18" si="2">ROUNDDOWN(L10/8,0)</f>
        <v>149935</v>
      </c>
      <c r="O10" s="48"/>
      <c r="P10" s="8"/>
      <c r="Q10" s="47"/>
    </row>
    <row r="11" spans="1:21" ht="20.149999999999999" customHeight="1">
      <c r="A11" s="43"/>
      <c r="B11" s="6" t="str">
        <f>IF(C11="","",MAX(B$9:B10)+1)</f>
        <v/>
      </c>
      <c r="C11" s="34"/>
      <c r="D11" s="34"/>
      <c r="E11" s="34"/>
      <c r="F11" s="34"/>
      <c r="G11" s="34" t="s">
        <v>59</v>
      </c>
      <c r="H11" s="6">
        <v>149000</v>
      </c>
      <c r="I11" s="7">
        <v>9.9700000000000006</v>
      </c>
      <c r="J11" s="7">
        <v>17.54</v>
      </c>
      <c r="K11" s="7">
        <f t="shared" si="0"/>
        <v>7.5699999999999985</v>
      </c>
      <c r="L11" s="8">
        <f t="shared" si="1"/>
        <v>1127929.9999999998</v>
      </c>
      <c r="M11" s="47"/>
      <c r="N11" s="10">
        <f t="shared" si="2"/>
        <v>140991</v>
      </c>
      <c r="O11" s="48"/>
      <c r="P11" s="8"/>
      <c r="Q11" s="47"/>
    </row>
    <row r="12" spans="1:21" ht="20.149999999999999" customHeight="1">
      <c r="A12" s="43"/>
      <c r="B12" s="6" t="str">
        <f>IF(C12="","",MAX(B$9:B11)+1)</f>
        <v/>
      </c>
      <c r="C12" s="34"/>
      <c r="D12" s="34"/>
      <c r="E12" s="34"/>
      <c r="F12" s="34"/>
      <c r="G12" s="34" t="s">
        <v>42</v>
      </c>
      <c r="H12" s="6"/>
      <c r="I12" s="7"/>
      <c r="J12" s="6"/>
      <c r="K12" s="7"/>
      <c r="L12" s="8">
        <f>SUM(L9:L11)</f>
        <v>3488600</v>
      </c>
      <c r="M12" s="47"/>
      <c r="N12" s="10">
        <f t="shared" si="2"/>
        <v>436075</v>
      </c>
      <c r="O12" s="48"/>
      <c r="P12" s="8">
        <f t="shared" ref="P12" si="3">ROUNDDOWN(N12/1000,0)</f>
        <v>436</v>
      </c>
      <c r="Q12" s="47"/>
    </row>
    <row r="13" spans="1:21" ht="20.149999999999999" customHeight="1">
      <c r="A13" s="43"/>
      <c r="B13" s="6">
        <f>IF(C13="","",MAX(B$9:B12)+1)</f>
        <v>2</v>
      </c>
      <c r="C13" s="34" t="s">
        <v>60</v>
      </c>
      <c r="D13" s="34" t="s">
        <v>54</v>
      </c>
      <c r="E13" s="34" t="s">
        <v>61</v>
      </c>
      <c r="F13" s="34" t="s">
        <v>62</v>
      </c>
      <c r="G13" s="34" t="s">
        <v>57</v>
      </c>
      <c r="H13" s="6">
        <v>97000</v>
      </c>
      <c r="I13" s="7">
        <v>9.9700000000000006</v>
      </c>
      <c r="J13" s="7">
        <v>17.66</v>
      </c>
      <c r="K13" s="7">
        <f t="shared" ref="K13:K15" si="4">J13-I13</f>
        <v>7.6899999999999995</v>
      </c>
      <c r="L13" s="8">
        <f t="shared" ref="L13:L15" si="5">H13*K13</f>
        <v>745930</v>
      </c>
      <c r="M13" s="47"/>
      <c r="N13" s="10">
        <f t="shared" si="2"/>
        <v>93241</v>
      </c>
      <c r="O13" s="48"/>
      <c r="P13" s="8"/>
      <c r="Q13" s="47"/>
    </row>
    <row r="14" spans="1:21" ht="20.149999999999999" customHeight="1">
      <c r="A14" s="43"/>
      <c r="B14" s="6" t="str">
        <f>IF(C14="","",MAX(B$9:B13)+1)</f>
        <v/>
      </c>
      <c r="C14" s="34"/>
      <c r="D14" s="34"/>
      <c r="E14" s="34"/>
      <c r="F14" s="34"/>
      <c r="G14" s="34" t="s">
        <v>58</v>
      </c>
      <c r="H14" s="6">
        <v>102000</v>
      </c>
      <c r="I14" s="7">
        <v>9.9700000000000006</v>
      </c>
      <c r="J14" s="7">
        <v>17.61</v>
      </c>
      <c r="K14" s="7">
        <f t="shared" si="4"/>
        <v>7.6399999999999988</v>
      </c>
      <c r="L14" s="8">
        <f t="shared" si="5"/>
        <v>779279.99999999988</v>
      </c>
      <c r="M14" s="47"/>
      <c r="N14" s="10">
        <f t="shared" si="2"/>
        <v>97410</v>
      </c>
      <c r="O14" s="48"/>
      <c r="P14" s="8"/>
      <c r="Q14" s="47"/>
    </row>
    <row r="15" spans="1:21" ht="20.149999999999999" customHeight="1">
      <c r="A15" s="43"/>
      <c r="B15" s="6" t="str">
        <f>IF(C15="","",MAX(B$9:B14)+1)</f>
        <v/>
      </c>
      <c r="C15" s="34"/>
      <c r="D15" s="34"/>
      <c r="E15" s="34"/>
      <c r="F15" s="34"/>
      <c r="G15" s="34" t="s">
        <v>59</v>
      </c>
      <c r="H15" s="6">
        <v>95000</v>
      </c>
      <c r="I15" s="7">
        <v>9.9700000000000006</v>
      </c>
      <c r="J15" s="7">
        <v>17.54</v>
      </c>
      <c r="K15" s="7">
        <f t="shared" si="4"/>
        <v>7.5699999999999985</v>
      </c>
      <c r="L15" s="8">
        <f t="shared" si="5"/>
        <v>719149.99999999988</v>
      </c>
      <c r="M15" s="47"/>
      <c r="N15" s="10">
        <f t="shared" si="2"/>
        <v>89893</v>
      </c>
      <c r="O15" s="48"/>
      <c r="P15" s="8"/>
      <c r="Q15" s="47"/>
    </row>
    <row r="16" spans="1:21" ht="20.149999999999999" customHeight="1">
      <c r="A16" s="43"/>
      <c r="B16" s="6" t="str">
        <f>IF(C16="","",MAX(B$9:B15)+1)</f>
        <v/>
      </c>
      <c r="C16" s="34"/>
      <c r="D16" s="34"/>
      <c r="E16" s="34"/>
      <c r="F16" s="34"/>
      <c r="G16" s="34" t="s">
        <v>42</v>
      </c>
      <c r="H16" s="6"/>
      <c r="I16" s="7"/>
      <c r="J16" s="6"/>
      <c r="K16" s="7"/>
      <c r="L16" s="8">
        <f>SUM(L13:L15)</f>
        <v>2244360</v>
      </c>
      <c r="M16" s="47"/>
      <c r="N16" s="10">
        <f t="shared" si="2"/>
        <v>280545</v>
      </c>
      <c r="O16" s="48"/>
      <c r="P16" s="8">
        <f t="shared" ref="P16" si="6">ROUNDDOWN(N16/1000,0)</f>
        <v>280</v>
      </c>
      <c r="Q16" s="47"/>
    </row>
    <row r="17" spans="1:17" ht="20.149999999999999" customHeight="1">
      <c r="A17" s="43"/>
      <c r="B17" s="6" t="str">
        <f>IF(C17="","",MAX(B$9:B16)+1)</f>
        <v/>
      </c>
      <c r="C17" s="34"/>
      <c r="D17" s="34"/>
      <c r="E17" s="34"/>
      <c r="F17" s="34"/>
      <c r="G17" s="34"/>
      <c r="H17" s="6"/>
      <c r="I17" s="7"/>
      <c r="J17" s="7"/>
      <c r="K17" s="7"/>
      <c r="L17" s="8"/>
      <c r="M17" s="47"/>
      <c r="N17" s="10">
        <f t="shared" si="2"/>
        <v>0</v>
      </c>
      <c r="O17" s="48"/>
      <c r="P17" s="8"/>
      <c r="Q17" s="47"/>
    </row>
    <row r="18" spans="1:17" ht="20.149999999999999" customHeight="1">
      <c r="A18" s="43"/>
      <c r="B18" s="6" t="str">
        <f>IF(C18="","",MAX(B$9:B17)+1)</f>
        <v/>
      </c>
      <c r="C18" s="34"/>
      <c r="D18" s="34"/>
      <c r="E18" s="34"/>
      <c r="F18" s="34"/>
      <c r="G18" s="34"/>
      <c r="H18" s="6"/>
      <c r="I18" s="7"/>
      <c r="J18" s="7"/>
      <c r="K18" s="7"/>
      <c r="L18" s="8"/>
      <c r="M18" s="47"/>
      <c r="N18" s="10">
        <f t="shared" si="2"/>
        <v>0</v>
      </c>
      <c r="O18" s="48"/>
      <c r="P18" s="8"/>
      <c r="Q18" s="47"/>
    </row>
    <row r="19" spans="1:17" ht="22" customHeight="1">
      <c r="A19" s="43"/>
      <c r="B19" s="134" t="s">
        <v>42</v>
      </c>
      <c r="C19" s="135"/>
      <c r="D19" s="49"/>
      <c r="E19" s="49"/>
      <c r="F19" s="49"/>
      <c r="G19" s="49"/>
      <c r="H19" s="50">
        <f t="shared" ref="H19:N19" si="7">SUM(H9:H18)</f>
        <v>751000</v>
      </c>
      <c r="I19" s="51"/>
      <c r="J19" s="51"/>
      <c r="K19" s="52"/>
      <c r="L19" s="16">
        <f>SUM(L12,L16)</f>
        <v>5732960</v>
      </c>
      <c r="M19" s="53" t="s">
        <v>40</v>
      </c>
      <c r="N19" s="54">
        <f t="shared" si="7"/>
        <v>1433238</v>
      </c>
      <c r="O19" s="55" t="s">
        <v>40</v>
      </c>
      <c r="P19" s="16">
        <f>SUM(P9:P18)</f>
        <v>716</v>
      </c>
      <c r="Q19" s="53" t="s">
        <v>8</v>
      </c>
    </row>
    <row r="20" spans="1:17" ht="6.75" customHeight="1"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15" customHeight="1"/>
    <row r="22" spans="1:17" ht="15" customHeight="1"/>
    <row r="23" spans="1:17" ht="15" customHeight="1"/>
    <row r="24" spans="1:17">
      <c r="B24" s="42" t="s">
        <v>17</v>
      </c>
    </row>
    <row r="25" spans="1:17" ht="15" customHeight="1">
      <c r="B25" s="42">
        <v>1</v>
      </c>
      <c r="C25" s="42" t="s">
        <v>43</v>
      </c>
    </row>
    <row r="26" spans="1:17" ht="15" customHeight="1">
      <c r="B26" s="42">
        <v>2</v>
      </c>
      <c r="C26" s="42" t="s">
        <v>44</v>
      </c>
    </row>
    <row r="27" spans="1:17" ht="15" customHeight="1">
      <c r="B27" s="56" t="s">
        <v>45</v>
      </c>
      <c r="C27" s="42" t="s">
        <v>46</v>
      </c>
    </row>
    <row r="28" spans="1:17" ht="15" customHeight="1"/>
    <row r="29" spans="1:17" ht="15" customHeight="1">
      <c r="B29" s="42" t="s">
        <v>47</v>
      </c>
    </row>
    <row r="30" spans="1:17" ht="15" customHeight="1">
      <c r="B30" s="42">
        <v>1</v>
      </c>
      <c r="C30" s="42" t="s">
        <v>52</v>
      </c>
    </row>
    <row r="31" spans="1:17">
      <c r="B31" s="42">
        <v>2</v>
      </c>
      <c r="C31" s="42" t="s">
        <v>48</v>
      </c>
    </row>
  </sheetData>
  <mergeCells count="22">
    <mergeCell ref="P2:Q2"/>
    <mergeCell ref="B5:B8"/>
    <mergeCell ref="C5:C8"/>
    <mergeCell ref="D5:F5"/>
    <mergeCell ref="G5:G8"/>
    <mergeCell ref="H5:H6"/>
    <mergeCell ref="I5:I6"/>
    <mergeCell ref="J5:J6"/>
    <mergeCell ref="K5:K6"/>
    <mergeCell ref="L5:M6"/>
    <mergeCell ref="P8:Q8"/>
    <mergeCell ref="B19:C19"/>
    <mergeCell ref="N5:O6"/>
    <mergeCell ref="P5:Q6"/>
    <mergeCell ref="D6:D8"/>
    <mergeCell ref="E6:E8"/>
    <mergeCell ref="F6:F8"/>
    <mergeCell ref="L7:M7"/>
    <mergeCell ref="N7:O7"/>
    <mergeCell ref="P7:Q7"/>
    <mergeCell ref="L8:M8"/>
    <mergeCell ref="N8:O8"/>
  </mergeCells>
  <phoneticPr fontId="3"/>
  <printOptions horizontalCentered="1"/>
  <pageMargins left="0.2" right="0.19" top="0.73" bottom="0.2" header="0.5118110236220472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様式第1号の1①</vt:lpstr>
      <vt:lpstr>様式第1号の1②</vt:lpstr>
      <vt:lpstr>【記載例】様式第1号の1①</vt:lpstr>
      <vt:lpstr>【記載例】様式第1号の1②</vt:lpstr>
      <vt:lpstr>【記載例】様式第1号の1①!Print_Area</vt:lpstr>
      <vt:lpstr>様式第1号の1①!Print_Area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富山県庁交通戦略企画課</dc:creator>
  <cp:lastModifiedBy>道言　公哉</cp:lastModifiedBy>
  <cp:lastPrinted>2025-08-25T06:44:53Z</cp:lastPrinted>
  <dcterms:created xsi:type="dcterms:W3CDTF">2025-08-25T06:44:46Z</dcterms:created>
  <dcterms:modified xsi:type="dcterms:W3CDTF">2025-09-02T04:25:09Z</dcterms:modified>
</cp:coreProperties>
</file>