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619416\Box\【内部共有】1303多様な人材活躍推進室\02労政担当\1 労政係員B\24富山県賃上げサポート補助金\2_HP\R8\R080904_様式修正\"/>
    </mc:Choice>
  </mc:AlternateContent>
  <xr:revisionPtr revIDLastSave="0" documentId="13_ncr:1_{36EB0FD2-F91C-4C61-80C4-ACC657B4CEFA}" xr6:coauthVersionLast="47" xr6:coauthVersionMax="47" xr10:uidLastSave="{00000000-0000-0000-0000-000000000000}"/>
  <bookViews>
    <workbookView xWindow="28680" yWindow="-120" windowWidth="29040" windowHeight="15720" tabRatio="585" xr2:uid="{00000000-000D-0000-FFFF-FFFF00000000}"/>
  </bookViews>
  <sheets>
    <sheet name="様式第１号（第５条関係）" sheetId="20" r:id="rId1"/>
    <sheet name="様式第２号（第５条関係） " sheetId="21" r:id="rId2"/>
    <sheet name="マスタ" sheetId="22" state="hidden" r:id="rId3"/>
  </sheets>
  <definedNames>
    <definedName name="OLE_LINK1" localSheetId="1">'様式第２号（第５条関係） '!#REF!</definedName>
    <definedName name="_xlnm.Print_Area" localSheetId="0">'様式第１号（第５条関係）'!$A$1:$H$41</definedName>
    <definedName name="_xlnm.Print_Area" localSheetId="1">'様式第２号（第５条関係） '!$A$1:$AB$32</definedName>
    <definedName name="引上げ人数">'様式第１号（第５条関係）'!$F$26</definedName>
    <definedName name="基準人数">マスタ!$A$19</definedName>
    <definedName name="申請日">'様式第１号（第５条関係）'!$F$20</definedName>
    <definedName name="選択コース名">'様式第２号（第５条関係） '!$N$19</definedName>
    <definedName name="賃金要件チェック">'様式第１号（第５条関係）'!$H$27</definedName>
    <definedName name="物価要件チェック">'様式第１号（第５条関係）'!$H$28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 i="21" l="1"/>
  <c r="A28" i="20" a="1"/>
  <c r="A28" i="20" s="1"/>
  <c r="A27" i="20" a="1"/>
  <c r="A27" i="20" s="1"/>
  <c r="G24" i="20" a="1"/>
  <c r="G24" i="20" s="1"/>
  <c r="P7" i="21" l="1"/>
  <c r="A7" i="21"/>
  <c r="H24" i="20" a="1"/>
  <c r="H24" i="20" s="1"/>
  <c r="F24" i="20" a="1"/>
  <c r="F24" i="20" s="1"/>
  <c r="N19" i="21" s="1"/>
  <c r="W19" i="21" s="1" a="1"/>
  <c r="W19" i="21" s="1"/>
  <c r="I23" i="21" s="1"/>
  <c r="E24" i="20"/>
  <c r="N23" i="21" l="1" a="1"/>
  <c r="N23" i="21" s="1"/>
  <c r="V23" i="21" l="1"/>
  <c r="C19" i="21" s="1"/>
  <c r="F19" i="2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<sst xmlns="http://schemas.openxmlformats.org/spreadsheetml/2006/main" count="92" uniqueCount="83">
  <si>
    <t>様式第1号(第5条関係)</t>
    <phoneticPr fontId="6"/>
  </si>
  <si>
    <t>富山県知事　殿</t>
    <phoneticPr fontId="6"/>
  </si>
  <si>
    <t>住所（事務所の所在地）</t>
    <rPh sb="0" eb="2">
      <t>ジュウショ</t>
    </rPh>
    <rPh sb="3" eb="6">
      <t>ジムショ</t>
    </rPh>
    <rPh sb="7" eb="10">
      <t>ショザイチ</t>
    </rPh>
    <phoneticPr fontId="1"/>
  </si>
  <si>
    <t>事業所（名称及び代表者職氏名）</t>
    <phoneticPr fontId="1"/>
  </si>
  <si>
    <t>　富山県賃上げサポート補助金交付申請書兼実績報告書</t>
    <phoneticPr fontId="6"/>
  </si>
  <si>
    <t>富山県賃上げサポート補助金の交付を受けたいので、富山県補助金等交付規則第３条の規定により下記のとおり申請します。</t>
    <phoneticPr fontId="6"/>
  </si>
  <si>
    <t>記</t>
    <rPh sb="0" eb="1">
      <t>キ</t>
    </rPh>
    <phoneticPr fontId="6"/>
  </si>
  <si>
    <t>１ 補助金交付申請金額</t>
    <phoneticPr fontId="6"/>
  </si>
  <si>
    <t>２ 業務改善助成金の交付申請日</t>
    <rPh sb="12" eb="15">
      <t>シンセイビ</t>
    </rPh>
    <phoneticPr fontId="6"/>
  </si>
  <si>
    <t>３ 常時使用する労働者数　</t>
    <phoneticPr fontId="6"/>
  </si>
  <si>
    <t>４ 業務改善助成金の申請コース※いずれかに〇をしてください</t>
    <phoneticPr fontId="6"/>
  </si>
  <si>
    <t>５ 賃金を引上げた労働者数</t>
    <phoneticPr fontId="6"/>
  </si>
  <si>
    <t>６ 導入した設備投資等の内容</t>
    <phoneticPr fontId="6"/>
  </si>
  <si>
    <t>７ 関係書類</t>
  </si>
  <si>
    <t>【県様式】</t>
  </si>
  <si>
    <t>　（１）　申請総括表（様式第２号）</t>
  </si>
  <si>
    <t>【業務改善助成金に係る書類（写し）】</t>
  </si>
  <si>
    <t>　（２）　業務改善助成金の交付決定通知書の写し</t>
  </si>
  <si>
    <t>　（４）　業務改善助成金の事業実績報告書に添付した</t>
  </si>
  <si>
    <t xml:space="preserve"> </t>
    <phoneticPr fontId="6"/>
  </si>
  <si>
    <t>様式第２号（第５条関係）</t>
    <rPh sb="0" eb="2">
      <t>ヨウシキ</t>
    </rPh>
    <rPh sb="6" eb="7">
      <t>ダイ</t>
    </rPh>
    <rPh sb="8" eb="9">
      <t>ジョウ</t>
    </rPh>
    <rPh sb="9" eb="11">
      <t>カンケイ</t>
    </rPh>
    <phoneticPr fontId="1"/>
  </si>
  <si>
    <t>富山県賃上げサポート補助金　申請総括表</t>
    <rPh sb="14" eb="16">
      <t>シンセイ</t>
    </rPh>
    <rPh sb="16" eb="18">
      <t>ソウカツ</t>
    </rPh>
    <rPh sb="18" eb="19">
      <t>ヒョウ</t>
    </rPh>
    <phoneticPr fontId="1"/>
  </si>
  <si>
    <t>(1) 補助金振込先口座</t>
    <rPh sb="4" eb="7">
      <t>ホジョキン</t>
    </rPh>
    <rPh sb="7" eb="10">
      <t>フリコミサキ</t>
    </rPh>
    <rPh sb="10" eb="12">
      <t>コウザ</t>
    </rPh>
    <phoneticPr fontId="1"/>
  </si>
  <si>
    <t xml:space="preserve"> ① 事業者名称</t>
    <rPh sb="3" eb="6">
      <t>ジギョウシャ</t>
    </rPh>
    <rPh sb="6" eb="8">
      <t>メイショウ</t>
    </rPh>
    <phoneticPr fontId="1"/>
  </si>
  <si>
    <t>℡番号</t>
    <rPh sb="1" eb="3">
      <t>バンゴウ</t>
    </rPh>
    <phoneticPr fontId="1"/>
  </si>
  <si>
    <t xml:space="preserve"> ③ 事務担当者職氏名</t>
    <rPh sb="3" eb="5">
      <t>ジム</t>
    </rPh>
    <rPh sb="5" eb="8">
      <t>タントウシャ</t>
    </rPh>
    <rPh sb="8" eb="9">
      <t>ショク</t>
    </rPh>
    <rPh sb="9" eb="11">
      <t>シメイ</t>
    </rPh>
    <phoneticPr fontId="1"/>
  </si>
  <si>
    <t xml:space="preserve"> ④ 事務担当者連絡先</t>
    <rPh sb="3" eb="5">
      <t>ジム</t>
    </rPh>
    <rPh sb="5" eb="8">
      <t>タントウシャ</t>
    </rPh>
    <rPh sb="8" eb="10">
      <t>レンラク</t>
    </rPh>
    <rPh sb="10" eb="11">
      <t>サキ</t>
    </rPh>
    <phoneticPr fontId="1"/>
  </si>
  <si>
    <t>E-mail</t>
    <phoneticPr fontId="1"/>
  </si>
  <si>
    <t>預 金 種 類</t>
    <rPh sb="0" eb="1">
      <t>アズカリ</t>
    </rPh>
    <rPh sb="2" eb="3">
      <t>カネ</t>
    </rPh>
    <rPh sb="4" eb="5">
      <t>シュ</t>
    </rPh>
    <rPh sb="6" eb="7">
      <t>タグイ</t>
    </rPh>
    <phoneticPr fontId="1"/>
  </si>
  <si>
    <t>口 座 番 号</t>
    <rPh sb="0" eb="1">
      <t>クチ</t>
    </rPh>
    <rPh sb="2" eb="3">
      <t>ザ</t>
    </rPh>
    <rPh sb="4" eb="5">
      <t>バン</t>
    </rPh>
    <rPh sb="6" eb="7">
      <t>ゴウ</t>
    </rPh>
    <phoneticPr fontId="1"/>
  </si>
  <si>
    <t>フ リ ガ ナ</t>
  </si>
  <si>
    <t>口 座 名 義</t>
    <phoneticPr fontId="1"/>
  </si>
  <si>
    <t>(2) 補助金交付申請額</t>
    <rPh sb="4" eb="7">
      <t>ホジョキン</t>
    </rPh>
    <rPh sb="7" eb="9">
      <t>コウフ</t>
    </rPh>
    <rPh sb="9" eb="11">
      <t>シンセイ</t>
    </rPh>
    <rPh sb="11" eb="12">
      <t>ガク</t>
    </rPh>
    <phoneticPr fontId="1"/>
  </si>
  <si>
    <t>金</t>
    <rPh sb="0" eb="1">
      <t>キン</t>
    </rPh>
    <phoneticPr fontId="1"/>
  </si>
  <si>
    <t xml:space="preserve"> 円</t>
    <phoneticPr fontId="1"/>
  </si>
  <si>
    <t>（Ｄ）</t>
    <phoneticPr fontId="1"/>
  </si>
  <si>
    <t>申請コース</t>
    <rPh sb="0" eb="2">
      <t>シンセイ</t>
    </rPh>
    <phoneticPr fontId="1"/>
  </si>
  <si>
    <t>県補助率</t>
    <rPh sb="0" eb="1">
      <t>ケン</t>
    </rPh>
    <rPh sb="1" eb="4">
      <t>ホジョリツ</t>
    </rPh>
    <phoneticPr fontId="1"/>
  </si>
  <si>
    <t>内訳</t>
    <rPh sb="0" eb="2">
      <t>ウチワケ</t>
    </rPh>
    <phoneticPr fontId="1"/>
  </si>
  <si>
    <t xml:space="preserve">
県補助基本額
 (（Ａ）に県補助率を乗じた額)</t>
    <rPh sb="1" eb="2">
      <t>ケン</t>
    </rPh>
    <rPh sb="2" eb="4">
      <t>ホジョ</t>
    </rPh>
    <rPh sb="4" eb="7">
      <t>キホンガク</t>
    </rPh>
    <rPh sb="14" eb="15">
      <t>ケン</t>
    </rPh>
    <rPh sb="15" eb="17">
      <t>ホジョ</t>
    </rPh>
    <rPh sb="17" eb="18">
      <t>リツ</t>
    </rPh>
    <rPh sb="19" eb="20">
      <t>ジョウ</t>
    </rPh>
    <rPh sb="22" eb="23">
      <t>ガク</t>
    </rPh>
    <phoneticPr fontId="1"/>
  </si>
  <si>
    <t>選定額
 (（Ｂ）と（Ｃ）を比較して低い方の額（千円未満切り捨て））</t>
    <rPh sb="0" eb="3">
      <t>センテイガク</t>
    </rPh>
    <rPh sb="24" eb="26">
      <t>センエン</t>
    </rPh>
    <rPh sb="26" eb="28">
      <t>ミマン</t>
    </rPh>
    <rPh sb="28" eb="29">
      <t>キ</t>
    </rPh>
    <rPh sb="30" eb="31">
      <t>ス</t>
    </rPh>
    <phoneticPr fontId="1"/>
  </si>
  <si>
    <t>Ａ</t>
    <phoneticPr fontId="1"/>
  </si>
  <si>
    <t>Ｂ</t>
    <phoneticPr fontId="1"/>
  </si>
  <si>
    <t>Ｃ</t>
    <phoneticPr fontId="1"/>
  </si>
  <si>
    <t>Ｄ</t>
    <phoneticPr fontId="1"/>
  </si>
  <si>
    <t xml:space="preserve"> </t>
    <phoneticPr fontId="1"/>
  </si>
  <si>
    <t>(3) 誓約事項</t>
    <rPh sb="4" eb="6">
      <t>セイヤク</t>
    </rPh>
    <rPh sb="6" eb="8">
      <t>ジコウ</t>
    </rPh>
    <phoneticPr fontId="1"/>
  </si>
  <si>
    <t>富山県賃上げサポート補助金の申請にあたり、次のとおり誓約します。</t>
    <rPh sb="14" eb="16">
      <t>シンセイ</t>
    </rPh>
    <rPh sb="21" eb="22">
      <t>ツギ</t>
    </rPh>
    <rPh sb="26" eb="28">
      <t>セイヤク</t>
    </rPh>
    <phoneticPr fontId="1"/>
  </si>
  <si>
    <t>●交付要件を満たしています。なお、申請内容に虚偽が判明した場合は、補助金の返還等に応じます。</t>
    <rPh sb="1" eb="3">
      <t>コウフ</t>
    </rPh>
    <rPh sb="3" eb="5">
      <t>ヨウケン</t>
    </rPh>
    <rPh sb="6" eb="7">
      <t>ミ</t>
    </rPh>
    <rPh sb="17" eb="19">
      <t>シンセイ</t>
    </rPh>
    <rPh sb="19" eb="21">
      <t>ナイヨウ</t>
    </rPh>
    <rPh sb="22" eb="24">
      <t>キョギ</t>
    </rPh>
    <rPh sb="25" eb="27">
      <t>ハンメイ</t>
    </rPh>
    <rPh sb="29" eb="31">
      <t>バアイ</t>
    </rPh>
    <rPh sb="33" eb="36">
      <t>ホジョキン</t>
    </rPh>
    <rPh sb="37" eb="39">
      <t>ヘンカン</t>
    </rPh>
    <rPh sb="39" eb="40">
      <t>トウ</t>
    </rPh>
    <rPh sb="41" eb="42">
      <t>オウ</t>
    </rPh>
    <phoneticPr fontId="1"/>
  </si>
  <si>
    <t>●富山県から検査、報告、是正のための措置の求めがあった場合は、県が富山労働局から業務改善助成金の申請及び交付状況に係る申請者の個人情報の提供を受けることに応じます。</t>
    <rPh sb="1" eb="3">
      <t>トヤマ</t>
    </rPh>
    <rPh sb="3" eb="4">
      <t>ケン</t>
    </rPh>
    <rPh sb="6" eb="8">
      <t>ケンサ</t>
    </rPh>
    <rPh sb="9" eb="11">
      <t>ホウコク</t>
    </rPh>
    <rPh sb="12" eb="14">
      <t>ゼセイ</t>
    </rPh>
    <rPh sb="18" eb="20">
      <t>ソチ</t>
    </rPh>
    <rPh sb="21" eb="22">
      <t>モト</t>
    </rPh>
    <rPh sb="27" eb="29">
      <t>バアイ</t>
    </rPh>
    <rPh sb="31" eb="32">
      <t>ケン</t>
    </rPh>
    <phoneticPr fontId="1"/>
  </si>
  <si>
    <t>●１　私または自社もしくは自社の役員等が、次のいずれにも該当する者ではありません。</t>
    <phoneticPr fontId="1"/>
  </si>
  <si>
    <t>(1) 暴力団（暴力団員による不当な行為の防止等に関する法律（平成３年法律第77号。以下「法」という。) 第２条第２号に規定する暴力団をいう。以下同じ。）
(2) 暴力団員（法第２条第６号に規定する暴力団員をいう。以下同じ。）
(3) 自己、自社もしくは第三者の不正の利益を図る目的または第三者に損害を与える目的をもって、暴力団または暴力団員を利用している者
(4) 暴力団または暴力団員に対して資金等を供給し、または便宜を供与するなど、直接的もしくは積極的に暴力団の維持、運営に協力し、または関与している者
(5) 暴力団または暴力団員と社会的に非難されるべき関係を有している者
(6) 上記(1)から(5)までのいずれかに該当する者であることを知りながら、これを不当に利用するなどしている者</t>
    <phoneticPr fontId="1"/>
  </si>
  <si>
    <t>　２　１の(2)から(6)に掲げる者が、その経営に実質的に関与している法人その他の団体または個人ではありません。</t>
    <phoneticPr fontId="1"/>
  </si>
  <si>
    <t>人数</t>
    <rPh sb="0" eb="2">
      <t>ニンズウ</t>
    </rPh>
    <phoneticPr fontId="1"/>
  </si>
  <si>
    <t>30円コース</t>
    <rPh sb="2" eb="3">
      <t>エン</t>
    </rPh>
    <phoneticPr fontId="1"/>
  </si>
  <si>
    <t>45円コース</t>
    <rPh sb="2" eb="3">
      <t>エン</t>
    </rPh>
    <phoneticPr fontId="1"/>
  </si>
  <si>
    <t>60円コース</t>
    <rPh sb="2" eb="3">
      <t>エン</t>
    </rPh>
    <phoneticPr fontId="1"/>
  </si>
  <si>
    <t>90円コース</t>
    <rPh sb="2" eb="3">
      <t>エン</t>
    </rPh>
    <phoneticPr fontId="1"/>
  </si>
  <si>
    <t>申請日が令和７年４月１日～令和７年10月11日までの場合</t>
  </si>
  <si>
    <t>申請日が令和８年９月１日～の場合</t>
    <phoneticPr fontId="1"/>
  </si>
  <si>
    <t>50円コース</t>
    <rPh sb="2" eb="3">
      <t>エン</t>
    </rPh>
    <phoneticPr fontId="1"/>
  </si>
  <si>
    <t>70円コース</t>
    <rPh sb="2" eb="3">
      <t>エン</t>
    </rPh>
    <phoneticPr fontId="1"/>
  </si>
  <si>
    <t>② 物価高騰等要件：利益率が３％ポイント以上低下</t>
    <rPh sb="2" eb="9">
      <t>ブッカコウトウトウヨウケン</t>
    </rPh>
    <rPh sb="10" eb="13">
      <t>リエキリツ</t>
    </rPh>
    <rPh sb="20" eb="22">
      <t>イジョウ</t>
    </rPh>
    <rPh sb="22" eb="24">
      <t>テイカ</t>
    </rPh>
    <phoneticPr fontId="1"/>
  </si>
  <si>
    <t>人以上の要件</t>
    <rPh sb="0" eb="3">
      <t>ニンイジョウ</t>
    </rPh>
    <rPh sb="4" eb="6">
      <t>ヨウケン</t>
    </rPh>
    <phoneticPr fontId="1"/>
  </si>
  <si>
    <t>① 賃金要件：事業場内最低賃金1,000円未満の事業場</t>
    <phoneticPr fontId="1"/>
  </si>
  <si>
    <t>店　番
※ゆうちょ銀行の場合記入</t>
    <rPh sb="0" eb="1">
      <t>ミセ</t>
    </rPh>
    <rPh sb="2" eb="3">
      <t>バン</t>
    </rPh>
    <rPh sb="14" eb="16">
      <t>キニュウ</t>
    </rPh>
    <phoneticPr fontId="1"/>
  </si>
  <si>
    <t xml:space="preserve">
対象経費支出済額欄 
（※１）</t>
    <rPh sb="1" eb="3">
      <t>タイショウ</t>
    </rPh>
    <rPh sb="3" eb="5">
      <t>ケイヒ</t>
    </rPh>
    <rPh sb="5" eb="7">
      <t>シシュツ</t>
    </rPh>
    <rPh sb="7" eb="8">
      <t>ズミ</t>
    </rPh>
    <rPh sb="8" eb="9">
      <t>ガク</t>
    </rPh>
    <rPh sb="9" eb="10">
      <t>ラン</t>
    </rPh>
    <phoneticPr fontId="1"/>
  </si>
  <si>
    <t xml:space="preserve">
県補助金上限額
（※２）</t>
    <rPh sb="1" eb="2">
      <t>ケン</t>
    </rPh>
    <rPh sb="2" eb="5">
      <t>ホジョキン</t>
    </rPh>
    <rPh sb="5" eb="7">
      <t>ジョウゲン</t>
    </rPh>
    <rPh sb="7" eb="8">
      <t>ガク</t>
    </rPh>
    <phoneticPr fontId="1"/>
  </si>
  <si>
    <t>上記誓約事項の内容に同意します。（誓約事項を確認し、チェックしてください。）</t>
    <rPh sb="17" eb="19">
      <t>セイヤク</t>
    </rPh>
    <rPh sb="19" eb="21">
      <t>ジコウ</t>
    </rPh>
    <rPh sb="22" eb="24">
      <t>カクニン</t>
    </rPh>
    <phoneticPr fontId="1"/>
  </si>
  <si>
    <t>金融機関名</t>
    <rPh sb="0" eb="5">
      <t>キンユウキカンメイ</t>
    </rPh>
    <phoneticPr fontId="1"/>
  </si>
  <si>
    <t>支店名</t>
    <rPh sb="0" eb="3">
      <t>シテンメイ</t>
    </rPh>
    <phoneticPr fontId="1"/>
  </si>
  <si>
    <t>　 　　　  　　国庫補助金精算書（別紙１）、事業実施結果報告（別紙２）の写し</t>
    <phoneticPr fontId="1"/>
  </si>
  <si>
    <t>　（６）　その他知事が必要と認める書類</t>
    <phoneticPr fontId="1"/>
  </si>
  <si>
    <t>着色箇所を入力してください。</t>
    <rPh sb="0" eb="4">
      <t>チャクショクカショ</t>
    </rPh>
    <rPh sb="5" eb="7">
      <t>ニュウリョク</t>
    </rPh>
    <phoneticPr fontId="6"/>
  </si>
  <si>
    <t>　（５）　振込先口座と口座名義が分かる書類等の写し</t>
    <rPh sb="5" eb="8">
      <t>フリコミサキ</t>
    </rPh>
    <rPh sb="8" eb="10">
      <t>コウザ</t>
    </rPh>
    <rPh sb="11" eb="15">
      <t>コウザメイギ</t>
    </rPh>
    <rPh sb="16" eb="17">
      <t>ワ</t>
    </rPh>
    <rPh sb="19" eb="21">
      <t>ショルイ</t>
    </rPh>
    <rPh sb="21" eb="22">
      <t>トウ</t>
    </rPh>
    <rPh sb="23" eb="24">
      <t>ウツ</t>
    </rPh>
    <phoneticPr fontId="1"/>
  </si>
  <si>
    <r>
      <t>　</t>
    </r>
    <r>
      <rPr>
        <sz val="11"/>
        <color theme="1"/>
        <rFont val="Yu Gothic"/>
        <family val="3"/>
        <charset val="128"/>
      </rPr>
      <t>（３）　業務改善助成金の交付額確定通知書の写し</t>
    </r>
  </si>
  <si>
    <t>□</t>
  </si>
  <si>
    <t>〒</t>
    <phoneticPr fontId="1"/>
  </si>
  <si>
    <t xml:space="preserve"> ② 所在地</t>
    <rPh sb="3" eb="6">
      <t>ショザイチ</t>
    </rPh>
    <phoneticPr fontId="1"/>
  </si>
  <si>
    <t>※それ以外の部分には関数が入力されています。</t>
    <rPh sb="3" eb="5">
      <t>イガイ</t>
    </rPh>
    <rPh sb="6" eb="8">
      <t>ブブン</t>
    </rPh>
    <rPh sb="10" eb="12">
      <t>カンスウ</t>
    </rPh>
    <rPh sb="13" eb="15">
      <t>ニュウリョク</t>
    </rPh>
    <phoneticPr fontId="6"/>
  </si>
  <si>
    <t>① 賃金要件：事業場内最低賃金1,050円未満の事業場</t>
    <phoneticPr fontId="1"/>
  </si>
  <si>
    <t>令和　年　月　日</t>
    <rPh sb="0" eb="2">
      <t>レイワ</t>
    </rPh>
    <rPh sb="3" eb="4">
      <t>ネン</t>
    </rPh>
    <rPh sb="5" eb="6">
      <t>ガツ</t>
    </rPh>
    <rPh sb="7" eb="8">
      <t>ニチ</t>
    </rPh>
    <phoneticPr fontId="1"/>
  </si>
  <si>
    <t>　 業務改善助成金の交付額確定日</t>
    <rPh sb="12" eb="13">
      <t>ガク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</si>
</sst>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General&quot;人&quot;"/>
    <numFmt numFmtId="178" formatCode="#,###&quot;円&quot;;\-#,###&quot;円&quot;;"/>
    <numFmt numFmtId="179" formatCode="#\ ?/??;;"/>
  </numFmts>
  <fonts count="15">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name val="ＭＳ 明朝"/>
      <family val="1"/>
      <charset val="128"/>
    </font>
    <font>
      <sz val="10"/>
      <color rgb="FFFF0000"/>
      <name val="ＭＳ 明朝"/>
      <family val="1"/>
      <charset val="128"/>
    </font>
    <font>
      <sz val="6"/>
      <name val="ＭＳ Ｐゴシック"/>
      <family val="3"/>
      <charset val="128"/>
      <scheme val="minor"/>
    </font>
    <font>
      <u/>
      <sz val="11"/>
      <color theme="10"/>
      <name val="ＭＳ Ｐゴシック"/>
      <family val="2"/>
      <charset val="128"/>
      <scheme val="minor"/>
    </font>
    <font>
      <b/>
      <sz val="10"/>
      <color theme="1"/>
      <name val="ＭＳ 明朝"/>
      <family val="1"/>
      <charset val="128"/>
    </font>
    <font>
      <b/>
      <sz val="10"/>
      <color theme="1"/>
      <name val="ＭＳ Ｐゴシック"/>
      <family val="2"/>
      <charset val="128"/>
      <scheme val="minor"/>
    </font>
    <font>
      <b/>
      <sz val="10"/>
      <color rgb="FF2E3136"/>
      <name val="メイリオ"/>
      <family val="3"/>
      <charset val="128"/>
    </font>
    <font>
      <sz val="11"/>
      <color rgb="FFFF0000"/>
      <name val="ＭＳ Ｐゴシック"/>
      <family val="2"/>
      <scheme val="minor"/>
    </font>
    <font>
      <sz val="11"/>
      <color rgb="FFFF0000"/>
      <name val="ＭＳ Ｐゴシック"/>
      <family val="3"/>
      <charset val="128"/>
      <scheme val="minor"/>
    </font>
    <font>
      <sz val="11"/>
      <color rgb="FFFF0000"/>
      <name val="Yu Gothic"/>
      <family val="3"/>
      <charset val="128"/>
    </font>
    <font>
      <sz val="11"/>
      <color theme="1"/>
      <name val="Yu Gothic"/>
      <family val="3"/>
      <charset val="128"/>
    </font>
  </fonts>
  <fills count="3">
    <fill>
      <patternFill patternType="none"/>
    </fill>
    <fill>
      <patternFill patternType="gray125"/>
    </fill>
    <fill>
      <patternFill patternType="solid">
        <fgColor rgb="FFFFCCFF"/>
        <bgColor indexed="64"/>
      </patternFill>
    </fill>
  </fills>
  <borders count="60">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73">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17" xfId="0" applyFont="1" applyBorder="1" applyAlignment="1">
      <alignment horizontal="left" vertical="center" indent="1"/>
    </xf>
    <xf numFmtId="0" fontId="2" fillId="0" borderId="3" xfId="0" applyFont="1" applyBorder="1">
      <alignment vertical="center"/>
    </xf>
    <xf numFmtId="0" fontId="2" fillId="0" borderId="5" xfId="0" applyFont="1" applyBorder="1" applyAlignment="1">
      <alignment horizontal="left" vertical="center"/>
    </xf>
    <xf numFmtId="0" fontId="2" fillId="0" borderId="19" xfId="0" applyFont="1" applyBorder="1" applyAlignment="1"/>
    <xf numFmtId="0" fontId="2" fillId="0" borderId="21" xfId="0" applyFont="1" applyBorder="1" applyAlignment="1"/>
    <xf numFmtId="0" fontId="2" fillId="0" borderId="29" xfId="0" applyFont="1" applyBorder="1" applyAlignment="1"/>
    <xf numFmtId="0" fontId="2" fillId="0" borderId="1" xfId="0" applyFont="1" applyBorder="1" applyAlignment="1"/>
    <xf numFmtId="0" fontId="5" fillId="0" borderId="0" xfId="0" applyFont="1" applyAlignment="1">
      <alignment horizontal="center" vertical="center" wrapText="1"/>
    </xf>
    <xf numFmtId="0" fontId="2" fillId="0" borderId="24" xfId="0" applyFont="1" applyBorder="1" applyAlignment="1">
      <alignment horizontal="left"/>
    </xf>
    <xf numFmtId="0" fontId="2" fillId="0" borderId="21" xfId="0" applyFont="1" applyBorder="1" applyAlignment="1">
      <alignment horizontal="left"/>
    </xf>
    <xf numFmtId="0" fontId="2" fillId="0" borderId="48" xfId="0" applyFont="1" applyBorder="1">
      <alignment vertical="center"/>
    </xf>
    <xf numFmtId="0" fontId="2" fillId="0" borderId="6" xfId="0" applyFont="1" applyBorder="1" applyAlignment="1">
      <alignment horizontal="center" vertical="center"/>
    </xf>
    <xf numFmtId="0" fontId="0" fillId="0" borderId="10" xfId="0" applyBorder="1">
      <alignment vertical="center"/>
    </xf>
    <xf numFmtId="3" fontId="0" fillId="0" borderId="10" xfId="0" applyNumberFormat="1" applyBorder="1">
      <alignment vertical="center"/>
    </xf>
    <xf numFmtId="0" fontId="0" fillId="0" borderId="10" xfId="0"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xf>
    <xf numFmtId="0" fontId="3" fillId="0" borderId="0" xfId="0" applyFont="1" applyAlignment="1"/>
    <xf numFmtId="0" fontId="2" fillId="0" borderId="21" xfId="0" applyFont="1" applyBorder="1" applyAlignment="1">
      <alignment horizontal="left" vertical="center"/>
    </xf>
    <xf numFmtId="0" fontId="2" fillId="0" borderId="21" xfId="0" applyFont="1" applyBorder="1" applyAlignment="1">
      <alignment horizontal="center" vertical="center"/>
    </xf>
    <xf numFmtId="3" fontId="2" fillId="0" borderId="31" xfId="0" applyNumberFormat="1" applyFont="1" applyBorder="1" applyAlignment="1">
      <alignment horizontal="right" vertical="center"/>
    </xf>
    <xf numFmtId="0" fontId="10" fillId="0" borderId="0" xfId="0" applyFont="1">
      <alignment vertical="center"/>
    </xf>
    <xf numFmtId="0" fontId="2" fillId="0" borderId="15" xfId="0" applyFont="1" applyBorder="1">
      <alignment vertical="center"/>
    </xf>
    <xf numFmtId="0" fontId="2" fillId="0" borderId="16" xfId="0" applyFont="1" applyBorder="1">
      <alignment vertical="center"/>
    </xf>
    <xf numFmtId="0" fontId="3" fillId="2" borderId="10" xfId="0" applyFont="1" applyFill="1" applyBorder="1" applyAlignment="1" applyProtection="1">
      <alignment vertical="center" wrapText="1"/>
      <protection locked="0"/>
    </xf>
    <xf numFmtId="0" fontId="11" fillId="0" borderId="0" xfId="0" applyFont="1" applyAlignment="1"/>
    <xf numFmtId="0" fontId="12" fillId="0" borderId="0" xfId="0" applyFont="1" applyAlignment="1"/>
    <xf numFmtId="0" fontId="2" fillId="0" borderId="58" xfId="0" applyFont="1" applyBorder="1">
      <alignment vertical="center"/>
    </xf>
    <xf numFmtId="0" fontId="14" fillId="0" borderId="0" xfId="0" applyFont="1" applyAlignment="1" applyProtection="1">
      <alignment horizontal="center" vertical="center" wrapText="1"/>
      <protection locked="0"/>
    </xf>
    <xf numFmtId="0" fontId="14" fillId="2" borderId="10" xfId="0" applyFont="1" applyFill="1" applyBorder="1" applyAlignment="1" applyProtection="1">
      <alignment horizontal="center" vertical="center" wrapText="1"/>
      <protection locked="0"/>
    </xf>
    <xf numFmtId="177" fontId="14" fillId="0" borderId="0" xfId="0" applyNumberFormat="1" applyFont="1" applyAlignment="1" applyProtection="1">
      <alignment horizontal="center" vertical="top" wrapText="1"/>
      <protection locked="0"/>
    </xf>
    <xf numFmtId="0" fontId="14" fillId="0" borderId="0" xfId="0" applyFont="1" applyAlignment="1"/>
    <xf numFmtId="0" fontId="13" fillId="0" borderId="0" xfId="0" applyFont="1" applyAlignment="1"/>
    <xf numFmtId="0" fontId="14" fillId="0" borderId="0" xfId="0" applyFont="1">
      <alignment vertical="center"/>
    </xf>
    <xf numFmtId="0" fontId="14" fillId="0" borderId="0" xfId="0" applyFont="1" applyAlignment="1">
      <alignment horizontal="centerContinuous" vertical="center"/>
    </xf>
    <xf numFmtId="0" fontId="14" fillId="0" borderId="0" xfId="0" applyFont="1" applyAlignment="1">
      <alignment vertical="top" wrapText="1"/>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left" vertical="top"/>
    </xf>
    <xf numFmtId="0" fontId="14" fillId="0" borderId="0" xfId="0" applyFont="1" applyAlignment="1">
      <alignment horizontal="left" vertical="top" wrapText="1"/>
    </xf>
    <xf numFmtId="177" fontId="14" fillId="0" borderId="0" xfId="0" applyNumberFormat="1" applyFont="1" applyAlignment="1">
      <alignment horizontal="center" vertical="top" wrapText="1"/>
    </xf>
    <xf numFmtId="0" fontId="14" fillId="0" borderId="0" xfId="0" applyFont="1" applyAlignment="1">
      <alignment horizontal="left" vertical="center" indent="2"/>
    </xf>
    <xf numFmtId="0" fontId="13" fillId="0" borderId="0" xfId="0" applyFont="1" applyAlignment="1">
      <alignment horizontal="left" vertical="center" indent="2"/>
    </xf>
    <xf numFmtId="0" fontId="14" fillId="2" borderId="11" xfId="0" applyFont="1" applyFill="1" applyBorder="1" applyAlignment="1" applyProtection="1">
      <alignment horizontal="left" vertical="top" wrapText="1"/>
      <protection locked="0"/>
    </xf>
    <xf numFmtId="0" fontId="14" fillId="2" borderId="12" xfId="0" applyFont="1" applyFill="1" applyBorder="1" applyAlignment="1" applyProtection="1">
      <alignment horizontal="left" vertical="top" wrapText="1"/>
      <protection locked="0"/>
    </xf>
    <xf numFmtId="0" fontId="14" fillId="2" borderId="13" xfId="0" applyFont="1" applyFill="1" applyBorder="1" applyAlignment="1" applyProtection="1">
      <alignment horizontal="left" vertical="top" wrapText="1"/>
      <protection locked="0"/>
    </xf>
    <xf numFmtId="0" fontId="14" fillId="0" borderId="0" xfId="0" applyFont="1" applyAlignment="1">
      <alignment horizontal="left" vertical="top" wrapText="1"/>
    </xf>
    <xf numFmtId="176" fontId="14" fillId="2" borderId="12" xfId="0" applyNumberFormat="1" applyFont="1" applyFill="1" applyBorder="1" applyAlignment="1" applyProtection="1">
      <alignment horizontal="center" vertical="top" wrapText="1"/>
      <protection locked="0"/>
    </xf>
    <xf numFmtId="177" fontId="14" fillId="2" borderId="12" xfId="0" applyNumberFormat="1" applyFont="1" applyFill="1" applyBorder="1" applyAlignment="1" applyProtection="1">
      <alignment horizontal="center" vertical="top" wrapText="1"/>
      <protection locked="0"/>
    </xf>
    <xf numFmtId="177" fontId="14" fillId="2" borderId="13" xfId="0" applyNumberFormat="1" applyFont="1" applyFill="1" applyBorder="1" applyAlignment="1" applyProtection="1">
      <alignment horizontal="center" vertical="top" wrapText="1"/>
      <protection locked="0"/>
    </xf>
    <xf numFmtId="177" fontId="14" fillId="2" borderId="10" xfId="0" applyNumberFormat="1" applyFont="1" applyFill="1" applyBorder="1" applyAlignment="1" applyProtection="1">
      <alignment horizontal="center" vertical="top" wrapText="1"/>
      <protection locked="0"/>
    </xf>
    <xf numFmtId="177" fontId="14" fillId="2" borderId="11" xfId="0" applyNumberFormat="1" applyFont="1" applyFill="1" applyBorder="1" applyAlignment="1" applyProtection="1">
      <alignment horizontal="center" vertical="top" wrapText="1"/>
      <protection locked="0"/>
    </xf>
    <xf numFmtId="0" fontId="14" fillId="0" borderId="6" xfId="0" applyFont="1" applyBorder="1" applyAlignment="1">
      <alignment horizontal="left" vertical="top" wrapText="1"/>
    </xf>
    <xf numFmtId="0" fontId="14" fillId="0" borderId="6" xfId="0" applyFont="1" applyBorder="1" applyAlignment="1">
      <alignment horizontal="center" vertical="top" wrapText="1"/>
    </xf>
    <xf numFmtId="178" fontId="14" fillId="0" borderId="0" xfId="0" applyNumberFormat="1" applyFont="1" applyAlignment="1" applyProtection="1">
      <alignment horizontal="center" vertical="top" wrapText="1"/>
      <protection hidden="1"/>
    </xf>
    <xf numFmtId="176" fontId="14" fillId="2" borderId="0" xfId="0" applyNumberFormat="1" applyFont="1" applyFill="1" applyAlignment="1" applyProtection="1">
      <alignment horizontal="right"/>
      <protection locked="0"/>
    </xf>
    <xf numFmtId="0" fontId="14" fillId="2" borderId="12" xfId="0" applyFont="1" applyFill="1" applyBorder="1" applyProtection="1">
      <alignment vertical="center"/>
      <protection locked="0"/>
    </xf>
    <xf numFmtId="0" fontId="14" fillId="2" borderId="6" xfId="0" applyFont="1" applyFill="1" applyBorder="1" applyAlignment="1" applyProtection="1">
      <alignment horizontal="left" vertical="center"/>
      <protection locked="0"/>
    </xf>
    <xf numFmtId="0" fontId="14" fillId="2" borderId="12" xfId="0" applyFont="1" applyFill="1" applyBorder="1" applyAlignment="1" applyProtection="1">
      <alignment horizontal="left" vertical="center"/>
      <protection locked="0"/>
    </xf>
    <xf numFmtId="0" fontId="14" fillId="0" borderId="0" xfId="0" applyFont="1" applyAlignment="1">
      <alignment vertical="top" wrapText="1"/>
    </xf>
    <xf numFmtId="0" fontId="14" fillId="2" borderId="6" xfId="0" applyFont="1" applyFill="1" applyBorder="1" applyProtection="1">
      <alignment vertical="center"/>
      <protection locked="0"/>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3" fontId="2" fillId="2" borderId="38" xfId="0" applyNumberFormat="1" applyFont="1" applyFill="1" applyBorder="1" applyAlignment="1" applyProtection="1">
      <alignment horizontal="right" vertical="center" wrapText="1"/>
      <protection locked="0"/>
    </xf>
    <xf numFmtId="3" fontId="2" fillId="2" borderId="39" xfId="0" applyNumberFormat="1" applyFont="1" applyFill="1" applyBorder="1" applyAlignment="1" applyProtection="1">
      <alignment horizontal="right" vertical="center" wrapText="1"/>
      <protection locked="0"/>
    </xf>
    <xf numFmtId="3" fontId="2" fillId="0" borderId="39" xfId="0" applyNumberFormat="1" applyFont="1" applyBorder="1" applyAlignment="1" applyProtection="1">
      <alignment horizontal="right" vertical="center" wrapText="1"/>
      <protection hidden="1"/>
    </xf>
    <xf numFmtId="178" fontId="2" fillId="0" borderId="39" xfId="0" applyNumberFormat="1" applyFont="1" applyBorder="1" applyAlignment="1" applyProtection="1">
      <alignment horizontal="right" vertical="center" wrapText="1"/>
      <protection hidden="1"/>
    </xf>
    <xf numFmtId="0" fontId="2" fillId="0" borderId="36" xfId="0" applyFont="1" applyBorder="1" applyAlignment="1">
      <alignment horizontal="left" vertical="center" wrapText="1"/>
    </xf>
    <xf numFmtId="0" fontId="2" fillId="0" borderId="9" xfId="0" applyFont="1" applyBorder="1" applyAlignment="1">
      <alignment horizontal="left" vertical="center" wrapText="1"/>
    </xf>
    <xf numFmtId="0" fontId="2" fillId="0" borderId="37" xfId="0" applyFont="1" applyBorder="1" applyAlignment="1">
      <alignment horizontal="left" vertical="center" wrapText="1"/>
    </xf>
    <xf numFmtId="3" fontId="2" fillId="0" borderId="40" xfId="0" applyNumberFormat="1" applyFont="1" applyBorder="1" applyAlignment="1" applyProtection="1">
      <alignment horizontal="right" vertical="center" wrapText="1"/>
      <protection hidden="1"/>
    </xf>
    <xf numFmtId="0" fontId="2" fillId="0" borderId="51" xfId="0" applyFont="1" applyBorder="1" applyAlignment="1">
      <alignment horizontal="center" vertical="center" wrapText="1"/>
    </xf>
    <xf numFmtId="0" fontId="2" fillId="2" borderId="18"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8" fillId="0" borderId="15" xfId="0" applyFont="1" applyBorder="1" applyAlignment="1">
      <alignment horizontal="lef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left" vertical="center"/>
    </xf>
    <xf numFmtId="179" fontId="2" fillId="0" borderId="49" xfId="0" applyNumberFormat="1" applyFont="1" applyBorder="1" applyAlignment="1" applyProtection="1">
      <alignment horizontal="center" vertical="center"/>
      <protection hidden="1"/>
    </xf>
    <xf numFmtId="179" fontId="2" fillId="0" borderId="31" xfId="0" applyNumberFormat="1" applyFont="1" applyBorder="1" applyAlignment="1" applyProtection="1">
      <alignment horizontal="center" vertical="center"/>
      <protection hidden="1"/>
    </xf>
    <xf numFmtId="179" fontId="2" fillId="0" borderId="32" xfId="0" applyNumberFormat="1" applyFont="1" applyBorder="1" applyAlignment="1" applyProtection="1">
      <alignment horizontal="center" vertical="center"/>
      <protection hidden="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1" xfId="0" applyFont="1" applyBorder="1" applyAlignment="1">
      <alignment horizontal="center" vertical="top" wrapText="1"/>
    </xf>
    <xf numFmtId="0" fontId="2" fillId="0" borderId="42" xfId="0" applyFont="1" applyBorder="1" applyAlignment="1">
      <alignment horizontal="center" vertical="top"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3" fontId="2" fillId="0" borderId="49" xfId="0" applyNumberFormat="1" applyFont="1" applyBorder="1" applyAlignment="1">
      <alignment horizontal="center" vertical="center"/>
    </xf>
    <xf numFmtId="3" fontId="2" fillId="0" borderId="50" xfId="0" applyNumberFormat="1" applyFont="1" applyBorder="1" applyAlignment="1">
      <alignment horizontal="center" vertical="center"/>
    </xf>
    <xf numFmtId="3" fontId="2" fillId="0" borderId="31" xfId="0" applyNumberFormat="1" applyFont="1" applyBorder="1" applyAlignment="1">
      <alignment horizontal="center" vertical="center"/>
    </xf>
    <xf numFmtId="0" fontId="2" fillId="0" borderId="49" xfId="0" applyFont="1" applyBorder="1" applyAlignment="1" applyProtection="1">
      <alignment horizontal="center" vertical="center"/>
      <protection hidden="1"/>
    </xf>
    <xf numFmtId="0" fontId="2" fillId="0" borderId="31" xfId="0" applyFont="1" applyBorder="1" applyAlignment="1" applyProtection="1">
      <alignment horizontal="center" vertical="center"/>
      <protection hidden="1"/>
    </xf>
    <xf numFmtId="0" fontId="2" fillId="0" borderId="49" xfId="0" applyFont="1" applyBorder="1" applyAlignment="1">
      <alignment horizontal="center" vertical="center"/>
    </xf>
    <xf numFmtId="0" fontId="2" fillId="0" borderId="31" xfId="0" applyFont="1" applyBorder="1" applyAlignment="1">
      <alignment horizontal="center" vertical="center"/>
    </xf>
    <xf numFmtId="0" fontId="2" fillId="0" borderId="50"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3" fontId="2" fillId="0" borderId="31" xfId="0" applyNumberFormat="1" applyFont="1" applyBorder="1" applyAlignment="1" applyProtection="1">
      <alignment horizontal="center" vertical="center"/>
      <protection hidden="1"/>
    </xf>
    <xf numFmtId="0" fontId="8" fillId="0" borderId="0" xfId="0" applyFont="1" applyAlignment="1">
      <alignment vertical="center" shrinkToFit="1"/>
    </xf>
    <xf numFmtId="0" fontId="9" fillId="0" borderId="0" xfId="0" applyFont="1" applyAlignment="1">
      <alignment vertical="center" shrinkToFit="1"/>
    </xf>
    <xf numFmtId="0" fontId="2" fillId="0" borderId="27" xfId="0" applyFont="1" applyBorder="1" applyAlignment="1">
      <alignment horizontal="center" vertical="center" wrapText="1"/>
    </xf>
    <xf numFmtId="0" fontId="2" fillId="0" borderId="12" xfId="0" applyFont="1" applyBorder="1" applyAlignment="1">
      <alignment horizontal="center" vertical="center" wrapText="1"/>
    </xf>
    <xf numFmtId="0" fontId="3" fillId="2" borderId="11" xfId="0" applyFont="1" applyFill="1" applyBorder="1" applyAlignment="1" applyProtection="1">
      <alignment horizontal="center" vertical="top" wrapText="1"/>
      <protection locked="0"/>
    </xf>
    <xf numFmtId="0" fontId="3" fillId="2" borderId="12" xfId="0" applyFont="1" applyFill="1" applyBorder="1" applyAlignment="1" applyProtection="1">
      <alignment horizontal="center" vertical="top" wrapText="1"/>
      <protection locked="0"/>
    </xf>
    <xf numFmtId="0" fontId="3" fillId="2" borderId="13" xfId="0" applyFont="1" applyFill="1" applyBorder="1" applyAlignment="1" applyProtection="1">
      <alignment horizontal="center" vertical="top" wrapText="1"/>
      <protection locked="0"/>
    </xf>
    <xf numFmtId="0" fontId="2" fillId="0" borderId="11" xfId="0" applyFont="1" applyBorder="1" applyAlignment="1">
      <alignment horizontal="center" vertical="center" wrapText="1"/>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28" xfId="0" applyFont="1" applyFill="1" applyBorder="1" applyAlignment="1" applyProtection="1">
      <alignment horizontal="center" vertical="center" wrapText="1"/>
      <protection locked="0"/>
    </xf>
    <xf numFmtId="0" fontId="2" fillId="0" borderId="13" xfId="0" applyFont="1" applyBorder="1" applyAlignment="1">
      <alignment horizontal="center" vertical="center" wrapText="1"/>
    </xf>
    <xf numFmtId="0" fontId="2" fillId="2" borderId="11" xfId="0" applyFont="1" applyFill="1" applyBorder="1" applyAlignment="1" applyProtection="1">
      <alignment vertical="center" wrapText="1"/>
      <protection locked="0"/>
    </xf>
    <xf numFmtId="0" fontId="3" fillId="2" borderId="12" xfId="0" applyFont="1" applyFill="1" applyBorder="1" applyAlignment="1" applyProtection="1">
      <alignment vertical="center" wrapText="1"/>
      <protection locked="0"/>
    </xf>
    <xf numFmtId="0" fontId="3" fillId="2" borderId="13" xfId="0" applyFont="1" applyFill="1" applyBorder="1" applyAlignment="1" applyProtection="1">
      <alignment vertical="center" wrapText="1"/>
      <protection locked="0"/>
    </xf>
    <xf numFmtId="0" fontId="3" fillId="2" borderId="28" xfId="0" applyFont="1" applyFill="1" applyBorder="1" applyAlignment="1" applyProtection="1">
      <alignment vertical="center" wrapText="1"/>
      <protection locked="0"/>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2" borderId="8"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wrapText="1"/>
      <protection locked="0"/>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5" xfId="0" applyFont="1" applyBorder="1" applyAlignment="1">
      <alignment horizontal="center" vertical="center" wrapText="1"/>
    </xf>
    <xf numFmtId="0" fontId="3" fillId="2" borderId="45" xfId="0" applyFont="1" applyFill="1" applyBorder="1" applyAlignment="1" applyProtection="1">
      <alignment horizontal="center" vertical="center" wrapText="1"/>
      <protection locked="0"/>
    </xf>
    <xf numFmtId="0" fontId="3" fillId="2" borderId="44" xfId="0" applyFont="1" applyFill="1" applyBorder="1" applyAlignment="1" applyProtection="1">
      <alignment horizontal="center" vertical="center" wrapText="1"/>
      <protection locked="0"/>
    </xf>
    <xf numFmtId="0" fontId="3" fillId="2" borderId="46"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2" fillId="0" borderId="21" xfId="0" applyFont="1" applyBorder="1" applyAlignment="1">
      <alignment horizontal="left"/>
    </xf>
    <xf numFmtId="0" fontId="2" fillId="0" borderId="20" xfId="0" applyFont="1" applyBorder="1" applyAlignment="1">
      <alignment horizontal="left"/>
    </xf>
    <xf numFmtId="0" fontId="2" fillId="0" borderId="17"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23"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0" fontId="2" fillId="0" borderId="0" xfId="0" applyFont="1" applyAlignment="1" applyProtection="1">
      <alignment horizontal="left" vertical="center"/>
      <protection hidden="1"/>
    </xf>
    <xf numFmtId="0" fontId="2" fillId="0" borderId="14" xfId="0" applyFont="1" applyBorder="1" applyAlignment="1" applyProtection="1">
      <alignment horizontal="left" vertical="center"/>
      <protection hidden="1"/>
    </xf>
    <xf numFmtId="0" fontId="2" fillId="2" borderId="6"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protection locked="0"/>
    </xf>
    <xf numFmtId="0" fontId="2" fillId="0" borderId="8" xfId="0" applyFont="1" applyBorder="1" applyAlignment="1">
      <alignment horizontal="left"/>
    </xf>
    <xf numFmtId="0" fontId="2" fillId="0" borderId="1" xfId="0" applyFont="1" applyBorder="1" applyAlignment="1">
      <alignment horizontal="left"/>
    </xf>
    <xf numFmtId="0" fontId="2" fillId="0" borderId="26" xfId="0" applyFont="1" applyBorder="1" applyAlignment="1">
      <alignment horizontal="left"/>
    </xf>
    <xf numFmtId="0" fontId="2" fillId="2" borderId="36"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47" xfId="0" applyFont="1" applyFill="1" applyBorder="1" applyAlignment="1" applyProtection="1">
      <alignment horizontal="center" vertical="center"/>
      <protection locked="0"/>
    </xf>
    <xf numFmtId="0" fontId="7" fillId="2" borderId="9" xfId="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2" borderId="37" xfId="0" applyFont="1" applyFill="1" applyBorder="1" applyAlignment="1" applyProtection="1">
      <alignment horizontal="left" vertical="center"/>
      <protection locked="0"/>
    </xf>
    <xf numFmtId="0" fontId="2" fillId="2" borderId="56" xfId="0" applyFont="1" applyFill="1" applyBorder="1" applyAlignment="1" applyProtection="1">
      <alignment horizontal="center" vertical="center"/>
      <protection locked="0"/>
    </xf>
    <xf numFmtId="0" fontId="2" fillId="2" borderId="54" xfId="0" applyFont="1" applyFill="1" applyBorder="1" applyAlignment="1" applyProtection="1">
      <alignment horizontal="center" vertical="center"/>
      <protection locked="0"/>
    </xf>
    <xf numFmtId="0" fontId="2" fillId="2" borderId="57" xfId="0" applyFont="1" applyFill="1" applyBorder="1" applyAlignment="1" applyProtection="1">
      <alignment horizontal="center" vertical="center"/>
      <protection locked="0"/>
    </xf>
    <xf numFmtId="0" fontId="2" fillId="2" borderId="54" xfId="0" applyFont="1" applyFill="1" applyBorder="1" applyAlignment="1" applyProtection="1">
      <alignment horizontal="left" vertical="center"/>
      <protection locked="0"/>
    </xf>
    <xf numFmtId="0" fontId="2" fillId="2" borderId="55" xfId="0" applyFont="1" applyFill="1" applyBorder="1" applyAlignment="1" applyProtection="1">
      <alignment horizontal="left" vertical="center"/>
      <protection locked="0"/>
    </xf>
    <xf numFmtId="0" fontId="2" fillId="2" borderId="10" xfId="0" applyFont="1" applyFill="1" applyBorder="1" applyAlignment="1" applyProtection="1">
      <alignment horizontal="center" vertical="center" wrapText="1"/>
      <protection locked="0"/>
    </xf>
    <xf numFmtId="0" fontId="2" fillId="2" borderId="59"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4">
    <dxf>
      <fill>
        <patternFill>
          <bgColor rgb="FFFFCCFF"/>
        </patternFill>
      </fill>
      <border>
        <top style="thin">
          <color auto="1"/>
        </top>
        <bottom style="thin">
          <color auto="1"/>
        </bottom>
        <vertical/>
        <horizontal/>
      </border>
    </dxf>
    <dxf>
      <fill>
        <patternFill patternType="none">
          <bgColor auto="1"/>
        </patternFill>
      </fill>
    </dxf>
    <dxf>
      <fill>
        <patternFill>
          <bgColor rgb="FFFFCCFF"/>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38734</xdr:rowOff>
    </xdr:from>
    <xdr:to>
      <xdr:col>27</xdr:col>
      <xdr:colOff>190500</xdr:colOff>
      <xdr:row>24</xdr:row>
      <xdr:rowOff>114300</xdr:rowOff>
    </xdr:to>
    <xdr:sp macro="" textlink="">
      <xdr:nvSpPr>
        <xdr:cNvPr id="2" name="テキスト ボックス 1">
          <a:extLst>
            <a:ext uri="{FF2B5EF4-FFF2-40B4-BE49-F238E27FC236}">
              <a16:creationId xmlns:a16="http://schemas.microsoft.com/office/drawing/2014/main" id="{10FC1E82-AEC1-4E98-A045-F28475EFFF36}"/>
            </a:ext>
          </a:extLst>
        </xdr:cNvPr>
        <xdr:cNvSpPr txBox="1"/>
      </xdr:nvSpPr>
      <xdr:spPr>
        <a:xfrm>
          <a:off x="140969" y="6372859"/>
          <a:ext cx="5878831" cy="770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900" b="1">
              <a:solidFill>
                <a:schemeClr val="tx1"/>
              </a:solidFill>
              <a:latin typeface="ＭＳ ゴシック" panose="020B0609070205080204" pitchFamily="49" charset="-128"/>
              <a:ea typeface="ＭＳ ゴシック" panose="020B0609070205080204" pitchFamily="49" charset="-128"/>
            </a:rPr>
            <a:t>※</a:t>
          </a:r>
          <a:r>
            <a:rPr kumimoji="1" lang="ja-JP" altLang="en-US" sz="900" b="1">
              <a:solidFill>
                <a:schemeClr val="tx1"/>
              </a:solidFill>
              <a:latin typeface="ＭＳ ゴシック" panose="020B0609070205080204" pitchFamily="49" charset="-128"/>
              <a:ea typeface="ＭＳ ゴシック" panose="020B0609070205080204" pitchFamily="49" charset="-128"/>
            </a:rPr>
            <a:t>１：国の業務改善助成金の事業実績報告書に添付した国庫補助金精算書の対象経費支出済額（</a:t>
          </a:r>
          <a:r>
            <a:rPr kumimoji="1" lang="en-US" altLang="ja-JP" sz="900" b="1">
              <a:solidFill>
                <a:schemeClr val="tx1"/>
              </a:solidFill>
              <a:latin typeface="ＭＳ ゴシック" panose="020B0609070205080204" pitchFamily="49" charset="-128"/>
              <a:ea typeface="ＭＳ ゴシック" panose="020B0609070205080204" pitchFamily="49" charset="-128"/>
            </a:rPr>
            <a:t>D</a:t>
          </a:r>
          <a:r>
            <a:rPr kumimoji="1" lang="ja-JP" altLang="en-US" sz="900" b="1">
              <a:solidFill>
                <a:schemeClr val="tx1"/>
              </a:solidFill>
              <a:latin typeface="ＭＳ ゴシック" panose="020B0609070205080204" pitchFamily="49" charset="-128"/>
              <a:ea typeface="ＭＳ ゴシック" panose="020B0609070205080204" pitchFamily="49" charset="-128"/>
            </a:rPr>
            <a:t>）欄と同額。　</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1">
              <a:solidFill>
                <a:schemeClr val="tx1"/>
              </a:solidFill>
              <a:latin typeface="ＭＳ ゴシック" panose="020B0609070205080204" pitchFamily="49" charset="-128"/>
              <a:ea typeface="ＭＳ ゴシック" panose="020B0609070205080204" pitchFamily="49" charset="-128"/>
            </a:rPr>
            <a:t>　　　（交付額確定時に労働局から訂正指示があった場合は当該額。）</a:t>
          </a:r>
        </a:p>
        <a:p>
          <a:pPr algn="l"/>
          <a:r>
            <a:rPr kumimoji="1" lang="en-US" altLang="ja-JP" sz="900" b="1">
              <a:solidFill>
                <a:schemeClr val="tx1"/>
              </a:solidFill>
              <a:latin typeface="ＭＳ ゴシック" panose="020B0609070205080204" pitchFamily="49" charset="-128"/>
              <a:ea typeface="ＭＳ ゴシック" panose="020B0609070205080204" pitchFamily="49" charset="-128"/>
            </a:rPr>
            <a:t>※</a:t>
          </a:r>
          <a:r>
            <a:rPr kumimoji="1" lang="ja-JP" altLang="en-US" sz="900" b="1">
              <a:solidFill>
                <a:schemeClr val="tx1"/>
              </a:solidFill>
              <a:latin typeface="ＭＳ ゴシック" panose="020B0609070205080204" pitchFamily="49" charset="-128"/>
              <a:ea typeface="ＭＳ ゴシック" panose="020B0609070205080204" pitchFamily="49" charset="-128"/>
            </a:rPr>
            <a:t>２：実施するコース区分に応じた県補助上限額が入力されます。なお、国の業務改善助成金の事業実績</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1">
              <a:solidFill>
                <a:schemeClr val="tx1"/>
              </a:solidFill>
              <a:latin typeface="ＭＳ ゴシック" panose="020B0609070205080204" pitchFamily="49" charset="-128"/>
              <a:ea typeface="ＭＳ ゴシック" panose="020B0609070205080204" pitchFamily="49" charset="-128"/>
            </a:rPr>
            <a:t>　　　報告書に添付した国庫補助金精算書の基準額（上限額）（</a:t>
          </a:r>
          <a:r>
            <a:rPr kumimoji="1" lang="en-US" altLang="ja-JP" sz="900" b="1">
              <a:solidFill>
                <a:schemeClr val="tx1"/>
              </a:solidFill>
              <a:latin typeface="ＭＳ ゴシック" panose="020B0609070205080204" pitchFamily="49" charset="-128"/>
              <a:ea typeface="ＭＳ ゴシック" panose="020B0609070205080204" pitchFamily="49" charset="-128"/>
            </a:rPr>
            <a:t>F</a:t>
          </a:r>
          <a:r>
            <a:rPr kumimoji="1" lang="ja-JP" altLang="en-US" sz="900" b="1">
              <a:solidFill>
                <a:schemeClr val="tx1"/>
              </a:solidFill>
              <a:latin typeface="ＭＳ ゴシック" panose="020B0609070205080204" pitchFamily="49" charset="-128"/>
              <a:ea typeface="ＭＳ ゴシック" panose="020B0609070205080204" pitchFamily="49" charset="-128"/>
            </a:rPr>
            <a:t>）欄に県補助率を乗じた額と同額。　</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142BC-2DA9-4DBB-84C0-EACB04AE65A5}">
  <sheetPr>
    <tabColor rgb="FFFFFF00"/>
  </sheetPr>
  <dimension ref="A1:I43"/>
  <sheetViews>
    <sheetView tabSelected="1" view="pageBreakPreview" topLeftCell="A10" zoomScale="120" zoomScaleNormal="100" zoomScaleSheetLayoutView="120" workbookViewId="0">
      <selection activeCell="I21" sqref="I21"/>
    </sheetView>
  </sheetViews>
  <sheetFormatPr defaultColWidth="8.7265625" defaultRowHeight="18"/>
  <cols>
    <col min="1" max="4" width="9.6328125" style="35" customWidth="1"/>
    <col min="5" max="8" width="11.26953125" style="35" customWidth="1"/>
    <col min="9" max="16384" width="8.7265625" style="35"/>
  </cols>
  <sheetData>
    <row r="1" spans="1:9" ht="18" customHeight="1">
      <c r="A1" s="35" t="s">
        <v>0</v>
      </c>
    </row>
    <row r="2" spans="1:9" ht="18" customHeight="1">
      <c r="G2" s="61" t="s">
        <v>81</v>
      </c>
      <c r="H2" s="61"/>
    </row>
    <row r="3" spans="1:9" ht="18" customHeight="1">
      <c r="A3" s="35" t="s">
        <v>1</v>
      </c>
    </row>
    <row r="4" spans="1:9" ht="18" customHeight="1">
      <c r="I4" s="36" t="s">
        <v>73</v>
      </c>
    </row>
    <row r="5" spans="1:9" ht="18" customHeight="1">
      <c r="F5" s="37" t="s">
        <v>2</v>
      </c>
      <c r="G5" s="37"/>
      <c r="H5" s="37"/>
      <c r="I5" s="36" t="s">
        <v>79</v>
      </c>
    </row>
    <row r="6" spans="1:9" ht="18" customHeight="1">
      <c r="F6" s="66" t="s">
        <v>77</v>
      </c>
      <c r="G6" s="66"/>
      <c r="H6" s="66"/>
      <c r="I6" s="36"/>
    </row>
    <row r="7" spans="1:9" ht="18" customHeight="1">
      <c r="F7" s="62"/>
      <c r="G7" s="62"/>
      <c r="H7" s="62"/>
    </row>
    <row r="8" spans="1:9" ht="18" customHeight="1">
      <c r="F8" s="37" t="s">
        <v>3</v>
      </c>
      <c r="G8" s="37"/>
      <c r="H8" s="37"/>
    </row>
    <row r="9" spans="1:9" ht="18" customHeight="1">
      <c r="F9" s="63"/>
      <c r="G9" s="63"/>
      <c r="H9" s="63"/>
    </row>
    <row r="10" spans="1:9" ht="18" customHeight="1">
      <c r="F10" s="64"/>
      <c r="G10" s="64"/>
      <c r="H10" s="64"/>
    </row>
    <row r="11" spans="1:9" ht="18" customHeight="1"/>
    <row r="12" spans="1:9" ht="18" customHeight="1">
      <c r="A12" s="38" t="s">
        <v>4</v>
      </c>
      <c r="B12" s="38"/>
      <c r="C12" s="38"/>
      <c r="D12" s="38"/>
      <c r="E12" s="38"/>
      <c r="F12" s="38"/>
      <c r="G12" s="38"/>
      <c r="H12" s="38"/>
    </row>
    <row r="13" spans="1:9" ht="18" customHeight="1"/>
    <row r="14" spans="1:9" ht="18" customHeight="1">
      <c r="A14" s="65" t="s">
        <v>5</v>
      </c>
      <c r="B14" s="65"/>
      <c r="C14" s="65"/>
      <c r="D14" s="65"/>
      <c r="E14" s="65"/>
      <c r="F14" s="65"/>
      <c r="G14" s="65"/>
      <c r="H14" s="65"/>
    </row>
    <row r="15" spans="1:9" ht="18" customHeight="1">
      <c r="A15" s="65"/>
      <c r="B15" s="65"/>
      <c r="C15" s="65"/>
      <c r="D15" s="65"/>
      <c r="E15" s="65"/>
      <c r="F15" s="65"/>
      <c r="G15" s="65"/>
      <c r="H15" s="65"/>
    </row>
    <row r="16" spans="1:9" ht="18" customHeight="1">
      <c r="A16" s="39"/>
      <c r="B16" s="39"/>
      <c r="C16" s="39"/>
      <c r="D16" s="39"/>
      <c r="E16" s="39"/>
      <c r="F16" s="39"/>
      <c r="G16" s="39"/>
      <c r="H16" s="39"/>
    </row>
    <row r="17" spans="1:8" ht="18" customHeight="1">
      <c r="A17" s="39"/>
      <c r="B17" s="39"/>
      <c r="C17" s="39"/>
      <c r="D17" s="39"/>
      <c r="E17" s="40" t="s">
        <v>6</v>
      </c>
      <c r="F17" s="39"/>
      <c r="G17" s="39"/>
      <c r="H17" s="39"/>
    </row>
    <row r="18" spans="1:8" ht="18" customHeight="1">
      <c r="A18" s="39"/>
      <c r="B18" s="39"/>
      <c r="C18" s="39"/>
      <c r="D18" s="39"/>
      <c r="E18" s="40"/>
      <c r="F18" s="39"/>
      <c r="G18" s="39"/>
      <c r="H18" s="39"/>
    </row>
    <row r="19" spans="1:8" ht="18" customHeight="1">
      <c r="A19" s="52" t="s">
        <v>7</v>
      </c>
      <c r="B19" s="52"/>
      <c r="C19" s="52"/>
      <c r="D19" s="52"/>
      <c r="E19" s="41"/>
      <c r="F19" s="60" t="str">
        <f>'様式第２号（第５条関係） '!C19</f>
        <v/>
      </c>
      <c r="G19" s="60"/>
      <c r="H19" s="60"/>
    </row>
    <row r="20" spans="1:8" ht="18" customHeight="1">
      <c r="A20" s="52" t="s">
        <v>8</v>
      </c>
      <c r="B20" s="52"/>
      <c r="C20" s="52"/>
      <c r="D20" s="52"/>
      <c r="E20" s="41"/>
      <c r="F20" s="53"/>
      <c r="G20" s="53"/>
      <c r="H20" s="53"/>
    </row>
    <row r="21" spans="1:8" ht="18" customHeight="1">
      <c r="A21" s="52" t="s">
        <v>82</v>
      </c>
      <c r="B21" s="52"/>
      <c r="C21" s="52"/>
      <c r="D21" s="52"/>
      <c r="E21" s="41"/>
      <c r="F21" s="53"/>
      <c r="G21" s="53"/>
      <c r="H21" s="53"/>
    </row>
    <row r="22" spans="1:8" ht="18" customHeight="1">
      <c r="A22" s="52" t="s">
        <v>9</v>
      </c>
      <c r="B22" s="52"/>
      <c r="C22" s="52"/>
      <c r="D22" s="52"/>
      <c r="E22" s="41"/>
      <c r="F22" s="54"/>
      <c r="G22" s="54"/>
      <c r="H22" s="54"/>
    </row>
    <row r="23" spans="1:8" ht="18" customHeight="1">
      <c r="A23" s="52" t="s">
        <v>10</v>
      </c>
      <c r="B23" s="52"/>
      <c r="C23" s="52"/>
      <c r="D23" s="52"/>
      <c r="E23" s="52"/>
      <c r="F23" s="52"/>
      <c r="G23" s="52"/>
      <c r="H23" s="52"/>
    </row>
    <row r="24" spans="1:8" ht="31" customHeight="1">
      <c r="A24" s="42"/>
      <c r="C24" s="42"/>
      <c r="E24" s="42" t="str">
        <f>IF(OR(F20="", AND(F20&gt;=DATE(2025,4,1), F20&lt;=DATE(2025,10,11))), "30円コース", "")</f>
        <v>30円コース</v>
      </c>
      <c r="F24" s="43" t="str" cm="1">
        <f t="array" ref="F24">_xlfn.IFS(F20="", "45円コース", AND(F20&gt;=DATE(2025,4,1), F20&lt;=DATE(2025,10,11)), "45円コース", F20&gt;=DATE(2026,9,1), "50円コース", TRUE, "")</f>
        <v>45円コース</v>
      </c>
      <c r="G24" s="43" t="str" cm="1">
        <f t="array" ref="G24">_xlfn.IFS(F20="", "60円コース", AND(F20&gt;=DATE(2025,4,1), F20&lt;=DATE(2025,10,11)), "60円コース", F20&gt;=DATE(2026,9,1), "70円コース", TRUE, "")</f>
        <v>60円コース</v>
      </c>
      <c r="H24" s="43" t="str" cm="1">
        <f t="array" ref="H24">_xlfn.IFS(F20="", "90円コース", AND(F20&gt;=DATE(2025,4,1), F20&lt;=DATE(2025,10,11)), "90円コース", F20&gt;=DATE(2026,9,1), "90円コース", TRUE, "")</f>
        <v>90円コース</v>
      </c>
    </row>
    <row r="25" spans="1:8">
      <c r="A25" s="42"/>
      <c r="B25" s="42"/>
      <c r="C25" s="42"/>
      <c r="D25" s="42"/>
      <c r="E25" s="32"/>
      <c r="F25" s="33"/>
      <c r="G25" s="33"/>
      <c r="H25" s="33"/>
    </row>
    <row r="26" spans="1:8" ht="18" customHeight="1">
      <c r="A26" s="52" t="s">
        <v>11</v>
      </c>
      <c r="B26" s="52"/>
      <c r="C26" s="52"/>
      <c r="D26" s="52"/>
      <c r="E26" s="41"/>
      <c r="F26" s="55"/>
      <c r="G26" s="56"/>
      <c r="H26" s="57"/>
    </row>
    <row r="27" spans="1:8" ht="18" customHeight="1">
      <c r="A27" s="44" t="str" cm="1">
        <f t="array" ref="A27">IF(F26&gt;=マスタ!$A$19, (_xlfn.IFS(AND(F20&gt;=DATE(2025,4,1),F20&lt;=DATE(2025,10,11)),マスタ!A20,F20&gt;=DATE(2026,9,1),マスタ!A25)),"")</f>
        <v/>
      </c>
      <c r="B27" s="45"/>
      <c r="C27" s="45"/>
      <c r="D27" s="45"/>
      <c r="E27" s="41"/>
      <c r="F27" s="46"/>
      <c r="G27" s="46"/>
      <c r="H27" s="34"/>
    </row>
    <row r="28" spans="1:8" ht="18" customHeight="1">
      <c r="A28" s="44" t="str" cm="1">
        <f t="array" ref="A28">IF(F26&gt;=マスタ!$A$19, (_xlfn.IFS(AND(F20&gt;=DATE(2025,4,1),F20&lt;=DATE(2025,10,11)),マスタ!A21,F20&gt;=DATE(2026,9,1),マスタ!A26)),"")</f>
        <v/>
      </c>
      <c r="B28" s="45"/>
      <c r="C28" s="45"/>
      <c r="D28" s="45"/>
      <c r="E28" s="41"/>
      <c r="F28" s="46"/>
      <c r="G28" s="46"/>
      <c r="H28" s="34"/>
    </row>
    <row r="29" spans="1:8" ht="18" customHeight="1">
      <c r="A29" s="58" t="s">
        <v>12</v>
      </c>
      <c r="B29" s="58"/>
      <c r="C29" s="58"/>
      <c r="D29" s="58"/>
      <c r="E29" s="41"/>
      <c r="F29" s="59"/>
      <c r="G29" s="59"/>
      <c r="H29" s="59"/>
    </row>
    <row r="30" spans="1:8" ht="39" customHeight="1">
      <c r="A30" s="49"/>
      <c r="B30" s="50"/>
      <c r="C30" s="50"/>
      <c r="D30" s="50"/>
      <c r="E30" s="50"/>
      <c r="F30" s="50"/>
      <c r="G30" s="50"/>
      <c r="H30" s="51"/>
    </row>
    <row r="31" spans="1:8" ht="18" customHeight="1">
      <c r="A31" s="39"/>
      <c r="B31" s="39"/>
      <c r="C31" s="39"/>
      <c r="D31" s="39"/>
      <c r="E31" s="40"/>
      <c r="F31" s="39"/>
      <c r="G31" s="39"/>
      <c r="H31" s="39"/>
    </row>
    <row r="32" spans="1:8" ht="18" customHeight="1">
      <c r="A32" s="41" t="s">
        <v>13</v>
      </c>
      <c r="B32" s="39"/>
      <c r="C32" s="39"/>
      <c r="D32" s="39"/>
      <c r="E32" s="40"/>
      <c r="F32" s="39"/>
      <c r="G32" s="39"/>
      <c r="H32" s="39"/>
    </row>
    <row r="33" spans="1:8" ht="18" customHeight="1">
      <c r="A33" s="47" t="s">
        <v>14</v>
      </c>
      <c r="B33" s="39"/>
      <c r="C33" s="39"/>
      <c r="D33" s="39"/>
      <c r="E33" s="40"/>
      <c r="F33" s="39"/>
      <c r="G33" s="39"/>
      <c r="H33" s="39"/>
    </row>
    <row r="34" spans="1:8" ht="18" customHeight="1">
      <c r="A34" s="47" t="s">
        <v>15</v>
      </c>
      <c r="B34" s="39"/>
      <c r="C34" s="39"/>
      <c r="D34" s="39"/>
      <c r="E34" s="40"/>
      <c r="F34" s="39"/>
      <c r="G34" s="39"/>
      <c r="H34" s="39"/>
    </row>
    <row r="35" spans="1:8" ht="18" customHeight="1">
      <c r="A35" s="47" t="s">
        <v>16</v>
      </c>
      <c r="B35" s="39"/>
      <c r="C35" s="39"/>
      <c r="D35" s="39"/>
      <c r="E35" s="40"/>
      <c r="F35" s="39"/>
      <c r="G35" s="39"/>
      <c r="H35" s="39"/>
    </row>
    <row r="36" spans="1:8" ht="18" customHeight="1">
      <c r="A36" s="47" t="s">
        <v>17</v>
      </c>
      <c r="B36" s="39"/>
      <c r="C36" s="39"/>
      <c r="D36" s="39"/>
      <c r="E36" s="40"/>
      <c r="F36" s="39"/>
      <c r="G36" s="39"/>
      <c r="H36" s="39"/>
    </row>
    <row r="37" spans="1:8" ht="18" customHeight="1">
      <c r="A37" s="48" t="s">
        <v>75</v>
      </c>
      <c r="B37" s="39"/>
      <c r="C37" s="39"/>
      <c r="D37" s="39"/>
      <c r="E37" s="40"/>
      <c r="F37" s="39"/>
      <c r="G37" s="39"/>
      <c r="H37" s="39"/>
    </row>
    <row r="38" spans="1:8" ht="18" customHeight="1">
      <c r="A38" s="47" t="s">
        <v>18</v>
      </c>
      <c r="B38" s="39"/>
      <c r="C38" s="39"/>
      <c r="D38" s="39"/>
      <c r="E38" s="40"/>
      <c r="F38" s="39"/>
      <c r="G38" s="39"/>
      <c r="H38" s="39"/>
    </row>
    <row r="39" spans="1:8" ht="18" customHeight="1">
      <c r="A39" s="41" t="s">
        <v>71</v>
      </c>
      <c r="B39" s="39"/>
      <c r="C39" s="39"/>
      <c r="D39" s="39"/>
      <c r="E39" s="40"/>
      <c r="F39" s="39"/>
      <c r="G39" s="39"/>
      <c r="H39" s="39"/>
    </row>
    <row r="40" spans="1:8" ht="18" customHeight="1">
      <c r="A40" s="47" t="s">
        <v>74</v>
      </c>
      <c r="B40" s="39"/>
      <c r="C40" s="39"/>
      <c r="D40" s="39"/>
      <c r="E40" s="40"/>
      <c r="F40" s="39"/>
      <c r="G40" s="39"/>
      <c r="H40" s="39"/>
    </row>
    <row r="41" spans="1:8" ht="18" customHeight="1">
      <c r="A41" s="47" t="s">
        <v>72</v>
      </c>
      <c r="B41" s="39"/>
      <c r="C41" s="39"/>
      <c r="D41" s="39"/>
      <c r="E41" s="40"/>
      <c r="F41" s="39"/>
      <c r="G41" s="39"/>
      <c r="H41" s="39"/>
    </row>
    <row r="42" spans="1:8" ht="18" customHeight="1">
      <c r="A42" s="39"/>
      <c r="B42" s="39"/>
      <c r="C42" s="39"/>
      <c r="D42" s="39"/>
      <c r="E42" s="40"/>
      <c r="F42" s="39"/>
      <c r="G42" s="39"/>
      <c r="H42" s="39"/>
    </row>
    <row r="43" spans="1:8" ht="18" customHeight="1">
      <c r="C43" s="35" t="s">
        <v>19</v>
      </c>
    </row>
  </sheetData>
  <sheetProtection algorithmName="SHA-512" hashValue="ME0IUI62dPcEyj39ImEo6a4+p/6153QC3BbaslSp6tRsqC023qLMviTQKwI1VvaTJNG/ismLYebLwZ4GiAuycA==" saltValue="6n+BQN0hpXTkKEK0rY26GQ==" spinCount="100000" sheet="1" objects="1" scenarios="1"/>
  <mergeCells count="20">
    <mergeCell ref="A19:D19"/>
    <mergeCell ref="F19:H19"/>
    <mergeCell ref="G2:H2"/>
    <mergeCell ref="F7:H7"/>
    <mergeCell ref="F9:H9"/>
    <mergeCell ref="F10:H10"/>
    <mergeCell ref="A14:H15"/>
    <mergeCell ref="F6:H6"/>
    <mergeCell ref="A30:H30"/>
    <mergeCell ref="A20:D20"/>
    <mergeCell ref="F20:H20"/>
    <mergeCell ref="A21:D21"/>
    <mergeCell ref="F21:H21"/>
    <mergeCell ref="A22:D22"/>
    <mergeCell ref="F22:H22"/>
    <mergeCell ref="A23:H23"/>
    <mergeCell ref="A26:D26"/>
    <mergeCell ref="F26:H26"/>
    <mergeCell ref="A29:D29"/>
    <mergeCell ref="F29:H29"/>
  </mergeCells>
  <phoneticPr fontId="1"/>
  <conditionalFormatting sqref="E24">
    <cfRule type="expression" dxfId="3" priority="5">
      <formula>$E$24&lt;&gt;""</formula>
    </cfRule>
  </conditionalFormatting>
  <conditionalFormatting sqref="E25">
    <cfRule type="expression" dxfId="2" priority="4">
      <formula>$E$24&lt;&gt;""</formula>
    </cfRule>
  </conditionalFormatting>
  <conditionalFormatting sqref="E25:H25">
    <cfRule type="expression" dxfId="1" priority="1">
      <formula>AND(COUNTIF($E$25:$H$25,"○")&gt;0, E25&lt;&gt;"○")</formula>
    </cfRule>
  </conditionalFormatting>
  <conditionalFormatting sqref="H27:H28">
    <cfRule type="expression" dxfId="0" priority="3">
      <formula>$F$26&gt;=10</formula>
    </cfRule>
  </conditionalFormatting>
  <dataValidations count="7">
    <dataValidation type="list" allowBlank="1" showInputMessage="1" showErrorMessage="1" sqref="E25:H25 H27:H28" xr:uid="{4C51C991-20C7-4DEC-BE05-174C8AAAB8E3}">
      <formula1>"○"</formula1>
    </dataValidation>
    <dataValidation allowBlank="1" showInputMessage="1" showErrorMessage="1" prompt="様式第２号から引用されます。" sqref="F19:H19" xr:uid="{05A719A5-A450-43AF-B760-A0C720C7DABD}"/>
    <dataValidation allowBlank="1" showInputMessage="1" showErrorMessage="1" prompt="例）令和○年○月○日" sqref="G2:H2" xr:uid="{AA39AC1C-1B08-4DDB-ADDA-3CE51FC5644A}"/>
    <dataValidation allowBlank="1" showInputMessage="1" showErrorMessage="1" prompt="記載の住所宛てに通知文を郵送させていただきます。" sqref="F7:H7" xr:uid="{CE170BF2-A140-4700-953E-79C70289A39B}"/>
    <dataValidation allowBlank="1" showInputMessage="1" showErrorMessage="1" prompt="富山労働局に、「業務改善助成金」を申請した日付を入力してください。" sqref="F20:H20" xr:uid="{67B1C7F0-FED1-4D79-975F-D1AC2B8FB414}"/>
    <dataValidation allowBlank="1" showInputMessage="1" showErrorMessage="1" prompt="富山労働局から送付された、「交付額確定及び支給決定通知書」の日付を入力してください。" sqref="F21:H21" xr:uid="{73424EC0-3FFB-4DC8-9091-96486EE356F4}"/>
    <dataValidation allowBlank="1" showInputMessage="1" showErrorMessage="1" prompt="法人全体ではなく、申請単位での労働者数を入力してください。" sqref="F22:H22" xr:uid="{487050FF-A0C4-4D71-8D42-1D40C3702DCA}"/>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B567-EFB0-4D3D-B951-EBFD45A12F1A}">
  <sheetPr>
    <tabColor rgb="FFFFFF00"/>
  </sheetPr>
  <dimension ref="A1:AE44"/>
  <sheetViews>
    <sheetView showGridLines="0" showWhiteSpace="0" view="pageBreakPreview" zoomScale="120" zoomScaleNormal="110" zoomScaleSheetLayoutView="120" zoomScalePageLayoutView="70" workbookViewId="0">
      <selection activeCell="A3" sqref="A3:XFD3"/>
    </sheetView>
  </sheetViews>
  <sheetFormatPr defaultRowHeight="12"/>
  <cols>
    <col min="1" max="1" width="2.453125" style="18" customWidth="1"/>
    <col min="2" max="2" width="2" style="18" customWidth="1"/>
    <col min="3" max="6" width="2.453125" style="18" customWidth="1"/>
    <col min="7" max="9" width="4.1796875" style="18" customWidth="1"/>
    <col min="10" max="11" width="2.453125" style="18" customWidth="1"/>
    <col min="12" max="12" width="3.453125" style="18" customWidth="1"/>
    <col min="13" max="13" width="8.54296875" style="18" customWidth="1"/>
    <col min="14" max="15" width="2.453125" style="18" customWidth="1"/>
    <col min="16" max="16" width="2.81640625" style="18" customWidth="1"/>
    <col min="17" max="18" width="2.453125" style="18" customWidth="1"/>
    <col min="19" max="19" width="2.81640625" style="18" customWidth="1"/>
    <col min="20" max="21" width="2.453125" style="18" customWidth="1"/>
    <col min="22" max="27" width="2.81640625" style="18" customWidth="1"/>
    <col min="28" max="28" width="3.1796875" style="18" customWidth="1"/>
    <col min="29" max="29" width="1.81640625" style="18" customWidth="1"/>
    <col min="30" max="16384" width="8.7265625" style="18"/>
  </cols>
  <sheetData>
    <row r="1" spans="1:30">
      <c r="A1" s="1" t="s">
        <v>20</v>
      </c>
      <c r="B1" s="1"/>
      <c r="C1" s="1"/>
      <c r="D1" s="1"/>
      <c r="E1" s="1"/>
      <c r="F1" s="1"/>
      <c r="G1" s="1"/>
      <c r="H1" s="1"/>
      <c r="I1" s="1"/>
      <c r="J1" s="1"/>
      <c r="K1" s="1"/>
      <c r="L1" s="1"/>
      <c r="M1" s="1"/>
      <c r="N1" s="1"/>
      <c r="O1" s="1"/>
      <c r="P1" s="1"/>
      <c r="Q1" s="1"/>
      <c r="R1" s="1"/>
      <c r="S1" s="1"/>
      <c r="T1" s="1"/>
      <c r="U1" s="1"/>
      <c r="V1" s="1"/>
      <c r="W1" s="1"/>
      <c r="X1" s="1"/>
      <c r="Y1" s="1"/>
      <c r="Z1" s="1"/>
      <c r="AA1" s="1"/>
      <c r="AB1" s="1"/>
    </row>
    <row r="2" spans="1:30" ht="12" customHeight="1">
      <c r="A2" s="1"/>
      <c r="B2" s="1"/>
      <c r="C2" s="1"/>
      <c r="D2" s="1"/>
      <c r="E2" s="1"/>
      <c r="F2" s="1"/>
      <c r="G2" s="1"/>
      <c r="H2" s="1"/>
      <c r="I2" s="1"/>
      <c r="J2" s="1"/>
      <c r="K2" s="1"/>
      <c r="L2" s="1"/>
      <c r="M2" s="1"/>
      <c r="N2" s="1"/>
      <c r="O2" s="1"/>
      <c r="P2" s="1"/>
      <c r="Q2" s="1"/>
      <c r="R2" s="1"/>
      <c r="S2" s="1"/>
      <c r="T2" s="1"/>
      <c r="U2" s="1"/>
      <c r="V2" s="1"/>
      <c r="W2" s="1"/>
      <c r="X2" s="1"/>
      <c r="Y2" s="1"/>
      <c r="Z2" s="1"/>
      <c r="AA2" s="1"/>
      <c r="AB2" s="1"/>
    </row>
    <row r="3" spans="1:30" ht="18" customHeight="1">
      <c r="A3" s="144" t="s">
        <v>21</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D3" s="29" t="s">
        <v>73</v>
      </c>
    </row>
    <row r="4" spans="1:30" ht="15" customHeight="1">
      <c r="A4" s="1"/>
      <c r="B4" s="1"/>
      <c r="C4" s="1"/>
      <c r="D4" s="1"/>
      <c r="E4" s="1"/>
      <c r="F4" s="1"/>
      <c r="G4" s="1"/>
      <c r="H4" s="1"/>
      <c r="I4" s="1"/>
      <c r="J4" s="1"/>
      <c r="K4" s="1"/>
      <c r="L4" s="1"/>
      <c r="M4" s="1"/>
      <c r="N4" s="1"/>
      <c r="O4" s="1"/>
      <c r="P4" s="1"/>
      <c r="Q4" s="1"/>
      <c r="R4" s="1"/>
      <c r="S4" s="1"/>
      <c r="T4" s="1"/>
      <c r="U4" s="1"/>
      <c r="V4" s="1"/>
      <c r="W4" s="1"/>
      <c r="X4" s="1"/>
      <c r="Y4" s="1"/>
      <c r="Z4" s="1"/>
      <c r="AA4" s="1"/>
      <c r="AB4" s="1"/>
      <c r="AD4" s="30" t="s">
        <v>79</v>
      </c>
    </row>
    <row r="5" spans="1:30" ht="19.5" customHeight="1" thickBot="1">
      <c r="A5" s="114" t="s">
        <v>22</v>
      </c>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9"/>
    </row>
    <row r="6" spans="1:30" s="21" customFormat="1">
      <c r="A6" s="6" t="s">
        <v>23</v>
      </c>
      <c r="B6" s="7"/>
      <c r="C6" s="7"/>
      <c r="D6" s="7"/>
      <c r="E6" s="7"/>
      <c r="F6" s="7"/>
      <c r="G6" s="7"/>
      <c r="H6" s="7"/>
      <c r="I6" s="7"/>
      <c r="J6" s="7"/>
      <c r="K6" s="7"/>
      <c r="L6" s="7"/>
      <c r="M6" s="11" t="s">
        <v>78</v>
      </c>
      <c r="N6" s="12"/>
      <c r="O6" s="12"/>
      <c r="P6" s="145" t="str">
        <f>'様式第１号（第５条関係）'!F6&amp;""</f>
        <v>〒</v>
      </c>
      <c r="Q6" s="145"/>
      <c r="R6" s="145"/>
      <c r="S6" s="145"/>
      <c r="T6" s="145"/>
      <c r="U6" s="145"/>
      <c r="V6" s="145"/>
      <c r="W6" s="145"/>
      <c r="X6" s="145"/>
      <c r="Y6" s="145"/>
      <c r="Z6" s="145"/>
      <c r="AA6" s="145"/>
      <c r="AB6" s="146"/>
      <c r="AC6" s="20"/>
    </row>
    <row r="7" spans="1:30" ht="16.5" customHeight="1">
      <c r="A7" s="147" t="str">
        <f>'様式第１号（第５条関係）'!F9&amp;""</f>
        <v/>
      </c>
      <c r="B7" s="148"/>
      <c r="C7" s="148"/>
      <c r="D7" s="148"/>
      <c r="E7" s="148"/>
      <c r="F7" s="148"/>
      <c r="G7" s="148"/>
      <c r="H7" s="148"/>
      <c r="I7" s="148"/>
      <c r="J7" s="148"/>
      <c r="K7" s="148"/>
      <c r="L7" s="149"/>
      <c r="M7" s="4"/>
      <c r="N7" s="1"/>
      <c r="O7" s="1"/>
      <c r="P7" s="153" t="str">
        <f>'様式第１号（第５条関係）'!F7&amp;""</f>
        <v/>
      </c>
      <c r="Q7" s="153"/>
      <c r="R7" s="153"/>
      <c r="S7" s="153"/>
      <c r="T7" s="153"/>
      <c r="U7" s="153"/>
      <c r="V7" s="153"/>
      <c r="W7" s="153"/>
      <c r="X7" s="153"/>
      <c r="Y7" s="153"/>
      <c r="Z7" s="153"/>
      <c r="AA7" s="153"/>
      <c r="AB7" s="154"/>
      <c r="AC7" s="19"/>
    </row>
    <row r="8" spans="1:30" ht="16.5" customHeight="1">
      <c r="A8" s="150"/>
      <c r="B8" s="151"/>
      <c r="C8" s="151"/>
      <c r="D8" s="151"/>
      <c r="E8" s="151"/>
      <c r="F8" s="151"/>
      <c r="G8" s="151"/>
      <c r="H8" s="151"/>
      <c r="I8" s="151"/>
      <c r="J8" s="151"/>
      <c r="K8" s="151"/>
      <c r="L8" s="152"/>
      <c r="M8" s="5" t="s">
        <v>24</v>
      </c>
      <c r="N8" s="14"/>
      <c r="O8" s="14"/>
      <c r="P8" s="155"/>
      <c r="Q8" s="155"/>
      <c r="R8" s="155"/>
      <c r="S8" s="155"/>
      <c r="T8" s="155"/>
      <c r="U8" s="155"/>
      <c r="V8" s="155"/>
      <c r="W8" s="155"/>
      <c r="X8" s="155"/>
      <c r="Y8" s="155"/>
      <c r="Z8" s="155"/>
      <c r="AA8" s="155"/>
      <c r="AB8" s="156"/>
      <c r="AC8" s="19"/>
    </row>
    <row r="9" spans="1:30" s="21" customFormat="1">
      <c r="A9" s="8" t="s">
        <v>25</v>
      </c>
      <c r="B9" s="9"/>
      <c r="C9" s="9"/>
      <c r="D9" s="9"/>
      <c r="E9" s="9"/>
      <c r="F9" s="9"/>
      <c r="G9" s="9"/>
      <c r="H9" s="9"/>
      <c r="I9" s="9"/>
      <c r="J9" s="9"/>
      <c r="K9" s="9"/>
      <c r="L9" s="9"/>
      <c r="M9" s="157" t="s">
        <v>26</v>
      </c>
      <c r="N9" s="158"/>
      <c r="O9" s="158"/>
      <c r="P9" s="158"/>
      <c r="Q9" s="158"/>
      <c r="R9" s="158"/>
      <c r="S9" s="158"/>
      <c r="T9" s="158"/>
      <c r="U9" s="158"/>
      <c r="V9" s="158"/>
      <c r="W9" s="158"/>
      <c r="X9" s="158"/>
      <c r="Y9" s="158"/>
      <c r="Z9" s="158"/>
      <c r="AA9" s="158"/>
      <c r="AB9" s="159"/>
      <c r="AC9" s="20"/>
    </row>
    <row r="10" spans="1:30" ht="16.5" customHeight="1">
      <c r="A10" s="160"/>
      <c r="B10" s="161"/>
      <c r="C10" s="161"/>
      <c r="D10" s="161"/>
      <c r="E10" s="161"/>
      <c r="F10" s="161"/>
      <c r="G10" s="161"/>
      <c r="H10" s="161"/>
      <c r="I10" s="161"/>
      <c r="J10" s="161"/>
      <c r="K10" s="161"/>
      <c r="L10" s="162"/>
      <c r="M10" s="13" t="s">
        <v>27</v>
      </c>
      <c r="N10" s="163"/>
      <c r="O10" s="164"/>
      <c r="P10" s="164"/>
      <c r="Q10" s="164"/>
      <c r="R10" s="164"/>
      <c r="S10" s="164"/>
      <c r="T10" s="164"/>
      <c r="U10" s="164"/>
      <c r="V10" s="164"/>
      <c r="W10" s="164"/>
      <c r="X10" s="164"/>
      <c r="Y10" s="164"/>
      <c r="Z10" s="164"/>
      <c r="AA10" s="164"/>
      <c r="AB10" s="165"/>
    </row>
    <row r="11" spans="1:30" ht="16.5" customHeight="1">
      <c r="A11" s="166"/>
      <c r="B11" s="167"/>
      <c r="C11" s="167"/>
      <c r="D11" s="167"/>
      <c r="E11" s="167"/>
      <c r="F11" s="167"/>
      <c r="G11" s="167"/>
      <c r="H11" s="167"/>
      <c r="I11" s="167"/>
      <c r="J11" s="167"/>
      <c r="K11" s="167"/>
      <c r="L11" s="168"/>
      <c r="M11" s="31" t="s">
        <v>24</v>
      </c>
      <c r="N11" s="169"/>
      <c r="O11" s="169"/>
      <c r="P11" s="169"/>
      <c r="Q11" s="169"/>
      <c r="R11" s="169"/>
      <c r="S11" s="169"/>
      <c r="T11" s="169"/>
      <c r="U11" s="169"/>
      <c r="V11" s="169"/>
      <c r="W11" s="169"/>
      <c r="X11" s="169"/>
      <c r="Y11" s="169"/>
      <c r="Z11" s="169"/>
      <c r="AA11" s="169"/>
      <c r="AB11" s="170"/>
    </row>
    <row r="12" spans="1:30" ht="26.25" customHeight="1">
      <c r="A12" s="116" t="s">
        <v>69</v>
      </c>
      <c r="B12" s="117"/>
      <c r="C12" s="117"/>
      <c r="D12" s="117"/>
      <c r="E12" s="117"/>
      <c r="F12" s="117"/>
      <c r="G12" s="117"/>
      <c r="H12" s="117"/>
      <c r="I12" s="125"/>
      <c r="J12" s="122"/>
      <c r="K12" s="142"/>
      <c r="L12" s="142"/>
      <c r="M12" s="143"/>
      <c r="N12" s="121" t="s">
        <v>70</v>
      </c>
      <c r="O12" s="117"/>
      <c r="P12" s="117"/>
      <c r="Q12" s="117"/>
      <c r="R12" s="117"/>
      <c r="S12" s="125"/>
      <c r="T12" s="171"/>
      <c r="U12" s="171"/>
      <c r="V12" s="171"/>
      <c r="W12" s="171"/>
      <c r="X12" s="171"/>
      <c r="Y12" s="171"/>
      <c r="Z12" s="171"/>
      <c r="AA12" s="171"/>
      <c r="AB12" s="172"/>
    </row>
    <row r="13" spans="1:30" ht="26.25" customHeight="1">
      <c r="A13" s="116" t="s">
        <v>65</v>
      </c>
      <c r="B13" s="117"/>
      <c r="C13" s="117"/>
      <c r="D13" s="117"/>
      <c r="E13" s="117"/>
      <c r="F13" s="117"/>
      <c r="G13" s="117"/>
      <c r="H13" s="117"/>
      <c r="I13" s="117"/>
      <c r="J13" s="118"/>
      <c r="K13" s="119"/>
      <c r="L13" s="119"/>
      <c r="M13" s="120"/>
      <c r="N13" s="121" t="s">
        <v>28</v>
      </c>
      <c r="O13" s="117"/>
      <c r="P13" s="117"/>
      <c r="Q13" s="117"/>
      <c r="R13" s="117"/>
      <c r="S13" s="117"/>
      <c r="T13" s="122"/>
      <c r="U13" s="123"/>
      <c r="V13" s="123"/>
      <c r="W13" s="123"/>
      <c r="X13" s="123"/>
      <c r="Y13" s="123"/>
      <c r="Z13" s="123"/>
      <c r="AA13" s="123"/>
      <c r="AB13" s="124"/>
    </row>
    <row r="14" spans="1:30" ht="30.75" customHeight="1">
      <c r="A14" s="116" t="s">
        <v>29</v>
      </c>
      <c r="B14" s="117"/>
      <c r="C14" s="117"/>
      <c r="D14" s="117"/>
      <c r="E14" s="117"/>
      <c r="F14" s="117"/>
      <c r="G14" s="117"/>
      <c r="H14" s="117"/>
      <c r="I14" s="125"/>
      <c r="J14" s="126"/>
      <c r="K14" s="127"/>
      <c r="L14" s="128"/>
      <c r="M14" s="28"/>
      <c r="N14" s="126"/>
      <c r="O14" s="127"/>
      <c r="P14" s="128"/>
      <c r="Q14" s="126"/>
      <c r="R14" s="127"/>
      <c r="S14" s="128"/>
      <c r="T14" s="126"/>
      <c r="U14" s="127"/>
      <c r="V14" s="128"/>
      <c r="W14" s="126"/>
      <c r="X14" s="127"/>
      <c r="Y14" s="128"/>
      <c r="Z14" s="126"/>
      <c r="AA14" s="127"/>
      <c r="AB14" s="129"/>
    </row>
    <row r="15" spans="1:30" ht="19.5" customHeight="1">
      <c r="A15" s="130" t="s">
        <v>30</v>
      </c>
      <c r="B15" s="131"/>
      <c r="C15" s="131"/>
      <c r="D15" s="131"/>
      <c r="E15" s="131"/>
      <c r="F15" s="131"/>
      <c r="G15" s="131"/>
      <c r="H15" s="131"/>
      <c r="I15" s="132"/>
      <c r="J15" s="133"/>
      <c r="K15" s="134"/>
      <c r="L15" s="134"/>
      <c r="M15" s="134"/>
      <c r="N15" s="134"/>
      <c r="O15" s="134"/>
      <c r="P15" s="134"/>
      <c r="Q15" s="134"/>
      <c r="R15" s="134"/>
      <c r="S15" s="134"/>
      <c r="T15" s="134"/>
      <c r="U15" s="134"/>
      <c r="V15" s="134"/>
      <c r="W15" s="134"/>
      <c r="X15" s="134"/>
      <c r="Y15" s="134"/>
      <c r="Z15" s="134"/>
      <c r="AA15" s="134"/>
      <c r="AB15" s="135"/>
    </row>
    <row r="16" spans="1:30" ht="19.5" customHeight="1" thickBot="1">
      <c r="A16" s="136" t="s">
        <v>31</v>
      </c>
      <c r="B16" s="137"/>
      <c r="C16" s="137"/>
      <c r="D16" s="137"/>
      <c r="E16" s="137"/>
      <c r="F16" s="137"/>
      <c r="G16" s="137"/>
      <c r="H16" s="137"/>
      <c r="I16" s="138"/>
      <c r="J16" s="139"/>
      <c r="K16" s="140"/>
      <c r="L16" s="140"/>
      <c r="M16" s="140"/>
      <c r="N16" s="140"/>
      <c r="O16" s="140"/>
      <c r="P16" s="140"/>
      <c r="Q16" s="140"/>
      <c r="R16" s="140"/>
      <c r="S16" s="140"/>
      <c r="T16" s="140"/>
      <c r="U16" s="140"/>
      <c r="V16" s="140"/>
      <c r="W16" s="140"/>
      <c r="X16" s="140"/>
      <c r="Y16" s="140"/>
      <c r="Z16" s="140"/>
      <c r="AA16" s="140"/>
      <c r="AB16" s="141"/>
    </row>
    <row r="17" spans="1:31" ht="15" customHeight="1">
      <c r="A17" s="22"/>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19"/>
    </row>
    <row r="18" spans="1:31" ht="18" customHeight="1" thickBot="1">
      <c r="A18" s="114" t="s">
        <v>32</v>
      </c>
      <c r="B18" s="115"/>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9"/>
    </row>
    <row r="19" spans="1:31" ht="30" customHeight="1" thickBot="1">
      <c r="A19" s="111" t="s">
        <v>33</v>
      </c>
      <c r="B19" s="112"/>
      <c r="C19" s="113" t="str">
        <f>V23</f>
        <v/>
      </c>
      <c r="D19" s="113"/>
      <c r="E19" s="113"/>
      <c r="F19" s="113"/>
      <c r="G19" s="113"/>
      <c r="H19" s="24" t="s">
        <v>34</v>
      </c>
      <c r="I19" s="103" t="s">
        <v>35</v>
      </c>
      <c r="J19" s="104"/>
      <c r="K19" s="103" t="s">
        <v>36</v>
      </c>
      <c r="L19" s="105"/>
      <c r="M19" s="104"/>
      <c r="N19" s="106" t="str">
        <f>IFERROR(_xlfn.XLOOKUP("○",'様式第１号（第５条関係）'!E25:H25, '様式第１号（第５条関係）'!E24:H24, ""), "")&amp;""</f>
        <v/>
      </c>
      <c r="O19" s="107"/>
      <c r="P19" s="107"/>
      <c r="Q19" s="107"/>
      <c r="R19" s="107"/>
      <c r="S19" s="108" t="s">
        <v>37</v>
      </c>
      <c r="T19" s="109"/>
      <c r="U19" s="109"/>
      <c r="V19" s="110"/>
      <c r="W19" s="93" cm="1">
        <f t="array" ref="W19">IF(N19="", 0, _xlfn.IFS(AND('様式第１号（第５条関係）'!F20&gt;=DATE(2025,4,1), '様式第１号（第５条関係）'!F20&lt;=DATE(2025,10,11)), 1/10, '様式第１号（第５条関係）'!F20&gt;=DATE(2026,9,1), _xlfn.SWITCH(N19, "50円コース", 1/10, "70円コース", 3/20, "90円コース", 1/5, 0), TRUE, 0))</f>
        <v>0</v>
      </c>
      <c r="X19" s="94"/>
      <c r="Y19" s="94"/>
      <c r="Z19" s="94"/>
      <c r="AA19" s="94"/>
      <c r="AB19" s="95"/>
      <c r="AC19" s="19"/>
    </row>
    <row r="20" spans="1:31" ht="18" customHeight="1">
      <c r="A20" s="96" t="s">
        <v>38</v>
      </c>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8"/>
      <c r="AC20" s="19"/>
    </row>
    <row r="21" spans="1:31" ht="61" customHeight="1">
      <c r="A21" s="99" t="s">
        <v>66</v>
      </c>
      <c r="B21" s="100"/>
      <c r="C21" s="100"/>
      <c r="D21" s="100"/>
      <c r="E21" s="100"/>
      <c r="F21" s="100"/>
      <c r="G21" s="100"/>
      <c r="H21" s="100"/>
      <c r="I21" s="100" t="s">
        <v>39</v>
      </c>
      <c r="J21" s="100"/>
      <c r="K21" s="100"/>
      <c r="L21" s="100"/>
      <c r="M21" s="100"/>
      <c r="N21" s="100" t="s">
        <v>67</v>
      </c>
      <c r="O21" s="100"/>
      <c r="P21" s="100"/>
      <c r="Q21" s="100"/>
      <c r="R21" s="100"/>
      <c r="S21" s="100"/>
      <c r="T21" s="100"/>
      <c r="U21" s="100"/>
      <c r="V21" s="101" t="s">
        <v>40</v>
      </c>
      <c r="W21" s="101"/>
      <c r="X21" s="101"/>
      <c r="Y21" s="101"/>
      <c r="Z21" s="101"/>
      <c r="AA21" s="101"/>
      <c r="AB21" s="102"/>
      <c r="AC21" s="19"/>
    </row>
    <row r="22" spans="1:31" ht="12.65" customHeight="1">
      <c r="A22" s="77" t="s">
        <v>41</v>
      </c>
      <c r="B22" s="67"/>
      <c r="C22" s="67"/>
      <c r="D22" s="67"/>
      <c r="E22" s="67"/>
      <c r="F22" s="67"/>
      <c r="G22" s="67"/>
      <c r="H22" s="67"/>
      <c r="I22" s="67" t="s">
        <v>42</v>
      </c>
      <c r="J22" s="67"/>
      <c r="K22" s="67"/>
      <c r="L22" s="67"/>
      <c r="M22" s="67"/>
      <c r="N22" s="67" t="s">
        <v>43</v>
      </c>
      <c r="O22" s="67"/>
      <c r="P22" s="67"/>
      <c r="Q22" s="67"/>
      <c r="R22" s="67"/>
      <c r="S22" s="67"/>
      <c r="T22" s="67"/>
      <c r="U22" s="67"/>
      <c r="V22" s="67" t="s">
        <v>44</v>
      </c>
      <c r="W22" s="67"/>
      <c r="X22" s="67"/>
      <c r="Y22" s="67"/>
      <c r="Z22" s="67"/>
      <c r="AA22" s="67"/>
      <c r="AB22" s="68"/>
      <c r="AC22" s="19"/>
    </row>
    <row r="23" spans="1:31" ht="56.5" customHeight="1" thickBot="1">
      <c r="A23" s="69"/>
      <c r="B23" s="70"/>
      <c r="C23" s="70"/>
      <c r="D23" s="70"/>
      <c r="E23" s="70"/>
      <c r="F23" s="70"/>
      <c r="G23" s="70"/>
      <c r="H23" s="70"/>
      <c r="I23" s="71" t="str">
        <f>IF(OR(A23="", W19=0), "", A23*W19)</f>
        <v/>
      </c>
      <c r="J23" s="71"/>
      <c r="K23" s="71"/>
      <c r="L23" s="71"/>
      <c r="M23" s="71"/>
      <c r="N23" s="72" cm="1">
        <f t="array" ref="N23">_xlfn.LET(
  _xlpm.d, 申請日,
  _xlpm.c, 選択コース名,
  _xlpm.real_n, 引上げ人数,
  _xlpm.check1, 賃金要件チェック,
  _xlpm.check2, 物価要件チェック,
  _xlpm.limit_n, 基準人数,
  _xlpm.n, IF(_xlpm.real_n &gt;= _xlpm.limit_n, IF(OR(_xlpm.check1="○", _xlpm.check2="○"), _xlpm.real_n, _xlpm.limit_n - 0.1), _xlpm.real_n),
  IF(OR(_xlpm.c="", _xlpm.real_n=0, _xlpm.real_n=""), 0,
    _xlfn.IFS(
      AND(_xlpm.d&gt;=DATE(2025,4,1), _xlpm.d&lt;=DATE(2025,10,11)),
      _xlfn.XLOOKUP(_xlpm.n, マスタ!$A$3:$A$7, _xlfn.XLOOKUP(_xlpm.c, マスタ!$B$2:$E$2, マスタ!$B$3:$E$7), 0, -1),
      _xlpm.d&gt;=DATE(2026,9,1),
      _xlfn.XLOOKUP(_xlpm.n, マスタ!$A$11:$A$16, _xlfn.XLOOKUP(_xlpm.c, マスタ!$B$10:$D$10, マスタ!$B$11:$D$16), 0, -1),
      TRUE, 0
    )
  )
)</f>
        <v>0</v>
      </c>
      <c r="O23" s="72"/>
      <c r="P23" s="72"/>
      <c r="Q23" s="72"/>
      <c r="R23" s="72"/>
      <c r="S23" s="72"/>
      <c r="T23" s="72"/>
      <c r="U23" s="72"/>
      <c r="V23" s="71" t="str">
        <f>IF(ROUNDDOWN(MIN(I23,N23),-3)=0,"",ROUNDDOWN(MIN(I23,N23),-3))</f>
        <v/>
      </c>
      <c r="W23" s="71"/>
      <c r="X23" s="71"/>
      <c r="Y23" s="71"/>
      <c r="Z23" s="71"/>
      <c r="AA23" s="71"/>
      <c r="AB23" s="76"/>
      <c r="AC23" s="19"/>
    </row>
    <row r="24" spans="1:31" ht="55" customHeight="1">
      <c r="A24" s="10"/>
      <c r="B24" s="10"/>
      <c r="C24" s="10"/>
      <c r="D24" s="10"/>
      <c r="E24" s="10"/>
      <c r="F24" s="10"/>
      <c r="G24" s="10"/>
      <c r="H24" s="10"/>
      <c r="I24" s="10"/>
      <c r="J24" s="10"/>
      <c r="K24" s="10"/>
      <c r="L24" s="10"/>
      <c r="M24" s="10"/>
      <c r="N24" s="10"/>
      <c r="O24" s="10"/>
      <c r="P24" s="10"/>
      <c r="Q24" s="10" t="s">
        <v>45</v>
      </c>
      <c r="R24" s="10"/>
      <c r="S24" s="10"/>
      <c r="T24" s="10"/>
      <c r="U24" s="10"/>
      <c r="V24" s="10"/>
      <c r="W24" s="10"/>
      <c r="X24" s="10"/>
      <c r="Y24" s="10"/>
      <c r="Z24" s="10"/>
      <c r="AA24" s="10"/>
      <c r="AB24" s="10"/>
      <c r="AC24" s="19"/>
    </row>
    <row r="25" spans="1:31" ht="19.5" customHeight="1" thickBot="1">
      <c r="A25" s="80" t="s">
        <v>46</v>
      </c>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19"/>
      <c r="AE25" s="25"/>
    </row>
    <row r="26" spans="1:31" ht="22.5" customHeight="1">
      <c r="A26" s="81" t="s">
        <v>47</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3"/>
      <c r="AC26" s="19"/>
    </row>
    <row r="27" spans="1:31" ht="26.15" customHeight="1">
      <c r="A27" s="84" t="s">
        <v>48</v>
      </c>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6"/>
    </row>
    <row r="28" spans="1:31" ht="26.5" customHeight="1">
      <c r="A28" s="87" t="s">
        <v>49</v>
      </c>
      <c r="B28" s="88"/>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9"/>
    </row>
    <row r="29" spans="1:31" ht="13.5" customHeight="1">
      <c r="A29" s="90" t="s">
        <v>50</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2"/>
    </row>
    <row r="30" spans="1:31" ht="125.15" customHeight="1">
      <c r="A30" s="3"/>
      <c r="B30" s="85" t="s">
        <v>51</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6"/>
    </row>
    <row r="31" spans="1:31" ht="26.15" customHeight="1">
      <c r="A31" s="73" t="s">
        <v>52</v>
      </c>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5"/>
      <c r="AC31" s="2"/>
    </row>
    <row r="32" spans="1:31" ht="19.5" customHeight="1" thickBot="1">
      <c r="A32" s="78" t="s">
        <v>76</v>
      </c>
      <c r="B32" s="79"/>
      <c r="C32" s="26" t="s">
        <v>68</v>
      </c>
      <c r="D32" s="26"/>
      <c r="E32" s="26"/>
      <c r="F32" s="26"/>
      <c r="G32" s="26"/>
      <c r="H32" s="26"/>
      <c r="I32" s="26"/>
      <c r="J32" s="26"/>
      <c r="K32" s="26"/>
      <c r="L32" s="26"/>
      <c r="M32" s="26"/>
      <c r="N32" s="26"/>
      <c r="O32" s="26"/>
      <c r="P32" s="26"/>
      <c r="Q32" s="26"/>
      <c r="R32" s="26"/>
      <c r="S32" s="26"/>
      <c r="T32" s="26"/>
      <c r="U32" s="26"/>
      <c r="V32" s="26"/>
      <c r="W32" s="26"/>
      <c r="X32" s="26"/>
      <c r="Y32" s="26"/>
      <c r="Z32" s="26"/>
      <c r="AA32" s="26"/>
      <c r="AB32" s="27"/>
    </row>
    <row r="33" ht="5.25" customHeight="1"/>
    <row r="34" ht="12.75" customHeight="1"/>
    <row r="35" ht="10.5" customHeight="1"/>
    <row r="36" ht="12" customHeight="1"/>
    <row r="37" ht="34.5" customHeight="1"/>
    <row r="39" ht="21" customHeight="1"/>
    <row r="40" ht="21" customHeight="1"/>
    <row r="41" ht="32.25" customHeight="1"/>
    <row r="42" ht="21" customHeight="1"/>
    <row r="43" ht="101.25" customHeight="1"/>
    <row r="44" ht="24" customHeight="1"/>
  </sheetData>
  <sheetProtection algorithmName="SHA-512" hashValue="S0p8TA/rgsv4FTSWu0pvN5/RJ3A0WHPFLGgVx1cQHf9UHW51/ZR7zkhnOkJd/SYMLo+dUpFLUUTDgCWi4idL0Q==" saltValue="Y6nizN23gtr8bv2U3R8kjQ==" spinCount="100000" sheet="1" objects="1" scenarios="1"/>
  <mergeCells count="59">
    <mergeCell ref="A12:I12"/>
    <mergeCell ref="J12:M12"/>
    <mergeCell ref="A3:AB3"/>
    <mergeCell ref="A5:AB5"/>
    <mergeCell ref="P6:AB6"/>
    <mergeCell ref="A7:L8"/>
    <mergeCell ref="P7:AB7"/>
    <mergeCell ref="P8:AB8"/>
    <mergeCell ref="M9:AB9"/>
    <mergeCell ref="A10:L10"/>
    <mergeCell ref="N10:AB10"/>
    <mergeCell ref="A11:L11"/>
    <mergeCell ref="N11:AB11"/>
    <mergeCell ref="N12:S12"/>
    <mergeCell ref="T12:AB12"/>
    <mergeCell ref="A18:AB18"/>
    <mergeCell ref="A13:I13"/>
    <mergeCell ref="J13:M13"/>
    <mergeCell ref="N13:S13"/>
    <mergeCell ref="T13:AB13"/>
    <mergeCell ref="A14:I14"/>
    <mergeCell ref="J14:L14"/>
    <mergeCell ref="N14:P14"/>
    <mergeCell ref="Q14:S14"/>
    <mergeCell ref="T14:V14"/>
    <mergeCell ref="W14:Y14"/>
    <mergeCell ref="Z14:AB14"/>
    <mergeCell ref="A15:I15"/>
    <mergeCell ref="J15:AB15"/>
    <mergeCell ref="A16:I16"/>
    <mergeCell ref="J16:AB16"/>
    <mergeCell ref="W19:AB19"/>
    <mergeCell ref="A20:AB20"/>
    <mergeCell ref="A21:H21"/>
    <mergeCell ref="I21:M21"/>
    <mergeCell ref="N21:U21"/>
    <mergeCell ref="V21:AB21"/>
    <mergeCell ref="I19:J19"/>
    <mergeCell ref="K19:M19"/>
    <mergeCell ref="N19:R19"/>
    <mergeCell ref="S19:V19"/>
    <mergeCell ref="A19:B19"/>
    <mergeCell ref="C19:G19"/>
    <mergeCell ref="A32:B32"/>
    <mergeCell ref="A25:AB25"/>
    <mergeCell ref="A26:AB26"/>
    <mergeCell ref="A27:AB27"/>
    <mergeCell ref="A28:AB28"/>
    <mergeCell ref="A29:AB29"/>
    <mergeCell ref="B30:AB30"/>
    <mergeCell ref="V22:AB22"/>
    <mergeCell ref="A23:H23"/>
    <mergeCell ref="I23:M23"/>
    <mergeCell ref="N23:U23"/>
    <mergeCell ref="A31:AB31"/>
    <mergeCell ref="V23:AB23"/>
    <mergeCell ref="A22:H22"/>
    <mergeCell ref="I22:M22"/>
    <mergeCell ref="N22:U22"/>
  </mergeCells>
  <phoneticPr fontId="1"/>
  <dataValidations count="3">
    <dataValidation type="list" allowBlank="1" showInputMessage="1" showErrorMessage="1" sqref="A32:B32" xr:uid="{33DA9FB3-6EBD-4D72-A3CC-E77C4E4A8999}">
      <formula1>"□,☑"</formula1>
    </dataValidation>
    <dataValidation type="list" allowBlank="1" showInputMessage="1" showErrorMessage="1" prompt="プルダウンより選択してください。" sqref="T13:AB13" xr:uid="{57A032FD-3D21-433C-A978-05EA3FDDF030}">
      <formula1>"普通,当座"</formula1>
    </dataValidation>
    <dataValidation allowBlank="1" showInputMessage="1" showErrorMessage="1" prompt="申請内容についてお聞きするため、ご連絡する場合がございます。" sqref="A10:L11 N10:AB10 N11:AB11" xr:uid="{14093A7A-785B-40A6-A099-92786A4ED1E2}"/>
  </dataValidations>
  <pageMargins left="0.86614173228346458" right="0.86614173228346458" top="0.39370078740157483" bottom="0.3937007874015748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C38E-81AB-4FB6-9915-2A59C41576A6}">
  <dimension ref="A1:E26"/>
  <sheetViews>
    <sheetView zoomScale="187" workbookViewId="0">
      <selection activeCell="E12" sqref="E12"/>
    </sheetView>
  </sheetViews>
  <sheetFormatPr defaultRowHeight="13"/>
  <cols>
    <col min="1" max="1" width="5.7265625" bestFit="1" customWidth="1"/>
    <col min="2" max="5" width="11.26953125" bestFit="1" customWidth="1"/>
  </cols>
  <sheetData>
    <row r="1" spans="1:5">
      <c r="A1" t="s">
        <v>58</v>
      </c>
    </row>
    <row r="2" spans="1:5">
      <c r="A2" s="17" t="s">
        <v>53</v>
      </c>
      <c r="B2" s="17" t="s">
        <v>54</v>
      </c>
      <c r="C2" s="17" t="s">
        <v>55</v>
      </c>
      <c r="D2" s="17" t="s">
        <v>56</v>
      </c>
      <c r="E2" s="17" t="s">
        <v>57</v>
      </c>
    </row>
    <row r="3" spans="1:5">
      <c r="A3" s="15">
        <v>1</v>
      </c>
      <c r="B3" s="16">
        <v>60000</v>
      </c>
      <c r="C3" s="16">
        <v>80000</v>
      </c>
      <c r="D3" s="16">
        <v>110000</v>
      </c>
      <c r="E3" s="16">
        <v>170000</v>
      </c>
    </row>
    <row r="4" spans="1:5">
      <c r="A4" s="15">
        <v>2</v>
      </c>
      <c r="B4" s="16">
        <v>90000</v>
      </c>
      <c r="C4" s="16">
        <v>110000</v>
      </c>
      <c r="D4" s="16">
        <v>160000</v>
      </c>
      <c r="E4" s="16">
        <v>240000</v>
      </c>
    </row>
    <row r="5" spans="1:5">
      <c r="A5" s="15">
        <v>4</v>
      </c>
      <c r="B5" s="16">
        <v>100000</v>
      </c>
      <c r="C5" s="16">
        <v>140000</v>
      </c>
      <c r="D5" s="16">
        <v>190000</v>
      </c>
      <c r="E5" s="16">
        <v>290000</v>
      </c>
    </row>
    <row r="6" spans="1:5">
      <c r="A6" s="15">
        <v>7</v>
      </c>
      <c r="B6" s="16">
        <v>120000</v>
      </c>
      <c r="C6" s="16">
        <v>160000</v>
      </c>
      <c r="D6" s="16">
        <v>230000</v>
      </c>
      <c r="E6" s="16">
        <v>450000</v>
      </c>
    </row>
    <row r="7" spans="1:5">
      <c r="A7" s="15">
        <v>10</v>
      </c>
      <c r="B7" s="16">
        <v>130000</v>
      </c>
      <c r="C7" s="16">
        <v>180000</v>
      </c>
      <c r="D7" s="16">
        <v>300000</v>
      </c>
      <c r="E7" s="16">
        <v>600000</v>
      </c>
    </row>
    <row r="9" spans="1:5">
      <c r="A9" t="s">
        <v>59</v>
      </c>
    </row>
    <row r="10" spans="1:5">
      <c r="A10" s="15" t="s">
        <v>53</v>
      </c>
      <c r="B10" s="15" t="s">
        <v>60</v>
      </c>
      <c r="C10" s="15" t="s">
        <v>61</v>
      </c>
      <c r="D10" s="15" t="s">
        <v>57</v>
      </c>
    </row>
    <row r="11" spans="1:5">
      <c r="A11" s="15">
        <v>1</v>
      </c>
      <c r="B11" s="16">
        <v>40000</v>
      </c>
      <c r="C11" s="16">
        <v>75000</v>
      </c>
      <c r="D11" s="16">
        <v>200000</v>
      </c>
    </row>
    <row r="12" spans="1:5">
      <c r="A12" s="15">
        <v>2</v>
      </c>
      <c r="B12" s="16">
        <v>70000</v>
      </c>
      <c r="C12" s="16">
        <v>150000</v>
      </c>
      <c r="D12" s="16">
        <v>480000</v>
      </c>
    </row>
    <row r="13" spans="1:5">
      <c r="A13" s="15">
        <v>4</v>
      </c>
      <c r="B13" s="16">
        <v>70000</v>
      </c>
      <c r="C13" s="16">
        <v>195000</v>
      </c>
      <c r="D13" s="16">
        <v>540000</v>
      </c>
    </row>
    <row r="14" spans="1:5">
      <c r="A14" s="15">
        <v>6</v>
      </c>
      <c r="B14" s="16">
        <v>90000</v>
      </c>
      <c r="C14" s="16">
        <v>270000</v>
      </c>
      <c r="D14" s="16">
        <v>720000</v>
      </c>
    </row>
    <row r="15" spans="1:5">
      <c r="A15" s="15">
        <v>8</v>
      </c>
      <c r="B15" s="16">
        <v>110000</v>
      </c>
      <c r="C15" s="16">
        <v>345000</v>
      </c>
      <c r="D15" s="16">
        <v>900000</v>
      </c>
    </row>
    <row r="16" spans="1:5">
      <c r="A16" s="15">
        <v>10</v>
      </c>
      <c r="B16" s="16">
        <v>130000</v>
      </c>
      <c r="C16" s="16">
        <v>450000</v>
      </c>
      <c r="D16" s="16">
        <v>1200000</v>
      </c>
    </row>
    <row r="18" spans="1:2">
      <c r="A18" t="s">
        <v>58</v>
      </c>
    </row>
    <row r="19" spans="1:2">
      <c r="A19">
        <v>10</v>
      </c>
      <c r="B19" t="s">
        <v>63</v>
      </c>
    </row>
    <row r="20" spans="1:2">
      <c r="A20" t="s">
        <v>64</v>
      </c>
    </row>
    <row r="21" spans="1:2">
      <c r="A21" t="s">
        <v>62</v>
      </c>
    </row>
    <row r="23" spans="1:2">
      <c r="A23" t="s">
        <v>59</v>
      </c>
    </row>
    <row r="24" spans="1:2">
      <c r="A24">
        <v>10</v>
      </c>
      <c r="B24" t="s">
        <v>63</v>
      </c>
    </row>
    <row r="25" spans="1:2">
      <c r="A25" t="s">
        <v>80</v>
      </c>
    </row>
    <row r="26" spans="1:2">
      <c r="A26" t="s">
        <v>62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様式第１号（第５条関係）</vt:lpstr>
      <vt:lpstr>様式第２号（第５条関係） </vt:lpstr>
      <vt:lpstr>マスタ</vt:lpstr>
      <vt:lpstr>'様式第１号（第５条関係）'!Print_Area</vt:lpstr>
      <vt:lpstr>'様式第２号（第５条関係） '!Print_Area</vt:lpstr>
      <vt:lpstr>引上げ人数</vt:lpstr>
      <vt:lpstr>基準人数</vt:lpstr>
      <vt:lpstr>申請日</vt:lpstr>
      <vt:lpstr>選択コース名</vt:lpstr>
      <vt:lpstr>賃金要件チェック</vt:lpstr>
      <vt:lpstr>物価要件チェック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奈良県</dc:creator>
  <cp:keywords/>
  <dc:description/>
  <cp:lastModifiedBy>柏原　茜</cp:lastModifiedBy>
  <cp:revision/>
  <cp:lastPrinted>2026-06-18T01:07:12Z</cp:lastPrinted>
  <dcterms:created xsi:type="dcterms:W3CDTF">2021-05-17T09:09:42Z</dcterms:created>
  <dcterms:modified xsi:type="dcterms:W3CDTF">2026-09-04T07:05:26Z</dcterms:modified>
  <cp:category/>
  <cp:contentStatus/>
</cp:coreProperties>
</file>